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PI_NOE\ESTADISTICA\INFORMACIÓN ESTADÍSTICA\RECEPCIÓN DE ESTADÍSTICA\2021\4° TRIMESTRE\REVISIÓN\"/>
    </mc:Choice>
  </mc:AlternateContent>
  <xr:revisionPtr revIDLastSave="0" documentId="8_{42C482F8-F461-47AA-BC6F-C2DE682B04FB}" xr6:coauthVersionLast="47" xr6:coauthVersionMax="47" xr10:uidLastSave="{00000000-0000-0000-0000-000000000000}"/>
  <bookViews>
    <workbookView xWindow="-120" yWindow="-120" windowWidth="29040" windowHeight="15840" tabRatio="831" firstSheet="1" activeTab="2" xr2:uid="{00000000-000D-0000-FFFF-FFFF00000000}"/>
  </bookViews>
  <sheets>
    <sheet name="Encabezados" sheetId="16" state="hidden" r:id="rId1"/>
    <sheet name="CONVENIOS" sheetId="33" r:id="rId2"/>
    <sheet name="CAMP." sheetId="7" r:id="rId3"/>
    <sheet name="DIRECCIÓN GENERAL" sheetId="32" r:id="rId4"/>
    <sheet name="CALKINI" sheetId="3" r:id="rId5"/>
    <sheet name="CALAKMUL" sheetId="10" r:id="rId6"/>
    <sheet name="CANDELARIA" sheetId="6" r:id="rId7"/>
    <sheet name="CHAMPOTON" sheetId="4" r:id="rId8"/>
    <sheet name="CIUDAD DEL CARMEN" sheetId="9" r:id="rId9"/>
    <sheet name="ESCARCEGA" sheetId="5" r:id="rId10"/>
    <sheet name="A.M. HECELCHAKÁN" sheetId="15" r:id="rId11"/>
    <sheet name="A.M. HOPELCHÉN" sheetId="12" r:id="rId12"/>
    <sheet name="A.M. PALIZADA" sheetId="13" r:id="rId13"/>
    <sheet name="A.M. SEYBAPLAYA" sheetId="14" r:id="rId14"/>
    <sheet name="A.M. TENABO" sheetId="11" r:id="rId15"/>
  </sheets>
  <externalReferences>
    <externalReference r:id="rId16"/>
  </externalReferences>
  <definedNames>
    <definedName name="_xlnm.Print_Area" localSheetId="2">'CAMP.'!$A:$EM</definedName>
    <definedName name="_xlnm.Print_Area" localSheetId="1">CONVENIOS!$A$1:$AC$40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4" i="14" l="1"/>
  <c r="AC44" i="14"/>
  <c r="AD44" i="14"/>
  <c r="AB45" i="14"/>
  <c r="AC45" i="14"/>
  <c r="AD45" i="14"/>
  <c r="AB46" i="14"/>
  <c r="AC46" i="14"/>
  <c r="AD46" i="14"/>
  <c r="AB47" i="14"/>
  <c r="AC47" i="14"/>
  <c r="AD47" i="14"/>
  <c r="AB48" i="14"/>
  <c r="AC48" i="14"/>
  <c r="AD48" i="14"/>
  <c r="AB49" i="14"/>
  <c r="AC49" i="14"/>
  <c r="AD49" i="14"/>
  <c r="AB50" i="14"/>
  <c r="AC50" i="14"/>
  <c r="AD50" i="14"/>
  <c r="AB51" i="14"/>
  <c r="AC51" i="14"/>
  <c r="AD51" i="14"/>
  <c r="AB52" i="14"/>
  <c r="AC52" i="14"/>
  <c r="AD52" i="14"/>
  <c r="AB53" i="14"/>
  <c r="AC53" i="14"/>
  <c r="AD53" i="14"/>
  <c r="AB54" i="14"/>
  <c r="AC54" i="14"/>
  <c r="AD54" i="14"/>
  <c r="AB55" i="14"/>
  <c r="AC55" i="14"/>
  <c r="AD55" i="14"/>
  <c r="AB44" i="13"/>
  <c r="AC44" i="13"/>
  <c r="AD44" i="13"/>
  <c r="AB45" i="13"/>
  <c r="AC45" i="13"/>
  <c r="AD45" i="13"/>
  <c r="AB46" i="13"/>
  <c r="AC46" i="13"/>
  <c r="AD46" i="13"/>
  <c r="AB47" i="13"/>
  <c r="AC47" i="13"/>
  <c r="AD47" i="13"/>
  <c r="AB48" i="13"/>
  <c r="AC48" i="13"/>
  <c r="AD48" i="13"/>
  <c r="AB49" i="13"/>
  <c r="AC49" i="13"/>
  <c r="AD49" i="13"/>
  <c r="AB50" i="13"/>
  <c r="AC50" i="13"/>
  <c r="AD50" i="13"/>
  <c r="AB51" i="13"/>
  <c r="AC51" i="13"/>
  <c r="AD51" i="13"/>
  <c r="AB52" i="13"/>
  <c r="AC52" i="13"/>
  <c r="AD52" i="13"/>
  <c r="AD43" i="13"/>
  <c r="AC43" i="13"/>
  <c r="AB43" i="13"/>
  <c r="CX12" i="7"/>
  <c r="CY12" i="7"/>
  <c r="CZ12" i="7"/>
  <c r="CX14" i="7"/>
  <c r="CY14" i="7"/>
  <c r="CZ14" i="7"/>
  <c r="CX15" i="7"/>
  <c r="CY15" i="7"/>
  <c r="CZ15" i="7"/>
  <c r="CX16" i="7"/>
  <c r="CY16" i="7"/>
  <c r="CZ16" i="7"/>
  <c r="CX17" i="7"/>
  <c r="CY17" i="7"/>
  <c r="CZ17" i="7"/>
  <c r="CX18" i="7"/>
  <c r="CY18" i="7"/>
  <c r="CZ18" i="7"/>
  <c r="CX19" i="7"/>
  <c r="CY19" i="7"/>
  <c r="CZ19" i="7"/>
  <c r="CX20" i="7"/>
  <c r="CY20" i="7"/>
  <c r="CZ20" i="7"/>
  <c r="CX21" i="7"/>
  <c r="CY21" i="7"/>
  <c r="CZ21" i="7"/>
  <c r="CX22" i="7"/>
  <c r="CY22" i="7"/>
  <c r="CZ22" i="7"/>
  <c r="CX23" i="7"/>
  <c r="CY23" i="7"/>
  <c r="CZ23" i="7"/>
  <c r="CX24" i="7"/>
  <c r="CY24" i="7"/>
  <c r="CZ24" i="7"/>
  <c r="CW24" i="7"/>
  <c r="CW23" i="7"/>
  <c r="CW22" i="7"/>
  <c r="CW21" i="7"/>
  <c r="CW18" i="7"/>
  <c r="CW20" i="7"/>
  <c r="CW19" i="7"/>
  <c r="CW17" i="7"/>
  <c r="CW16" i="7"/>
  <c r="CW15" i="7"/>
  <c r="CW14" i="7"/>
  <c r="CW12" i="7"/>
  <c r="DA12" i="7"/>
  <c r="DA13" i="7"/>
  <c r="DA14" i="7"/>
  <c r="DA15" i="7"/>
  <c r="DA16" i="7"/>
  <c r="DA17" i="7"/>
  <c r="DA18" i="7"/>
  <c r="DA19" i="7"/>
  <c r="DA20" i="7"/>
  <c r="DA21" i="7"/>
  <c r="DA22" i="7"/>
  <c r="DA23" i="7"/>
  <c r="DA24" i="7"/>
  <c r="U40" i="33"/>
  <c r="T40" i="33"/>
  <c r="S40" i="33"/>
  <c r="R40" i="33"/>
  <c r="Q40" i="33"/>
  <c r="O40" i="33"/>
  <c r="L40" i="33"/>
  <c r="K40" i="33"/>
  <c r="J40" i="33"/>
  <c r="I40" i="33"/>
  <c r="H40" i="33"/>
  <c r="F40" i="33"/>
  <c r="D40" i="33"/>
  <c r="C40" i="33"/>
  <c r="AB38" i="33"/>
  <c r="AA38" i="33"/>
  <c r="Z38" i="33"/>
  <c r="Y38" i="33"/>
  <c r="X38" i="33"/>
  <c r="W38" i="33"/>
  <c r="AB37" i="33"/>
  <c r="AA37" i="33"/>
  <c r="Z37" i="33"/>
  <c r="Y37" i="33"/>
  <c r="X37" i="33"/>
  <c r="W37" i="33"/>
  <c r="V37" i="33"/>
  <c r="AC37" i="33" s="1"/>
  <c r="M37" i="33"/>
  <c r="AB36" i="33"/>
  <c r="AA36" i="33"/>
  <c r="Z36" i="33"/>
  <c r="Y36" i="33"/>
  <c r="X36" i="33"/>
  <c r="W36" i="33"/>
  <c r="AB35" i="33"/>
  <c r="AA35" i="33"/>
  <c r="Z35" i="33"/>
  <c r="Y35" i="33"/>
  <c r="X35" i="33"/>
  <c r="W35" i="33"/>
  <c r="V35" i="33"/>
  <c r="M35" i="33"/>
  <c r="AC35" i="33" s="1"/>
  <c r="AB34" i="33"/>
  <c r="AA34" i="33"/>
  <c r="Z34" i="33"/>
  <c r="Y34" i="33"/>
  <c r="X34" i="33"/>
  <c r="W34" i="33"/>
  <c r="AB33" i="33"/>
  <c r="AA33" i="33"/>
  <c r="Z33" i="33"/>
  <c r="Y33" i="33"/>
  <c r="X33" i="33"/>
  <c r="W33" i="33"/>
  <c r="V33" i="33"/>
  <c r="AC33" i="33" s="1"/>
  <c r="M33" i="33"/>
  <c r="AB32" i="33"/>
  <c r="AA32" i="33"/>
  <c r="Z32" i="33"/>
  <c r="Y32" i="33"/>
  <c r="X32" i="33"/>
  <c r="W32" i="33"/>
  <c r="AB31" i="33"/>
  <c r="AA31" i="33"/>
  <c r="Z31" i="33"/>
  <c r="Y31" i="33"/>
  <c r="X31" i="33"/>
  <c r="W31" i="33"/>
  <c r="V31" i="33"/>
  <c r="M31" i="33"/>
  <c r="AB30" i="33"/>
  <c r="AA30" i="33"/>
  <c r="Z30" i="33"/>
  <c r="Y30" i="33"/>
  <c r="X30" i="33"/>
  <c r="W30" i="33"/>
  <c r="AB29" i="33"/>
  <c r="AA29" i="33"/>
  <c r="Z29" i="33"/>
  <c r="Y29" i="33"/>
  <c r="X29" i="33"/>
  <c r="W29" i="33"/>
  <c r="V29" i="33"/>
  <c r="AC29" i="33" s="1"/>
  <c r="M29" i="33"/>
  <c r="AB28" i="33"/>
  <c r="AA28" i="33"/>
  <c r="Z28" i="33"/>
  <c r="Y28" i="33"/>
  <c r="X28" i="33"/>
  <c r="W28" i="33"/>
  <c r="AB27" i="33"/>
  <c r="AA27" i="33"/>
  <c r="Z27" i="33"/>
  <c r="Y27" i="33"/>
  <c r="X27" i="33"/>
  <c r="W27" i="33"/>
  <c r="V27" i="33"/>
  <c r="M27" i="33"/>
  <c r="AC27" i="33" s="1"/>
  <c r="AB26" i="33"/>
  <c r="AA26" i="33"/>
  <c r="Z26" i="33"/>
  <c r="Y26" i="33"/>
  <c r="X26" i="33"/>
  <c r="W26" i="33"/>
  <c r="AB25" i="33"/>
  <c r="AA25" i="33"/>
  <c r="Z25" i="33"/>
  <c r="Y25" i="33"/>
  <c r="X25" i="33"/>
  <c r="W25" i="33"/>
  <c r="V25" i="33"/>
  <c r="M25" i="33"/>
  <c r="AB24" i="33"/>
  <c r="AA24" i="33"/>
  <c r="Z24" i="33"/>
  <c r="Y24" i="33"/>
  <c r="X24" i="33"/>
  <c r="W24" i="33"/>
  <c r="AB23" i="33"/>
  <c r="AA23" i="33"/>
  <c r="Z23" i="33"/>
  <c r="Y23" i="33"/>
  <c r="X23" i="33"/>
  <c r="W23" i="33"/>
  <c r="V23" i="33"/>
  <c r="M23" i="33"/>
  <c r="AB22" i="33"/>
  <c r="AA22" i="33"/>
  <c r="Z22" i="33"/>
  <c r="Y22" i="33"/>
  <c r="X22" i="33"/>
  <c r="W22" i="33"/>
  <c r="AB21" i="33"/>
  <c r="AA21" i="33"/>
  <c r="Z21" i="33"/>
  <c r="Y21" i="33"/>
  <c r="X21" i="33"/>
  <c r="W21" i="33"/>
  <c r="V21" i="33"/>
  <c r="AC21" i="33" s="1"/>
  <c r="M21" i="33"/>
  <c r="AB20" i="33"/>
  <c r="AA20" i="33"/>
  <c r="Z20" i="33"/>
  <c r="Y20" i="33"/>
  <c r="X20" i="33"/>
  <c r="W20" i="33"/>
  <c r="AB19" i="33"/>
  <c r="AA19" i="33"/>
  <c r="Z19" i="33"/>
  <c r="Y19" i="33"/>
  <c r="X19" i="33"/>
  <c r="W19" i="33"/>
  <c r="V19" i="33"/>
  <c r="M19" i="33"/>
  <c r="AC19" i="33" s="1"/>
  <c r="AB18" i="33"/>
  <c r="AA18" i="33"/>
  <c r="Z18" i="33"/>
  <c r="Y18" i="33"/>
  <c r="X18" i="33"/>
  <c r="W18" i="33"/>
  <c r="AB17" i="33"/>
  <c r="AA17" i="33"/>
  <c r="Z17" i="33"/>
  <c r="Y17" i="33"/>
  <c r="X17" i="33"/>
  <c r="W17" i="33"/>
  <c r="V17" i="33"/>
  <c r="AC17" i="33" s="1"/>
  <c r="M17" i="33"/>
  <c r="AB16" i="33"/>
  <c r="AA16" i="33"/>
  <c r="Z16" i="33"/>
  <c r="Y16" i="33"/>
  <c r="X16" i="33"/>
  <c r="W16" i="33"/>
  <c r="AB15" i="33"/>
  <c r="AA15" i="33"/>
  <c r="Z15" i="33"/>
  <c r="Y15" i="33"/>
  <c r="X15" i="33"/>
  <c r="W15" i="33"/>
  <c r="AB14" i="33"/>
  <c r="AA14" i="33"/>
  <c r="Z14" i="33"/>
  <c r="Y14" i="33"/>
  <c r="X14" i="33"/>
  <c r="W14" i="33"/>
  <c r="AB13" i="33"/>
  <c r="AA13" i="33"/>
  <c r="Z13" i="33"/>
  <c r="Y13" i="33"/>
  <c r="X13" i="33"/>
  <c r="W13" i="33"/>
  <c r="AB12" i="33"/>
  <c r="AA12" i="33"/>
  <c r="Z12" i="33"/>
  <c r="Y12" i="33"/>
  <c r="X12" i="33"/>
  <c r="W12" i="33"/>
  <c r="AB11" i="33"/>
  <c r="AA11" i="33"/>
  <c r="Z11" i="33"/>
  <c r="Y11" i="33"/>
  <c r="X11" i="33"/>
  <c r="W11" i="33"/>
  <c r="AB10" i="33"/>
  <c r="AA10" i="33"/>
  <c r="Z10" i="33"/>
  <c r="Y10" i="33"/>
  <c r="X10" i="33"/>
  <c r="W10" i="33"/>
  <c r="AB9" i="33"/>
  <c r="AA9" i="33"/>
  <c r="Z9" i="33"/>
  <c r="Y9" i="33"/>
  <c r="Y40" i="33" s="1"/>
  <c r="X9" i="33"/>
  <c r="W9" i="33"/>
  <c r="V9" i="33"/>
  <c r="M9" i="33"/>
  <c r="C3" i="33"/>
  <c r="AW14" i="4"/>
  <c r="AW55" i="4"/>
  <c r="AW25" i="4"/>
  <c r="AW58" i="4"/>
  <c r="AW72" i="4"/>
  <c r="AW88" i="4"/>
  <c r="AW92" i="4"/>
  <c r="AW98" i="4"/>
  <c r="AW104" i="4"/>
  <c r="AW112" i="4"/>
  <c r="AW122" i="4"/>
  <c r="AW132" i="4"/>
  <c r="AW145" i="4"/>
  <c r="AW152" i="4"/>
  <c r="AW159" i="4"/>
  <c r="AW169" i="4"/>
  <c r="AW175" i="4"/>
  <c r="AW187" i="4"/>
  <c r="AW203" i="4"/>
  <c r="AW211" i="4"/>
  <c r="AW225" i="4"/>
  <c r="AW164" i="4"/>
  <c r="AV14" i="4"/>
  <c r="AV55" i="4"/>
  <c r="AV25" i="4"/>
  <c r="AV58" i="4"/>
  <c r="AV72" i="4"/>
  <c r="AV88" i="4"/>
  <c r="AV92" i="4"/>
  <c r="AV98" i="4"/>
  <c r="AV104" i="4"/>
  <c r="AV112" i="4"/>
  <c r="AV122" i="4"/>
  <c r="AV132" i="4"/>
  <c r="AV145" i="4"/>
  <c r="AV152" i="4"/>
  <c r="AV159" i="4"/>
  <c r="AV169" i="4"/>
  <c r="AV175" i="4"/>
  <c r="AV187" i="4"/>
  <c r="AV203" i="4"/>
  <c r="AV211" i="4"/>
  <c r="AV225" i="4"/>
  <c r="AV164" i="4"/>
  <c r="AU14" i="4"/>
  <c r="AU55" i="4"/>
  <c r="AU25" i="4"/>
  <c r="AU58" i="4"/>
  <c r="AU72" i="4"/>
  <c r="AU88" i="4"/>
  <c r="AU92" i="4"/>
  <c r="AU98" i="4"/>
  <c r="AU104" i="4"/>
  <c r="AU112" i="4"/>
  <c r="AU122" i="4"/>
  <c r="AU132" i="4"/>
  <c r="AU145" i="4"/>
  <c r="AU152" i="4"/>
  <c r="AU159" i="4"/>
  <c r="AU169" i="4"/>
  <c r="AU175" i="4"/>
  <c r="AU187" i="4"/>
  <c r="AU203" i="4"/>
  <c r="AU211" i="4"/>
  <c r="AU225" i="4"/>
  <c r="AU164" i="4"/>
  <c r="AT14" i="4"/>
  <c r="AT55" i="4"/>
  <c r="AT25" i="4"/>
  <c r="AT58" i="4"/>
  <c r="AT72" i="4"/>
  <c r="AT88" i="4"/>
  <c r="AT92" i="4"/>
  <c r="AT98" i="4"/>
  <c r="AT104" i="4"/>
  <c r="AT112" i="4"/>
  <c r="AT122" i="4"/>
  <c r="AT132" i="4"/>
  <c r="AT145" i="4"/>
  <c r="AT152" i="4"/>
  <c r="AT159" i="4"/>
  <c r="AT169" i="4"/>
  <c r="AT175" i="4"/>
  <c r="AT187" i="4"/>
  <c r="AT203" i="4"/>
  <c r="AT211" i="4"/>
  <c r="AT225" i="4"/>
  <c r="AT164" i="4"/>
  <c r="AS14" i="4"/>
  <c r="AS55" i="4"/>
  <c r="AS25" i="4"/>
  <c r="AS58" i="4"/>
  <c r="AS72" i="4"/>
  <c r="AS88" i="4"/>
  <c r="AS92" i="4"/>
  <c r="AS98" i="4"/>
  <c r="AS104" i="4"/>
  <c r="AS112" i="4"/>
  <c r="AS122" i="4"/>
  <c r="AS132" i="4"/>
  <c r="AS145" i="4"/>
  <c r="AS152" i="4"/>
  <c r="AS159" i="4"/>
  <c r="AS169" i="4"/>
  <c r="AS175" i="4"/>
  <c r="AS187" i="4"/>
  <c r="AS203" i="4"/>
  <c r="AS211" i="4"/>
  <c r="AS225" i="4"/>
  <c r="AS164" i="4"/>
  <c r="AR14" i="4"/>
  <c r="AR55" i="4"/>
  <c r="AR25" i="4"/>
  <c r="AR58" i="4"/>
  <c r="AR72" i="4"/>
  <c r="AR88" i="4"/>
  <c r="AR92" i="4"/>
  <c r="AR98" i="4"/>
  <c r="AR104" i="4"/>
  <c r="AR112" i="4"/>
  <c r="AR122" i="4"/>
  <c r="AR132" i="4"/>
  <c r="AR145" i="4"/>
  <c r="AR152" i="4"/>
  <c r="AR159" i="4"/>
  <c r="AR169" i="4"/>
  <c r="AR175" i="4"/>
  <c r="AR187" i="4"/>
  <c r="AR203" i="4"/>
  <c r="AR211" i="4"/>
  <c r="AR225" i="4"/>
  <c r="AR164" i="4"/>
  <c r="AQ14" i="4"/>
  <c r="AQ55" i="4"/>
  <c r="AQ25" i="4"/>
  <c r="AQ58" i="4"/>
  <c r="AQ72" i="4"/>
  <c r="AQ88" i="4"/>
  <c r="AQ92" i="4"/>
  <c r="AQ98" i="4"/>
  <c r="AQ104" i="4"/>
  <c r="AQ112" i="4"/>
  <c r="AQ122" i="4"/>
  <c r="AQ132" i="4"/>
  <c r="AQ145" i="4"/>
  <c r="AQ152" i="4"/>
  <c r="AQ159" i="4"/>
  <c r="AQ169" i="4"/>
  <c r="AQ175" i="4"/>
  <c r="AQ187" i="4"/>
  <c r="AQ203" i="4"/>
  <c r="AQ211" i="4"/>
  <c r="AQ225" i="4"/>
  <c r="AQ164" i="4"/>
  <c r="AP14" i="4"/>
  <c r="AP227" i="4" s="1"/>
  <c r="BP17" i="7" s="1"/>
  <c r="AP55" i="4"/>
  <c r="AP25" i="4"/>
  <c r="AP58" i="4"/>
  <c r="AP72" i="4"/>
  <c r="AP88" i="4"/>
  <c r="AP92" i="4"/>
  <c r="AP98" i="4"/>
  <c r="AP104" i="4"/>
  <c r="AP112" i="4"/>
  <c r="AP122" i="4"/>
  <c r="AP132" i="4"/>
  <c r="AP145" i="4"/>
  <c r="AP152" i="4"/>
  <c r="AP159" i="4"/>
  <c r="AP169" i="4"/>
  <c r="AP175" i="4"/>
  <c r="AP187" i="4"/>
  <c r="AP203" i="4"/>
  <c r="AP211" i="4"/>
  <c r="AP225" i="4"/>
  <c r="AP164" i="4"/>
  <c r="AO14" i="4"/>
  <c r="AO55" i="4"/>
  <c r="AO25" i="4"/>
  <c r="AO58" i="4"/>
  <c r="AO72" i="4"/>
  <c r="AO88" i="4"/>
  <c r="AO92" i="4"/>
  <c r="AO98" i="4"/>
  <c r="AO104" i="4"/>
  <c r="AO112" i="4"/>
  <c r="AO122" i="4"/>
  <c r="AO132" i="4"/>
  <c r="AO145" i="4"/>
  <c r="AO152" i="4"/>
  <c r="AO159" i="4"/>
  <c r="AO169" i="4"/>
  <c r="AO175" i="4"/>
  <c r="AO187" i="4"/>
  <c r="AO203" i="4"/>
  <c r="AO211" i="4"/>
  <c r="AO225" i="4"/>
  <c r="AO164" i="4"/>
  <c r="AN14" i="4"/>
  <c r="AN55" i="4"/>
  <c r="AN25" i="4"/>
  <c r="AN58" i="4"/>
  <c r="AN72" i="4"/>
  <c r="AN88" i="4"/>
  <c r="AN92" i="4"/>
  <c r="AN98" i="4"/>
  <c r="AN104" i="4"/>
  <c r="AN112" i="4"/>
  <c r="AN122" i="4"/>
  <c r="AN132" i="4"/>
  <c r="AN145" i="4"/>
  <c r="AN152" i="4"/>
  <c r="AN159" i="4"/>
  <c r="AN169" i="4"/>
  <c r="AN175" i="4"/>
  <c r="AN187" i="4"/>
  <c r="AN203" i="4"/>
  <c r="AN211" i="4"/>
  <c r="AN225" i="4"/>
  <c r="AN164" i="4"/>
  <c r="AM14" i="4"/>
  <c r="AM55" i="4"/>
  <c r="AM25" i="4"/>
  <c r="AM58" i="4"/>
  <c r="AM72" i="4"/>
  <c r="AM88" i="4"/>
  <c r="AM92" i="4"/>
  <c r="AM98" i="4"/>
  <c r="AM104" i="4"/>
  <c r="AM112" i="4"/>
  <c r="AM122" i="4"/>
  <c r="AM132" i="4"/>
  <c r="AM145" i="4"/>
  <c r="AM152" i="4"/>
  <c r="AM159" i="4"/>
  <c r="AM169" i="4"/>
  <c r="AM175" i="4"/>
  <c r="AM187" i="4"/>
  <c r="AM203" i="4"/>
  <c r="AM211" i="4"/>
  <c r="AM225" i="4"/>
  <c r="AM164" i="4"/>
  <c r="AL14" i="4"/>
  <c r="AL55" i="4"/>
  <c r="AL25" i="4"/>
  <c r="AL58" i="4"/>
  <c r="AL72" i="4"/>
  <c r="AL88" i="4"/>
  <c r="AL92" i="4"/>
  <c r="AL98" i="4"/>
  <c r="AL104" i="4"/>
  <c r="AL112" i="4"/>
  <c r="AL122" i="4"/>
  <c r="AL132" i="4"/>
  <c r="AL145" i="4"/>
  <c r="AL152" i="4"/>
  <c r="AL159" i="4"/>
  <c r="AL169" i="4"/>
  <c r="AL175" i="4"/>
  <c r="AL187" i="4"/>
  <c r="AL203" i="4"/>
  <c r="AL211" i="4"/>
  <c r="AL225" i="4"/>
  <c r="AL164" i="4"/>
  <c r="AK14" i="4"/>
  <c r="AK55" i="4"/>
  <c r="AK25" i="4"/>
  <c r="AK58" i="4"/>
  <c r="AK72" i="4"/>
  <c r="AK88" i="4"/>
  <c r="AK92" i="4"/>
  <c r="AK98" i="4"/>
  <c r="AK104" i="4"/>
  <c r="AK112" i="4"/>
  <c r="AK122" i="4"/>
  <c r="AK132" i="4"/>
  <c r="AK145" i="4"/>
  <c r="AK152" i="4"/>
  <c r="AK159" i="4"/>
  <c r="AK169" i="4"/>
  <c r="AK175" i="4"/>
  <c r="AK187" i="4"/>
  <c r="AK203" i="4"/>
  <c r="AK211" i="4"/>
  <c r="AK225" i="4"/>
  <c r="AK164" i="4"/>
  <c r="AI14" i="4"/>
  <c r="AI55" i="4"/>
  <c r="AI25" i="4"/>
  <c r="AI58" i="4"/>
  <c r="AI72" i="4"/>
  <c r="AI88" i="4"/>
  <c r="AI92" i="4"/>
  <c r="AI98" i="4"/>
  <c r="AI104" i="4"/>
  <c r="AI112" i="4"/>
  <c r="AI122" i="4"/>
  <c r="AI132" i="4"/>
  <c r="AI145" i="4"/>
  <c r="AI152" i="4"/>
  <c r="AI159" i="4"/>
  <c r="AI169" i="4"/>
  <c r="AI175" i="4"/>
  <c r="AI187" i="4"/>
  <c r="AI203" i="4"/>
  <c r="AI211" i="4"/>
  <c r="AI225" i="4"/>
  <c r="AI164" i="4"/>
  <c r="AH14" i="4"/>
  <c r="AH55" i="4"/>
  <c r="AH25" i="4"/>
  <c r="AH58" i="4"/>
  <c r="AH72" i="4"/>
  <c r="AH88" i="4"/>
  <c r="AH92" i="4"/>
  <c r="AH98" i="4"/>
  <c r="AH104" i="4"/>
  <c r="AH112" i="4"/>
  <c r="AH122" i="4"/>
  <c r="AH132" i="4"/>
  <c r="AH145" i="4"/>
  <c r="AH152" i="4"/>
  <c r="AH159" i="4"/>
  <c r="AH169" i="4"/>
  <c r="AH175" i="4"/>
  <c r="AH187" i="4"/>
  <c r="AH203" i="4"/>
  <c r="AH211" i="4"/>
  <c r="AH225" i="4"/>
  <c r="AH164" i="4"/>
  <c r="AG14" i="4"/>
  <c r="AG55" i="4"/>
  <c r="AG25" i="4"/>
  <c r="AG58" i="4"/>
  <c r="AG72" i="4"/>
  <c r="AG88" i="4"/>
  <c r="AG92" i="4"/>
  <c r="AG98" i="4"/>
  <c r="AG104" i="4"/>
  <c r="AG112" i="4"/>
  <c r="AG122" i="4"/>
  <c r="AG132" i="4"/>
  <c r="AG145" i="4"/>
  <c r="AG152" i="4"/>
  <c r="AG159" i="4"/>
  <c r="AG169" i="4"/>
  <c r="AG175" i="4"/>
  <c r="AG187" i="4"/>
  <c r="AG203" i="4"/>
  <c r="AG211" i="4"/>
  <c r="AG225" i="4"/>
  <c r="AG164" i="4"/>
  <c r="AF14" i="4"/>
  <c r="AF55" i="4"/>
  <c r="AF25" i="4"/>
  <c r="AF58" i="4"/>
  <c r="AF72" i="4"/>
  <c r="AF88" i="4"/>
  <c r="AF92" i="4"/>
  <c r="AF98" i="4"/>
  <c r="AF104" i="4"/>
  <c r="AF112" i="4"/>
  <c r="AF122" i="4"/>
  <c r="AF132" i="4"/>
  <c r="AF145" i="4"/>
  <c r="AF152" i="4"/>
  <c r="AF159" i="4"/>
  <c r="AF169" i="4"/>
  <c r="AF175" i="4"/>
  <c r="AF187" i="4"/>
  <c r="AF203" i="4"/>
  <c r="AF211" i="4"/>
  <c r="AF225" i="4"/>
  <c r="AF164" i="4"/>
  <c r="AE14" i="4"/>
  <c r="AE55" i="4"/>
  <c r="AE25" i="4"/>
  <c r="AE58" i="4"/>
  <c r="AE72" i="4"/>
  <c r="AE88" i="4"/>
  <c r="AE92" i="4"/>
  <c r="AE98" i="4"/>
  <c r="AE104" i="4"/>
  <c r="AE112" i="4"/>
  <c r="AE122" i="4"/>
  <c r="AE132" i="4"/>
  <c r="AE145" i="4"/>
  <c r="AE152" i="4"/>
  <c r="AE159" i="4"/>
  <c r="AE169" i="4"/>
  <c r="AE175" i="4"/>
  <c r="AE187" i="4"/>
  <c r="AE203" i="4"/>
  <c r="AE211" i="4"/>
  <c r="AE225" i="4"/>
  <c r="AE164" i="4"/>
  <c r="AD14" i="4"/>
  <c r="AD55" i="4"/>
  <c r="AD25" i="4"/>
  <c r="AD58" i="4"/>
  <c r="AD72" i="4"/>
  <c r="AD88" i="4"/>
  <c r="AD92" i="4"/>
  <c r="AD98" i="4"/>
  <c r="AD104" i="4"/>
  <c r="AD112" i="4"/>
  <c r="AD122" i="4"/>
  <c r="AD132" i="4"/>
  <c r="AD145" i="4"/>
  <c r="AD152" i="4"/>
  <c r="AD159" i="4"/>
  <c r="AD169" i="4"/>
  <c r="AD175" i="4"/>
  <c r="AD187" i="4"/>
  <c r="AD203" i="4"/>
  <c r="AD211" i="4"/>
  <c r="AD225" i="4"/>
  <c r="AD164" i="4"/>
  <c r="AC14" i="4"/>
  <c r="AC55" i="4"/>
  <c r="AC25" i="4"/>
  <c r="AC58" i="4"/>
  <c r="AC72" i="4"/>
  <c r="AC88" i="4"/>
  <c r="AC92" i="4"/>
  <c r="AC98" i="4"/>
  <c r="AC104" i="4"/>
  <c r="AC112" i="4"/>
  <c r="AC122" i="4"/>
  <c r="AC132" i="4"/>
  <c r="AC145" i="4"/>
  <c r="AC152" i="4"/>
  <c r="AC159" i="4"/>
  <c r="AC169" i="4"/>
  <c r="AC175" i="4"/>
  <c r="AC187" i="4"/>
  <c r="AC203" i="4"/>
  <c r="AC211" i="4"/>
  <c r="AC225" i="4"/>
  <c r="AC164" i="4"/>
  <c r="AB14" i="4"/>
  <c r="AB55" i="4"/>
  <c r="AB25" i="4"/>
  <c r="AB58" i="4"/>
  <c r="AB72" i="4"/>
  <c r="AB88" i="4"/>
  <c r="AB92" i="4"/>
  <c r="AB98" i="4"/>
  <c r="AB104" i="4"/>
  <c r="AB112" i="4"/>
  <c r="AB122" i="4"/>
  <c r="AB132" i="4"/>
  <c r="AB145" i="4"/>
  <c r="AB152" i="4"/>
  <c r="AB159" i="4"/>
  <c r="AB169" i="4"/>
  <c r="AB175" i="4"/>
  <c r="AB187" i="4"/>
  <c r="AB203" i="4"/>
  <c r="AB211" i="4"/>
  <c r="AB225" i="4"/>
  <c r="AB164" i="4"/>
  <c r="AA14" i="4"/>
  <c r="AA55" i="4"/>
  <c r="AA25" i="4"/>
  <c r="AA58" i="4"/>
  <c r="AA72" i="4"/>
  <c r="AA88" i="4"/>
  <c r="AA92" i="4"/>
  <c r="AA98" i="4"/>
  <c r="AA104" i="4"/>
  <c r="AA112" i="4"/>
  <c r="AA122" i="4"/>
  <c r="AA132" i="4"/>
  <c r="AA145" i="4"/>
  <c r="AA152" i="4"/>
  <c r="AA159" i="4"/>
  <c r="AA169" i="4"/>
  <c r="AA175" i="4"/>
  <c r="AA187" i="4"/>
  <c r="AA203" i="4"/>
  <c r="AA211" i="4"/>
  <c r="AA225" i="4"/>
  <c r="AA164" i="4"/>
  <c r="Y14" i="4"/>
  <c r="Y55" i="4"/>
  <c r="Y25" i="4"/>
  <c r="Y58" i="4"/>
  <c r="Y72" i="4"/>
  <c r="Y88" i="4"/>
  <c r="Y92" i="4"/>
  <c r="Y98" i="4"/>
  <c r="Y104" i="4"/>
  <c r="Y112" i="4"/>
  <c r="Y122" i="4"/>
  <c r="Y132" i="4"/>
  <c r="Y145" i="4"/>
  <c r="Y152" i="4"/>
  <c r="Y159" i="4"/>
  <c r="Y169" i="4"/>
  <c r="Y175" i="4"/>
  <c r="Y187" i="4"/>
  <c r="Y203" i="4"/>
  <c r="Y211" i="4"/>
  <c r="Y225" i="4"/>
  <c r="Y164" i="4"/>
  <c r="X14" i="4"/>
  <c r="X227" i="4" s="1"/>
  <c r="X17" i="7" s="1"/>
  <c r="X55" i="4"/>
  <c r="X25" i="4"/>
  <c r="X58" i="4"/>
  <c r="X72" i="4"/>
  <c r="X88" i="4"/>
  <c r="X92" i="4"/>
  <c r="X98" i="4"/>
  <c r="X104" i="4"/>
  <c r="X112" i="4"/>
  <c r="X122" i="4"/>
  <c r="X132" i="4"/>
  <c r="X145" i="4"/>
  <c r="X152" i="4"/>
  <c r="X159" i="4"/>
  <c r="X169" i="4"/>
  <c r="X175" i="4"/>
  <c r="X187" i="4"/>
  <c r="X203" i="4"/>
  <c r="X211" i="4"/>
  <c r="X225" i="4"/>
  <c r="X164" i="4"/>
  <c r="W14" i="4"/>
  <c r="W55" i="4"/>
  <c r="W25" i="4"/>
  <c r="W58" i="4"/>
  <c r="W72" i="4"/>
  <c r="W88" i="4"/>
  <c r="W92" i="4"/>
  <c r="W98" i="4"/>
  <c r="W104" i="4"/>
  <c r="W112" i="4"/>
  <c r="W122" i="4"/>
  <c r="W132" i="4"/>
  <c r="W145" i="4"/>
  <c r="W152" i="4"/>
  <c r="W159" i="4"/>
  <c r="W169" i="4"/>
  <c r="W175" i="4"/>
  <c r="W187" i="4"/>
  <c r="W203" i="4"/>
  <c r="W211" i="4"/>
  <c r="W225" i="4"/>
  <c r="W164" i="4"/>
  <c r="V14" i="4"/>
  <c r="V55" i="4"/>
  <c r="V25" i="4"/>
  <c r="V58" i="4"/>
  <c r="V72" i="4"/>
  <c r="V88" i="4"/>
  <c r="V92" i="4"/>
  <c r="V98" i="4"/>
  <c r="V104" i="4"/>
  <c r="V112" i="4"/>
  <c r="V122" i="4"/>
  <c r="V132" i="4"/>
  <c r="V145" i="4"/>
  <c r="V152" i="4"/>
  <c r="V159" i="4"/>
  <c r="V169" i="4"/>
  <c r="V175" i="4"/>
  <c r="V187" i="4"/>
  <c r="V203" i="4"/>
  <c r="V211" i="4"/>
  <c r="V225" i="4"/>
  <c r="V164" i="4"/>
  <c r="T14" i="4"/>
  <c r="T55" i="4"/>
  <c r="T25" i="4"/>
  <c r="T58" i="4"/>
  <c r="T72" i="4"/>
  <c r="T88" i="4"/>
  <c r="T92" i="4"/>
  <c r="T98" i="4"/>
  <c r="T104" i="4"/>
  <c r="T112" i="4"/>
  <c r="T122" i="4"/>
  <c r="T132" i="4"/>
  <c r="T145" i="4"/>
  <c r="T152" i="4"/>
  <c r="T159" i="4"/>
  <c r="T169" i="4"/>
  <c r="T175" i="4"/>
  <c r="T187" i="4"/>
  <c r="T203" i="4"/>
  <c r="T211" i="4"/>
  <c r="T225" i="4"/>
  <c r="T164" i="4"/>
  <c r="S14" i="4"/>
  <c r="S55" i="4"/>
  <c r="S25" i="4"/>
  <c r="S58" i="4"/>
  <c r="S72" i="4"/>
  <c r="S88" i="4"/>
  <c r="S92" i="4"/>
  <c r="S98" i="4"/>
  <c r="S104" i="4"/>
  <c r="S112" i="4"/>
  <c r="S122" i="4"/>
  <c r="S132" i="4"/>
  <c r="S145" i="4"/>
  <c r="S152" i="4"/>
  <c r="S159" i="4"/>
  <c r="S169" i="4"/>
  <c r="S175" i="4"/>
  <c r="S187" i="4"/>
  <c r="S203" i="4"/>
  <c r="S211" i="4"/>
  <c r="S225" i="4"/>
  <c r="S164" i="4"/>
  <c r="R14" i="4"/>
  <c r="R55" i="4"/>
  <c r="R25" i="4"/>
  <c r="R58" i="4"/>
  <c r="R72" i="4"/>
  <c r="R88" i="4"/>
  <c r="R92" i="4"/>
  <c r="R98" i="4"/>
  <c r="R104" i="4"/>
  <c r="R112" i="4"/>
  <c r="R122" i="4"/>
  <c r="R132" i="4"/>
  <c r="R145" i="4"/>
  <c r="R152" i="4"/>
  <c r="R159" i="4"/>
  <c r="R169" i="4"/>
  <c r="R175" i="4"/>
  <c r="R187" i="4"/>
  <c r="R203" i="4"/>
  <c r="R211" i="4"/>
  <c r="R225" i="4"/>
  <c r="R164" i="4"/>
  <c r="Q14" i="4"/>
  <c r="Q55" i="4"/>
  <c r="Q25" i="4"/>
  <c r="Q58" i="4"/>
  <c r="Q72" i="4"/>
  <c r="Q88" i="4"/>
  <c r="Q92" i="4"/>
  <c r="Q98" i="4"/>
  <c r="Q104" i="4"/>
  <c r="Q112" i="4"/>
  <c r="Q122" i="4"/>
  <c r="Q132" i="4"/>
  <c r="Q145" i="4"/>
  <c r="Q152" i="4"/>
  <c r="Q159" i="4"/>
  <c r="Q169" i="4"/>
  <c r="Q175" i="4"/>
  <c r="Q187" i="4"/>
  <c r="Q203" i="4"/>
  <c r="Q211" i="4"/>
  <c r="Q225" i="4"/>
  <c r="Q164" i="4"/>
  <c r="O14" i="4"/>
  <c r="O55" i="4"/>
  <c r="O25" i="4"/>
  <c r="O58" i="4"/>
  <c r="O72" i="4"/>
  <c r="O88" i="4"/>
  <c r="O92" i="4"/>
  <c r="O98" i="4"/>
  <c r="O104" i="4"/>
  <c r="O112" i="4"/>
  <c r="O122" i="4"/>
  <c r="O132" i="4"/>
  <c r="O145" i="4"/>
  <c r="O152" i="4"/>
  <c r="O159" i="4"/>
  <c r="O169" i="4"/>
  <c r="O175" i="4"/>
  <c r="O187" i="4"/>
  <c r="O203" i="4"/>
  <c r="O211" i="4"/>
  <c r="O225" i="4"/>
  <c r="O164" i="4"/>
  <c r="N14" i="4"/>
  <c r="N55" i="4"/>
  <c r="N25" i="4"/>
  <c r="N58" i="4"/>
  <c r="N72" i="4"/>
  <c r="N88" i="4"/>
  <c r="N92" i="4"/>
  <c r="N98" i="4"/>
  <c r="N104" i="4"/>
  <c r="N112" i="4"/>
  <c r="N122" i="4"/>
  <c r="N132" i="4"/>
  <c r="N145" i="4"/>
  <c r="N152" i="4"/>
  <c r="N159" i="4"/>
  <c r="N169" i="4"/>
  <c r="N175" i="4"/>
  <c r="N187" i="4"/>
  <c r="N203" i="4"/>
  <c r="N211" i="4"/>
  <c r="N225" i="4"/>
  <c r="N164" i="4"/>
  <c r="M14" i="4"/>
  <c r="M55" i="4"/>
  <c r="M25" i="4"/>
  <c r="M58" i="4"/>
  <c r="M72" i="4"/>
  <c r="M88" i="4"/>
  <c r="M92" i="4"/>
  <c r="M98" i="4"/>
  <c r="M104" i="4"/>
  <c r="M112" i="4"/>
  <c r="M122" i="4"/>
  <c r="M132" i="4"/>
  <c r="M145" i="4"/>
  <c r="M152" i="4"/>
  <c r="M159" i="4"/>
  <c r="M169" i="4"/>
  <c r="M175" i="4"/>
  <c r="M187" i="4"/>
  <c r="M203" i="4"/>
  <c r="M211" i="4"/>
  <c r="M225" i="4"/>
  <c r="M164" i="4"/>
  <c r="L14" i="4"/>
  <c r="L55" i="4"/>
  <c r="L25" i="4"/>
  <c r="L58" i="4"/>
  <c r="L72" i="4"/>
  <c r="L88" i="4"/>
  <c r="L92" i="4"/>
  <c r="L98" i="4"/>
  <c r="L104" i="4"/>
  <c r="L112" i="4"/>
  <c r="L122" i="4"/>
  <c r="L132" i="4"/>
  <c r="L145" i="4"/>
  <c r="L152" i="4"/>
  <c r="L159" i="4"/>
  <c r="L169" i="4"/>
  <c r="L175" i="4"/>
  <c r="L187" i="4"/>
  <c r="L203" i="4"/>
  <c r="L211" i="4"/>
  <c r="L225" i="4"/>
  <c r="L164" i="4"/>
  <c r="K14" i="4"/>
  <c r="K55" i="4"/>
  <c r="K25" i="4"/>
  <c r="K58" i="4"/>
  <c r="K72" i="4"/>
  <c r="K88" i="4"/>
  <c r="K92" i="4"/>
  <c r="K98" i="4"/>
  <c r="K104" i="4"/>
  <c r="K112" i="4"/>
  <c r="K122" i="4"/>
  <c r="K132" i="4"/>
  <c r="K145" i="4"/>
  <c r="K152" i="4"/>
  <c r="K159" i="4"/>
  <c r="K169" i="4"/>
  <c r="K175" i="4"/>
  <c r="K187" i="4"/>
  <c r="K203" i="4"/>
  <c r="K211" i="4"/>
  <c r="K225" i="4"/>
  <c r="K164" i="4"/>
  <c r="I14" i="4"/>
  <c r="I55" i="4"/>
  <c r="I25" i="4"/>
  <c r="I58" i="4"/>
  <c r="I72" i="4"/>
  <c r="I88" i="4"/>
  <c r="I92" i="4"/>
  <c r="I98" i="4"/>
  <c r="I104" i="4"/>
  <c r="I112" i="4"/>
  <c r="I122" i="4"/>
  <c r="I132" i="4"/>
  <c r="I145" i="4"/>
  <c r="I152" i="4"/>
  <c r="I159" i="4"/>
  <c r="I169" i="4"/>
  <c r="I175" i="4"/>
  <c r="I187" i="4"/>
  <c r="I203" i="4"/>
  <c r="I211" i="4"/>
  <c r="I225" i="4"/>
  <c r="I164" i="4"/>
  <c r="H14" i="4"/>
  <c r="H55" i="4"/>
  <c r="H25" i="4"/>
  <c r="H58" i="4"/>
  <c r="H72" i="4"/>
  <c r="H88" i="4"/>
  <c r="H92" i="4"/>
  <c r="H98" i="4"/>
  <c r="H104" i="4"/>
  <c r="H112" i="4"/>
  <c r="H122" i="4"/>
  <c r="H132" i="4"/>
  <c r="H145" i="4"/>
  <c r="H152" i="4"/>
  <c r="H159" i="4"/>
  <c r="H169" i="4"/>
  <c r="H175" i="4"/>
  <c r="H187" i="4"/>
  <c r="H203" i="4"/>
  <c r="H211" i="4"/>
  <c r="H225" i="4"/>
  <c r="H164" i="4"/>
  <c r="F14" i="4"/>
  <c r="F55" i="4"/>
  <c r="F25" i="4"/>
  <c r="F58" i="4"/>
  <c r="F72" i="4"/>
  <c r="F88" i="4"/>
  <c r="F92" i="4"/>
  <c r="F98" i="4"/>
  <c r="F104" i="4"/>
  <c r="F112" i="4"/>
  <c r="F122" i="4"/>
  <c r="F132" i="4"/>
  <c r="F145" i="4"/>
  <c r="F152" i="4"/>
  <c r="F159" i="4"/>
  <c r="F169" i="4"/>
  <c r="F175" i="4"/>
  <c r="F187" i="4"/>
  <c r="F203" i="4"/>
  <c r="F211" i="4"/>
  <c r="F225" i="4"/>
  <c r="F164" i="4"/>
  <c r="E14" i="4"/>
  <c r="E55" i="4"/>
  <c r="E25" i="4"/>
  <c r="E58" i="4"/>
  <c r="E72" i="4"/>
  <c r="E88" i="4"/>
  <c r="E92" i="4"/>
  <c r="E98" i="4"/>
  <c r="E104" i="4"/>
  <c r="E112" i="4"/>
  <c r="E122" i="4"/>
  <c r="E132" i="4"/>
  <c r="E145" i="4"/>
  <c r="E152" i="4"/>
  <c r="E159" i="4"/>
  <c r="E169" i="4"/>
  <c r="E175" i="4"/>
  <c r="E187" i="4"/>
  <c r="E203" i="4"/>
  <c r="E211" i="4"/>
  <c r="E225" i="4"/>
  <c r="E164" i="4"/>
  <c r="G72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I39" i="4"/>
  <c r="AH39" i="4"/>
  <c r="AG39" i="4"/>
  <c r="AF39" i="4"/>
  <c r="AE39" i="4"/>
  <c r="AD39" i="4"/>
  <c r="AC39" i="4"/>
  <c r="AB39" i="4"/>
  <c r="AA39" i="4"/>
  <c r="Y39" i="4"/>
  <c r="X39" i="4"/>
  <c r="W39" i="4"/>
  <c r="V39" i="4"/>
  <c r="T39" i="4"/>
  <c r="S39" i="4"/>
  <c r="R39" i="4"/>
  <c r="Q39" i="4"/>
  <c r="O39" i="4"/>
  <c r="N39" i="4"/>
  <c r="M39" i="4"/>
  <c r="L39" i="4"/>
  <c r="K39" i="4"/>
  <c r="I39" i="4"/>
  <c r="H39" i="4"/>
  <c r="G39" i="4"/>
  <c r="F39" i="4"/>
  <c r="E39" i="4"/>
  <c r="AA28" i="32"/>
  <c r="V31" i="32" s="1"/>
  <c r="Y28" i="32"/>
  <c r="BG12" i="7" s="1"/>
  <c r="X28" i="32"/>
  <c r="S31" i="32" s="1"/>
  <c r="W28" i="32"/>
  <c r="R31" i="32" s="1"/>
  <c r="U28" i="32"/>
  <c r="P31" i="32" s="1"/>
  <c r="S28" i="32"/>
  <c r="N31" i="32" s="1"/>
  <c r="T28" i="32"/>
  <c r="O31" i="32" s="1"/>
  <c r="R28" i="32"/>
  <c r="AZ12" i="7" s="1"/>
  <c r="Q28" i="32"/>
  <c r="J31" i="32" s="1"/>
  <c r="G28" i="32"/>
  <c r="AO12" i="7" s="1"/>
  <c r="M28" i="32"/>
  <c r="H28" i="32"/>
  <c r="AP12" i="7" s="1"/>
  <c r="N28" i="32"/>
  <c r="AV12" i="7" s="1"/>
  <c r="I28" i="32"/>
  <c r="AQ12" i="7" s="1"/>
  <c r="O28" i="32"/>
  <c r="F28" i="32"/>
  <c r="AN12" i="7" s="1"/>
  <c r="L28" i="32"/>
  <c r="E28" i="32"/>
  <c r="AM12" i="7" s="1"/>
  <c r="K28" i="32"/>
  <c r="AW36" i="11"/>
  <c r="AW29" i="11"/>
  <c r="AW22" i="11"/>
  <c r="AV36" i="11"/>
  <c r="AV29" i="11"/>
  <c r="AV22" i="11"/>
  <c r="AU36" i="11"/>
  <c r="AU29" i="11"/>
  <c r="AU22" i="11"/>
  <c r="AT36" i="11"/>
  <c r="AT29" i="11"/>
  <c r="AT22" i="11"/>
  <c r="AS36" i="11"/>
  <c r="AS29" i="11"/>
  <c r="AS22" i="11"/>
  <c r="AR36" i="11"/>
  <c r="AR29" i="11"/>
  <c r="AR22" i="11"/>
  <c r="AQ36" i="11"/>
  <c r="AQ29" i="11"/>
  <c r="AQ22" i="11"/>
  <c r="AP36" i="11"/>
  <c r="AP29" i="11"/>
  <c r="AP22" i="11"/>
  <c r="AO36" i="11"/>
  <c r="AO29" i="11"/>
  <c r="AO22" i="11"/>
  <c r="AN36" i="11"/>
  <c r="AN29" i="11"/>
  <c r="AN22" i="11"/>
  <c r="AM36" i="11"/>
  <c r="AM29" i="11"/>
  <c r="AM22" i="11"/>
  <c r="AL36" i="11"/>
  <c r="AK36" i="11"/>
  <c r="AK29" i="11"/>
  <c r="AK22" i="11"/>
  <c r="AI36" i="11"/>
  <c r="AI29" i="11"/>
  <c r="AI22" i="11"/>
  <c r="AH36" i="11"/>
  <c r="AH29" i="11"/>
  <c r="AH22" i="11"/>
  <c r="AG36" i="11"/>
  <c r="AG29" i="11"/>
  <c r="AG22" i="11"/>
  <c r="AF36" i="11"/>
  <c r="AF29" i="11"/>
  <c r="AF22" i="11"/>
  <c r="AE36" i="11"/>
  <c r="AE29" i="11"/>
  <c r="AE22" i="11"/>
  <c r="AD36" i="11"/>
  <c r="AD38" i="11" s="1"/>
  <c r="AD29" i="11"/>
  <c r="AD22" i="11"/>
  <c r="AC36" i="11"/>
  <c r="AC29" i="11"/>
  <c r="AC22" i="11"/>
  <c r="AB36" i="11"/>
  <c r="AB29" i="11"/>
  <c r="AB22" i="11"/>
  <c r="AA36" i="11"/>
  <c r="AA29" i="11"/>
  <c r="AA22" i="11"/>
  <c r="Y36" i="11"/>
  <c r="Y29" i="11"/>
  <c r="Y22" i="11"/>
  <c r="X36" i="11"/>
  <c r="X29" i="11"/>
  <c r="X22" i="11"/>
  <c r="W36" i="11"/>
  <c r="W29" i="11"/>
  <c r="W22" i="11"/>
  <c r="V36" i="11"/>
  <c r="V29" i="11"/>
  <c r="V22" i="11"/>
  <c r="T36" i="11"/>
  <c r="T38" i="11" s="1"/>
  <c r="T29" i="11"/>
  <c r="T22" i="11"/>
  <c r="S36" i="11"/>
  <c r="S29" i="11"/>
  <c r="S22" i="11"/>
  <c r="R36" i="11"/>
  <c r="R29" i="11"/>
  <c r="R22" i="11"/>
  <c r="Q36" i="11"/>
  <c r="Q29" i="11"/>
  <c r="Q22" i="11"/>
  <c r="O36" i="11"/>
  <c r="O29" i="11"/>
  <c r="O22" i="11"/>
  <c r="N36" i="11"/>
  <c r="N29" i="11"/>
  <c r="N22" i="11"/>
  <c r="M36" i="11"/>
  <c r="M29" i="11"/>
  <c r="M22" i="11"/>
  <c r="L36" i="11"/>
  <c r="L29" i="11"/>
  <c r="L22" i="11"/>
  <c r="K36" i="11"/>
  <c r="K38" i="11" s="1"/>
  <c r="K29" i="11"/>
  <c r="K22" i="11"/>
  <c r="I36" i="11"/>
  <c r="H36" i="11"/>
  <c r="H29" i="11"/>
  <c r="H22" i="11"/>
  <c r="G36" i="11"/>
  <c r="G38" i="11" s="1"/>
  <c r="G24" i="7" s="1"/>
  <c r="G29" i="11"/>
  <c r="G22" i="11"/>
  <c r="F36" i="11"/>
  <c r="F29" i="11"/>
  <c r="F22" i="11"/>
  <c r="E36" i="11"/>
  <c r="E29" i="11"/>
  <c r="E38" i="11" s="1"/>
  <c r="E24" i="7" s="1"/>
  <c r="E22" i="11"/>
  <c r="AL29" i="11"/>
  <c r="AL22" i="11"/>
  <c r="I29" i="11"/>
  <c r="I22" i="11"/>
  <c r="AW36" i="13"/>
  <c r="AW29" i="13"/>
  <c r="AW22" i="13"/>
  <c r="AV36" i="13"/>
  <c r="AV29" i="13"/>
  <c r="AV22" i="13"/>
  <c r="AU36" i="13"/>
  <c r="AU29" i="13"/>
  <c r="AU22" i="13"/>
  <c r="AT36" i="13"/>
  <c r="AT29" i="13"/>
  <c r="AT22" i="13"/>
  <c r="AS36" i="13"/>
  <c r="AS29" i="13"/>
  <c r="AS22" i="13"/>
  <c r="AR36" i="13"/>
  <c r="AR29" i="13"/>
  <c r="AR22" i="13"/>
  <c r="AQ36" i="13"/>
  <c r="AQ29" i="13"/>
  <c r="AQ22" i="13"/>
  <c r="AP36" i="13"/>
  <c r="AP29" i="13"/>
  <c r="AP22" i="13"/>
  <c r="AO36" i="13"/>
  <c r="AO29" i="13"/>
  <c r="AO22" i="13"/>
  <c r="AN36" i="13"/>
  <c r="AN29" i="13"/>
  <c r="AN22" i="13"/>
  <c r="AM36" i="13"/>
  <c r="AM29" i="13"/>
  <c r="AM22" i="13"/>
  <c r="AL36" i="13"/>
  <c r="AL29" i="13"/>
  <c r="AL22" i="13"/>
  <c r="AK36" i="13"/>
  <c r="AK29" i="13"/>
  <c r="AK22" i="13"/>
  <c r="AI36" i="13"/>
  <c r="AI29" i="13"/>
  <c r="AI22" i="13"/>
  <c r="AH36" i="13"/>
  <c r="AH29" i="13"/>
  <c r="AH22" i="13"/>
  <c r="AG36" i="13"/>
  <c r="AG29" i="13"/>
  <c r="AG22" i="13"/>
  <c r="AF36" i="13"/>
  <c r="AF29" i="13"/>
  <c r="AF22" i="13"/>
  <c r="AE36" i="13"/>
  <c r="AE29" i="13"/>
  <c r="AE22" i="13"/>
  <c r="AD36" i="13"/>
  <c r="AD29" i="13"/>
  <c r="AD22" i="13"/>
  <c r="AC36" i="13"/>
  <c r="AC29" i="13"/>
  <c r="AC22" i="13"/>
  <c r="AB36" i="13"/>
  <c r="AB29" i="13"/>
  <c r="AB22" i="13"/>
  <c r="AA36" i="13"/>
  <c r="AA29" i="13"/>
  <c r="AA22" i="13"/>
  <c r="Y36" i="13"/>
  <c r="Y29" i="13"/>
  <c r="Y22" i="13"/>
  <c r="X36" i="13"/>
  <c r="X29" i="13"/>
  <c r="X22" i="13"/>
  <c r="W36" i="13"/>
  <c r="W29" i="13"/>
  <c r="W22" i="13"/>
  <c r="V36" i="13"/>
  <c r="V29" i="13"/>
  <c r="V22" i="13"/>
  <c r="T36" i="13"/>
  <c r="T29" i="13"/>
  <c r="T22" i="13"/>
  <c r="S36" i="13"/>
  <c r="S29" i="13"/>
  <c r="S22" i="13"/>
  <c r="R36" i="13"/>
  <c r="R29" i="13"/>
  <c r="R22" i="13"/>
  <c r="Q36" i="13"/>
  <c r="Q29" i="13"/>
  <c r="Q22" i="13"/>
  <c r="O36" i="13"/>
  <c r="O29" i="13"/>
  <c r="O22" i="13"/>
  <c r="N36" i="13"/>
  <c r="N29" i="13"/>
  <c r="N22" i="13"/>
  <c r="M36" i="13"/>
  <c r="M29" i="13"/>
  <c r="M22" i="13"/>
  <c r="L36" i="13"/>
  <c r="L29" i="13"/>
  <c r="L22" i="13"/>
  <c r="K36" i="13"/>
  <c r="K29" i="13"/>
  <c r="K22" i="13"/>
  <c r="I36" i="13"/>
  <c r="I29" i="13"/>
  <c r="I22" i="13"/>
  <c r="H36" i="13"/>
  <c r="H29" i="13"/>
  <c r="H22" i="13"/>
  <c r="G36" i="13"/>
  <c r="G29" i="13"/>
  <c r="G22" i="13"/>
  <c r="F36" i="13"/>
  <c r="F29" i="13"/>
  <c r="F22" i="13"/>
  <c r="E36" i="13"/>
  <c r="E29" i="13"/>
  <c r="E22" i="13"/>
  <c r="E36" i="12"/>
  <c r="E29" i="12"/>
  <c r="E22" i="12"/>
  <c r="AW36" i="12"/>
  <c r="AW29" i="12"/>
  <c r="AW22" i="12"/>
  <c r="AV36" i="12"/>
  <c r="AV29" i="12"/>
  <c r="AV22" i="12"/>
  <c r="AU36" i="12"/>
  <c r="AU29" i="12"/>
  <c r="AU22" i="12"/>
  <c r="AT36" i="12"/>
  <c r="AT29" i="12"/>
  <c r="AT22" i="12"/>
  <c r="AS36" i="12"/>
  <c r="AS29" i="12"/>
  <c r="AS22" i="12"/>
  <c r="AR36" i="12"/>
  <c r="AR29" i="12"/>
  <c r="AR22" i="12"/>
  <c r="AQ36" i="12"/>
  <c r="AQ29" i="12"/>
  <c r="AQ22" i="12"/>
  <c r="AP36" i="12"/>
  <c r="AP29" i="12"/>
  <c r="AP22" i="12"/>
  <c r="AO36" i="12"/>
  <c r="AO29" i="12"/>
  <c r="AO22" i="12"/>
  <c r="AN36" i="12"/>
  <c r="AN29" i="12"/>
  <c r="AN22" i="12"/>
  <c r="AM36" i="12"/>
  <c r="AM29" i="12"/>
  <c r="AM22" i="12"/>
  <c r="AL36" i="12"/>
  <c r="AL29" i="12"/>
  <c r="AL22" i="12"/>
  <c r="AK36" i="12"/>
  <c r="AK29" i="12"/>
  <c r="AK22" i="12"/>
  <c r="AI36" i="12"/>
  <c r="AI29" i="12"/>
  <c r="AI22" i="12"/>
  <c r="AH36" i="12"/>
  <c r="AH29" i="12"/>
  <c r="AH22" i="12"/>
  <c r="AG36" i="12"/>
  <c r="AG29" i="12"/>
  <c r="AG22" i="12"/>
  <c r="AF36" i="12"/>
  <c r="AF29" i="12"/>
  <c r="AF22" i="12"/>
  <c r="AE36" i="12"/>
  <c r="AE29" i="12"/>
  <c r="AE22" i="12"/>
  <c r="AD36" i="12"/>
  <c r="AD29" i="12"/>
  <c r="AD22" i="12"/>
  <c r="AC36" i="12"/>
  <c r="AC29" i="12"/>
  <c r="AC22" i="12"/>
  <c r="AB36" i="12"/>
  <c r="AB29" i="12"/>
  <c r="AB22" i="12"/>
  <c r="AA36" i="12"/>
  <c r="AA29" i="12"/>
  <c r="AA22" i="12"/>
  <c r="Y36" i="12"/>
  <c r="Y29" i="12"/>
  <c r="Y22" i="12"/>
  <c r="X36" i="12"/>
  <c r="X29" i="12"/>
  <c r="X22" i="12"/>
  <c r="W36" i="12"/>
  <c r="W29" i="12"/>
  <c r="W22" i="12"/>
  <c r="V36" i="12"/>
  <c r="V29" i="12"/>
  <c r="V22" i="12"/>
  <c r="T36" i="12"/>
  <c r="T29" i="12"/>
  <c r="T22" i="12"/>
  <c r="S36" i="12"/>
  <c r="S38" i="12" s="1"/>
  <c r="S29" i="12"/>
  <c r="S22" i="12"/>
  <c r="R36" i="12"/>
  <c r="R29" i="12"/>
  <c r="R22" i="12"/>
  <c r="Q36" i="12"/>
  <c r="Q29" i="12"/>
  <c r="Q22" i="12"/>
  <c r="O36" i="12"/>
  <c r="O29" i="12"/>
  <c r="O22" i="12"/>
  <c r="N36" i="12"/>
  <c r="N29" i="12"/>
  <c r="N22" i="12"/>
  <c r="M36" i="12"/>
  <c r="M29" i="12"/>
  <c r="M22" i="12"/>
  <c r="L36" i="12"/>
  <c r="L29" i="12"/>
  <c r="L22" i="12"/>
  <c r="K36" i="12"/>
  <c r="K29" i="12"/>
  <c r="K22" i="12"/>
  <c r="I36" i="12"/>
  <c r="I38" i="12" s="1"/>
  <c r="I21" i="7" s="1"/>
  <c r="I29" i="12"/>
  <c r="I22" i="12"/>
  <c r="H36" i="12"/>
  <c r="H29" i="12"/>
  <c r="H22" i="12"/>
  <c r="G36" i="12"/>
  <c r="G29" i="12"/>
  <c r="G22" i="12"/>
  <c r="F36" i="12"/>
  <c r="F29" i="12"/>
  <c r="F22" i="12"/>
  <c r="AW36" i="15"/>
  <c r="AW29" i="15"/>
  <c r="AW22" i="15"/>
  <c r="AV36" i="15"/>
  <c r="AV29" i="15"/>
  <c r="AV22" i="15"/>
  <c r="AU36" i="15"/>
  <c r="AU29" i="15"/>
  <c r="AU22" i="15"/>
  <c r="AT36" i="15"/>
  <c r="AT29" i="15"/>
  <c r="AT22" i="15"/>
  <c r="AS36" i="15"/>
  <c r="AS38" i="15" s="1"/>
  <c r="BS20" i="7" s="1"/>
  <c r="AS29" i="15"/>
  <c r="AS22" i="15"/>
  <c r="AR36" i="15"/>
  <c r="AR29" i="15"/>
  <c r="AR22" i="15"/>
  <c r="AQ36" i="15"/>
  <c r="AQ29" i="15"/>
  <c r="AQ22" i="15"/>
  <c r="AQ38" i="15" s="1"/>
  <c r="BQ20" i="7" s="1"/>
  <c r="AP36" i="15"/>
  <c r="AP29" i="15"/>
  <c r="AP22" i="15"/>
  <c r="AO36" i="15"/>
  <c r="AO29" i="15"/>
  <c r="AO22" i="15"/>
  <c r="AN36" i="15"/>
  <c r="AN29" i="15"/>
  <c r="AN22" i="15"/>
  <c r="AM36" i="15"/>
  <c r="AM29" i="15"/>
  <c r="AM22" i="15"/>
  <c r="AL36" i="15"/>
  <c r="AL29" i="15"/>
  <c r="AL22" i="15"/>
  <c r="AK36" i="15"/>
  <c r="AK29" i="15"/>
  <c r="AK22" i="15"/>
  <c r="AI36" i="15"/>
  <c r="AI29" i="15"/>
  <c r="AI22" i="15"/>
  <c r="AH36" i="15"/>
  <c r="AH29" i="15"/>
  <c r="AH22" i="15"/>
  <c r="AH38" i="15" s="1"/>
  <c r="AG36" i="15"/>
  <c r="AG29" i="15"/>
  <c r="AG22" i="15"/>
  <c r="AF36" i="15"/>
  <c r="AF29" i="15"/>
  <c r="AF22" i="15"/>
  <c r="AE36" i="15"/>
  <c r="AE29" i="15"/>
  <c r="AE22" i="15"/>
  <c r="AD36" i="15"/>
  <c r="AD29" i="15"/>
  <c r="AD22" i="15"/>
  <c r="AC36" i="15"/>
  <c r="AC29" i="15"/>
  <c r="AC22" i="15"/>
  <c r="AB36" i="15"/>
  <c r="AB38" i="15" s="1"/>
  <c r="AB20" i="7" s="1"/>
  <c r="AB29" i="15"/>
  <c r="AB22" i="15"/>
  <c r="AA36" i="15"/>
  <c r="AA29" i="15"/>
  <c r="AA22" i="15"/>
  <c r="Y36" i="15"/>
  <c r="Y29" i="15"/>
  <c r="Y22" i="15"/>
  <c r="X36" i="15"/>
  <c r="X29" i="15"/>
  <c r="X22" i="15"/>
  <c r="W36" i="15"/>
  <c r="W29" i="15"/>
  <c r="W22" i="15"/>
  <c r="V36" i="15"/>
  <c r="V29" i="15"/>
  <c r="V22" i="15"/>
  <c r="T36" i="15"/>
  <c r="T29" i="15"/>
  <c r="T22" i="15"/>
  <c r="S36" i="15"/>
  <c r="S29" i="15"/>
  <c r="S22" i="15"/>
  <c r="R36" i="15"/>
  <c r="R38" i="15" s="1"/>
  <c r="R20" i="7" s="1"/>
  <c r="R29" i="15"/>
  <c r="R22" i="15"/>
  <c r="Q36" i="15"/>
  <c r="Q29" i="15"/>
  <c r="Q22" i="15"/>
  <c r="O36" i="15"/>
  <c r="O29" i="15"/>
  <c r="O22" i="15"/>
  <c r="N36" i="15"/>
  <c r="N29" i="15"/>
  <c r="N22" i="15"/>
  <c r="M36" i="15"/>
  <c r="M29" i="15"/>
  <c r="M22" i="15"/>
  <c r="L36" i="15"/>
  <c r="L29" i="15"/>
  <c r="L22" i="15"/>
  <c r="K36" i="15"/>
  <c r="K29" i="15"/>
  <c r="K22" i="15"/>
  <c r="I36" i="15"/>
  <c r="I29" i="15"/>
  <c r="I22" i="15"/>
  <c r="H36" i="15"/>
  <c r="H38" i="15" s="1"/>
  <c r="H20" i="7" s="1"/>
  <c r="H29" i="15"/>
  <c r="H22" i="15"/>
  <c r="G36" i="15"/>
  <c r="G29" i="15"/>
  <c r="G22" i="15"/>
  <c r="F36" i="15"/>
  <c r="F29" i="15"/>
  <c r="F22" i="15"/>
  <c r="E36" i="15"/>
  <c r="E29" i="15"/>
  <c r="E22" i="15"/>
  <c r="AW36" i="14"/>
  <c r="AW29" i="14"/>
  <c r="AW22" i="14"/>
  <c r="AV36" i="14"/>
  <c r="AV29" i="14"/>
  <c r="AV22" i="14"/>
  <c r="AU36" i="14"/>
  <c r="AU29" i="14"/>
  <c r="AU22" i="14"/>
  <c r="AT36" i="14"/>
  <c r="AT29" i="14"/>
  <c r="AT22" i="14"/>
  <c r="AS36" i="14"/>
  <c r="AS29" i="14"/>
  <c r="AS22" i="14"/>
  <c r="AR36" i="14"/>
  <c r="AR29" i="14"/>
  <c r="AR22" i="14"/>
  <c r="AQ36" i="14"/>
  <c r="AQ29" i="14"/>
  <c r="AQ22" i="14"/>
  <c r="AP36" i="14"/>
  <c r="AP29" i="14"/>
  <c r="AP22" i="14"/>
  <c r="AO36" i="14"/>
  <c r="AO29" i="14"/>
  <c r="AO22" i="14"/>
  <c r="AN36" i="14"/>
  <c r="AN29" i="14"/>
  <c r="AN22" i="14"/>
  <c r="AM36" i="14"/>
  <c r="AM29" i="14"/>
  <c r="AM22" i="14"/>
  <c r="AL36" i="14"/>
  <c r="AL29" i="14"/>
  <c r="AL22" i="14"/>
  <c r="AK36" i="14"/>
  <c r="AK29" i="14"/>
  <c r="AK22" i="14"/>
  <c r="AI36" i="14"/>
  <c r="AI29" i="14"/>
  <c r="AI22" i="14"/>
  <c r="AH36" i="14"/>
  <c r="AH29" i="14"/>
  <c r="AH22" i="14"/>
  <c r="AG36" i="14"/>
  <c r="AG29" i="14"/>
  <c r="AG22" i="14"/>
  <c r="AF36" i="14"/>
  <c r="AF29" i="14"/>
  <c r="AF22" i="14"/>
  <c r="AE36" i="14"/>
  <c r="AE29" i="14"/>
  <c r="AE22" i="14"/>
  <c r="AD36" i="14"/>
  <c r="AD29" i="14"/>
  <c r="AD22" i="14"/>
  <c r="AC36" i="14"/>
  <c r="AC29" i="14"/>
  <c r="AC22" i="14"/>
  <c r="AB36" i="14"/>
  <c r="AB29" i="14"/>
  <c r="AB22" i="14"/>
  <c r="AA36" i="14"/>
  <c r="AA29" i="14"/>
  <c r="AA22" i="14"/>
  <c r="Y36" i="14"/>
  <c r="Y29" i="14"/>
  <c r="Y22" i="14"/>
  <c r="X36" i="14"/>
  <c r="X29" i="14"/>
  <c r="X22" i="14"/>
  <c r="W36" i="14"/>
  <c r="W29" i="14"/>
  <c r="W22" i="14"/>
  <c r="V36" i="14"/>
  <c r="V29" i="14"/>
  <c r="V22" i="14"/>
  <c r="T36" i="14"/>
  <c r="T29" i="14"/>
  <c r="T22" i="14"/>
  <c r="S36" i="14"/>
  <c r="S29" i="14"/>
  <c r="S22" i="14"/>
  <c r="R36" i="14"/>
  <c r="R29" i="14"/>
  <c r="R22" i="14"/>
  <c r="Q36" i="14"/>
  <c r="Q29" i="14"/>
  <c r="Q22" i="14"/>
  <c r="O36" i="14"/>
  <c r="O29" i="14"/>
  <c r="O22" i="14"/>
  <c r="N36" i="14"/>
  <c r="N29" i="14"/>
  <c r="N22" i="14"/>
  <c r="M36" i="14"/>
  <c r="M29" i="14"/>
  <c r="M22" i="14"/>
  <c r="L36" i="14"/>
  <c r="L29" i="14"/>
  <c r="L22" i="14"/>
  <c r="K36" i="14"/>
  <c r="K29" i="14"/>
  <c r="K22" i="14"/>
  <c r="F36" i="14"/>
  <c r="F29" i="14"/>
  <c r="F22" i="14"/>
  <c r="G36" i="14"/>
  <c r="G29" i="14"/>
  <c r="G22" i="14"/>
  <c r="H36" i="14"/>
  <c r="H29" i="14"/>
  <c r="H22" i="14"/>
  <c r="I36" i="14"/>
  <c r="I29" i="14"/>
  <c r="I22" i="14"/>
  <c r="E36" i="14"/>
  <c r="E29" i="14"/>
  <c r="E22" i="14"/>
  <c r="AW20" i="5"/>
  <c r="AW26" i="5"/>
  <c r="AW34" i="5"/>
  <c r="AW61" i="5"/>
  <c r="AW47" i="5"/>
  <c r="AW54" i="5"/>
  <c r="AW71" i="5"/>
  <c r="AW89" i="5"/>
  <c r="AW77" i="5"/>
  <c r="AW113" i="5"/>
  <c r="AW105" i="5"/>
  <c r="AW127" i="5"/>
  <c r="AW66" i="5"/>
  <c r="AW15" i="5"/>
  <c r="AV20" i="5"/>
  <c r="AV26" i="5"/>
  <c r="AV34" i="5"/>
  <c r="AV61" i="5"/>
  <c r="AV47" i="5"/>
  <c r="AV54" i="5"/>
  <c r="AV71" i="5"/>
  <c r="AV89" i="5"/>
  <c r="AV77" i="5"/>
  <c r="AV113" i="5"/>
  <c r="AV105" i="5"/>
  <c r="AV127" i="5"/>
  <c r="AV66" i="5"/>
  <c r="AV15" i="5"/>
  <c r="AU20" i="5"/>
  <c r="AU26" i="5"/>
  <c r="AU34" i="5"/>
  <c r="AU61" i="5"/>
  <c r="AU47" i="5"/>
  <c r="AU54" i="5"/>
  <c r="AU71" i="5"/>
  <c r="AU89" i="5"/>
  <c r="AU77" i="5"/>
  <c r="AU113" i="5"/>
  <c r="AU105" i="5"/>
  <c r="AU127" i="5"/>
  <c r="AU66" i="5"/>
  <c r="AU15" i="5"/>
  <c r="AT20" i="5"/>
  <c r="AT26" i="5"/>
  <c r="AT34" i="5"/>
  <c r="AT61" i="5"/>
  <c r="AT47" i="5"/>
  <c r="AT54" i="5"/>
  <c r="AT71" i="5"/>
  <c r="AT89" i="5"/>
  <c r="AT77" i="5"/>
  <c r="AT113" i="5"/>
  <c r="AT105" i="5"/>
  <c r="AT127" i="5"/>
  <c r="AT66" i="5"/>
  <c r="AT15" i="5"/>
  <c r="AS20" i="5"/>
  <c r="AS26" i="5"/>
  <c r="AS34" i="5"/>
  <c r="AS61" i="5"/>
  <c r="AS47" i="5"/>
  <c r="AS54" i="5"/>
  <c r="AS71" i="5"/>
  <c r="AS89" i="5"/>
  <c r="AS77" i="5"/>
  <c r="AS113" i="5"/>
  <c r="AS105" i="5"/>
  <c r="AS127" i="5"/>
  <c r="AS66" i="5"/>
  <c r="AS15" i="5"/>
  <c r="AR20" i="5"/>
  <c r="AR26" i="5"/>
  <c r="AR34" i="5"/>
  <c r="AR61" i="5"/>
  <c r="AR47" i="5"/>
  <c r="AR54" i="5"/>
  <c r="AR71" i="5"/>
  <c r="AR89" i="5"/>
  <c r="AR77" i="5"/>
  <c r="AR113" i="5"/>
  <c r="AR105" i="5"/>
  <c r="AR127" i="5"/>
  <c r="AR66" i="5"/>
  <c r="AR15" i="5"/>
  <c r="AQ20" i="5"/>
  <c r="AQ26" i="5"/>
  <c r="AQ34" i="5"/>
  <c r="AQ61" i="5"/>
  <c r="AQ47" i="5"/>
  <c r="AQ54" i="5"/>
  <c r="AQ71" i="5"/>
  <c r="AQ89" i="5"/>
  <c r="AQ77" i="5"/>
  <c r="AQ113" i="5"/>
  <c r="AQ105" i="5"/>
  <c r="AQ127" i="5"/>
  <c r="AQ66" i="5"/>
  <c r="AQ15" i="5"/>
  <c r="AP20" i="5"/>
  <c r="AP26" i="5"/>
  <c r="AP34" i="5"/>
  <c r="AP61" i="5"/>
  <c r="AP47" i="5"/>
  <c r="AP54" i="5"/>
  <c r="AP71" i="5"/>
  <c r="AP89" i="5"/>
  <c r="AP77" i="5"/>
  <c r="AP113" i="5"/>
  <c r="AP105" i="5"/>
  <c r="AP127" i="5"/>
  <c r="AP66" i="5"/>
  <c r="AP15" i="5"/>
  <c r="AO20" i="5"/>
  <c r="AO26" i="5"/>
  <c r="AO34" i="5"/>
  <c r="AO61" i="5"/>
  <c r="AO47" i="5"/>
  <c r="AO54" i="5"/>
  <c r="AO71" i="5"/>
  <c r="AO89" i="5"/>
  <c r="AO77" i="5"/>
  <c r="AO113" i="5"/>
  <c r="AO105" i="5"/>
  <c r="AO127" i="5"/>
  <c r="AO66" i="5"/>
  <c r="AO15" i="5"/>
  <c r="AN20" i="5"/>
  <c r="AN26" i="5"/>
  <c r="AN34" i="5"/>
  <c r="AN61" i="5"/>
  <c r="AN47" i="5"/>
  <c r="AN54" i="5"/>
  <c r="AN71" i="5"/>
  <c r="AN89" i="5"/>
  <c r="AN77" i="5"/>
  <c r="AN113" i="5"/>
  <c r="AN105" i="5"/>
  <c r="AN127" i="5"/>
  <c r="AN66" i="5"/>
  <c r="AN15" i="5"/>
  <c r="AM20" i="5"/>
  <c r="AM26" i="5"/>
  <c r="AM34" i="5"/>
  <c r="AM61" i="5"/>
  <c r="AM47" i="5"/>
  <c r="AM54" i="5"/>
  <c r="AM71" i="5"/>
  <c r="AM89" i="5"/>
  <c r="AM77" i="5"/>
  <c r="AM113" i="5"/>
  <c r="AM105" i="5"/>
  <c r="AM127" i="5"/>
  <c r="AM66" i="5"/>
  <c r="AM15" i="5"/>
  <c r="AL20" i="5"/>
  <c r="AL26" i="5"/>
  <c r="AL34" i="5"/>
  <c r="AL61" i="5"/>
  <c r="AL47" i="5"/>
  <c r="AL54" i="5"/>
  <c r="AL71" i="5"/>
  <c r="AL89" i="5"/>
  <c r="AL77" i="5"/>
  <c r="AL113" i="5"/>
  <c r="AL105" i="5"/>
  <c r="AL127" i="5"/>
  <c r="AL66" i="5"/>
  <c r="AL15" i="5"/>
  <c r="AK20" i="5"/>
  <c r="AK26" i="5"/>
  <c r="AK34" i="5"/>
  <c r="AK61" i="5"/>
  <c r="AK47" i="5"/>
  <c r="AK54" i="5"/>
  <c r="AK71" i="5"/>
  <c r="AK89" i="5"/>
  <c r="AK77" i="5"/>
  <c r="AK113" i="5"/>
  <c r="AK105" i="5"/>
  <c r="AK127" i="5"/>
  <c r="AK66" i="5"/>
  <c r="AK15" i="5"/>
  <c r="AI20" i="5"/>
  <c r="AI26" i="5"/>
  <c r="AI34" i="5"/>
  <c r="AI61" i="5"/>
  <c r="AI47" i="5"/>
  <c r="AI54" i="5"/>
  <c r="AI71" i="5"/>
  <c r="AI89" i="5"/>
  <c r="AI77" i="5"/>
  <c r="AI113" i="5"/>
  <c r="AI105" i="5"/>
  <c r="AI127" i="5"/>
  <c r="AI66" i="5"/>
  <c r="AI15" i="5"/>
  <c r="AH20" i="5"/>
  <c r="AH26" i="5"/>
  <c r="AH34" i="5"/>
  <c r="AH61" i="5"/>
  <c r="AH47" i="5"/>
  <c r="AH54" i="5"/>
  <c r="AH71" i="5"/>
  <c r="AH89" i="5"/>
  <c r="AH77" i="5"/>
  <c r="AH113" i="5"/>
  <c r="AH105" i="5"/>
  <c r="AH127" i="5"/>
  <c r="AH66" i="5"/>
  <c r="AH15" i="5"/>
  <c r="AG20" i="5"/>
  <c r="AG26" i="5"/>
  <c r="AG34" i="5"/>
  <c r="AG61" i="5"/>
  <c r="AG47" i="5"/>
  <c r="AG54" i="5"/>
  <c r="AG71" i="5"/>
  <c r="AG89" i="5"/>
  <c r="AG77" i="5"/>
  <c r="AG113" i="5"/>
  <c r="AG105" i="5"/>
  <c r="AG127" i="5"/>
  <c r="AG66" i="5"/>
  <c r="AG15" i="5"/>
  <c r="AF20" i="5"/>
  <c r="AF26" i="5"/>
  <c r="AF34" i="5"/>
  <c r="AF61" i="5"/>
  <c r="AF47" i="5"/>
  <c r="AF54" i="5"/>
  <c r="AF71" i="5"/>
  <c r="AF89" i="5"/>
  <c r="AF77" i="5"/>
  <c r="AF113" i="5"/>
  <c r="AF105" i="5"/>
  <c r="AF127" i="5"/>
  <c r="AF66" i="5"/>
  <c r="AF15" i="5"/>
  <c r="AE20" i="5"/>
  <c r="AE26" i="5"/>
  <c r="AE34" i="5"/>
  <c r="AE61" i="5"/>
  <c r="AE47" i="5"/>
  <c r="AE54" i="5"/>
  <c r="AE71" i="5"/>
  <c r="AE89" i="5"/>
  <c r="AE77" i="5"/>
  <c r="AE113" i="5"/>
  <c r="AE105" i="5"/>
  <c r="AE127" i="5"/>
  <c r="AE66" i="5"/>
  <c r="AE15" i="5"/>
  <c r="AD20" i="5"/>
  <c r="AD26" i="5"/>
  <c r="AD34" i="5"/>
  <c r="AD61" i="5"/>
  <c r="AD47" i="5"/>
  <c r="AD54" i="5"/>
  <c r="AD129" i="5" s="1"/>
  <c r="AD19" i="7" s="1"/>
  <c r="AD71" i="5"/>
  <c r="AD89" i="5"/>
  <c r="AD77" i="5"/>
  <c r="AD113" i="5"/>
  <c r="AD105" i="5"/>
  <c r="AD127" i="5"/>
  <c r="AD66" i="5"/>
  <c r="AD15" i="5"/>
  <c r="AC20" i="5"/>
  <c r="AC26" i="5"/>
  <c r="AC34" i="5"/>
  <c r="AC61" i="5"/>
  <c r="AC47" i="5"/>
  <c r="AC54" i="5"/>
  <c r="AC71" i="5"/>
  <c r="AC89" i="5"/>
  <c r="AC77" i="5"/>
  <c r="AC113" i="5"/>
  <c r="AC105" i="5"/>
  <c r="AC127" i="5"/>
  <c r="AC66" i="5"/>
  <c r="AC15" i="5"/>
  <c r="AB20" i="5"/>
  <c r="AB26" i="5"/>
  <c r="AB34" i="5"/>
  <c r="AB61" i="5"/>
  <c r="AB47" i="5"/>
  <c r="AB54" i="5"/>
  <c r="AB71" i="5"/>
  <c r="AB89" i="5"/>
  <c r="AB77" i="5"/>
  <c r="AB113" i="5"/>
  <c r="AB105" i="5"/>
  <c r="AB127" i="5"/>
  <c r="AB66" i="5"/>
  <c r="AB15" i="5"/>
  <c r="AA20" i="5"/>
  <c r="AA26" i="5"/>
  <c r="AA34" i="5"/>
  <c r="AA61" i="5"/>
  <c r="AA47" i="5"/>
  <c r="AA54" i="5"/>
  <c r="AA71" i="5"/>
  <c r="AA89" i="5"/>
  <c r="AA77" i="5"/>
  <c r="AA113" i="5"/>
  <c r="AA105" i="5"/>
  <c r="AA127" i="5"/>
  <c r="AA66" i="5"/>
  <c r="AA15" i="5"/>
  <c r="Y20" i="5"/>
  <c r="Y26" i="5"/>
  <c r="Y34" i="5"/>
  <c r="Y61" i="5"/>
  <c r="Y47" i="5"/>
  <c r="Y54" i="5"/>
  <c r="Y71" i="5"/>
  <c r="Y89" i="5"/>
  <c r="Y77" i="5"/>
  <c r="Y113" i="5"/>
  <c r="Y105" i="5"/>
  <c r="Y127" i="5"/>
  <c r="Y66" i="5"/>
  <c r="Y15" i="5"/>
  <c r="X20" i="5"/>
  <c r="X26" i="5"/>
  <c r="X34" i="5"/>
  <c r="X61" i="5"/>
  <c r="X47" i="5"/>
  <c r="X54" i="5"/>
  <c r="X71" i="5"/>
  <c r="X89" i="5"/>
  <c r="X77" i="5"/>
  <c r="X113" i="5"/>
  <c r="X105" i="5"/>
  <c r="X127" i="5"/>
  <c r="X66" i="5"/>
  <c r="X15" i="5"/>
  <c r="W20" i="5"/>
  <c r="W26" i="5"/>
  <c r="W34" i="5"/>
  <c r="W61" i="5"/>
  <c r="W47" i="5"/>
  <c r="W54" i="5"/>
  <c r="W71" i="5"/>
  <c r="W89" i="5"/>
  <c r="W77" i="5"/>
  <c r="W113" i="5"/>
  <c r="W105" i="5"/>
  <c r="W127" i="5"/>
  <c r="W66" i="5"/>
  <c r="W15" i="5"/>
  <c r="V20" i="5"/>
  <c r="V26" i="5"/>
  <c r="V34" i="5"/>
  <c r="V61" i="5"/>
  <c r="V47" i="5"/>
  <c r="V54" i="5"/>
  <c r="V71" i="5"/>
  <c r="V89" i="5"/>
  <c r="V77" i="5"/>
  <c r="V113" i="5"/>
  <c r="V105" i="5"/>
  <c r="V127" i="5"/>
  <c r="V66" i="5"/>
  <c r="V15" i="5"/>
  <c r="T20" i="5"/>
  <c r="T26" i="5"/>
  <c r="T34" i="5"/>
  <c r="T61" i="5"/>
  <c r="T47" i="5"/>
  <c r="T54" i="5"/>
  <c r="T71" i="5"/>
  <c r="T89" i="5"/>
  <c r="T77" i="5"/>
  <c r="T113" i="5"/>
  <c r="T105" i="5"/>
  <c r="T127" i="5"/>
  <c r="T66" i="5"/>
  <c r="T15" i="5"/>
  <c r="S20" i="5"/>
  <c r="S26" i="5"/>
  <c r="S34" i="5"/>
  <c r="S61" i="5"/>
  <c r="S47" i="5"/>
  <c r="S54" i="5"/>
  <c r="S71" i="5"/>
  <c r="S89" i="5"/>
  <c r="S77" i="5"/>
  <c r="S113" i="5"/>
  <c r="S105" i="5"/>
  <c r="S127" i="5"/>
  <c r="S66" i="5"/>
  <c r="S15" i="5"/>
  <c r="R20" i="5"/>
  <c r="R26" i="5"/>
  <c r="R34" i="5"/>
  <c r="R61" i="5"/>
  <c r="R47" i="5"/>
  <c r="R54" i="5"/>
  <c r="R71" i="5"/>
  <c r="R89" i="5"/>
  <c r="R77" i="5"/>
  <c r="R113" i="5"/>
  <c r="R105" i="5"/>
  <c r="R127" i="5"/>
  <c r="R66" i="5"/>
  <c r="R15" i="5"/>
  <c r="Q20" i="5"/>
  <c r="Q26" i="5"/>
  <c r="Q34" i="5"/>
  <c r="Q61" i="5"/>
  <c r="Q47" i="5"/>
  <c r="Q54" i="5"/>
  <c r="Q71" i="5"/>
  <c r="Q89" i="5"/>
  <c r="Q77" i="5"/>
  <c r="Q113" i="5"/>
  <c r="Q105" i="5"/>
  <c r="Q127" i="5"/>
  <c r="Q66" i="5"/>
  <c r="Q15" i="5"/>
  <c r="O20" i="5"/>
  <c r="O26" i="5"/>
  <c r="O34" i="5"/>
  <c r="O61" i="5"/>
  <c r="O47" i="5"/>
  <c r="O54" i="5"/>
  <c r="O71" i="5"/>
  <c r="O89" i="5"/>
  <c r="O77" i="5"/>
  <c r="O113" i="5"/>
  <c r="O105" i="5"/>
  <c r="O127" i="5"/>
  <c r="O66" i="5"/>
  <c r="O15" i="5"/>
  <c r="N20" i="5"/>
  <c r="N26" i="5"/>
  <c r="N34" i="5"/>
  <c r="N61" i="5"/>
  <c r="N47" i="5"/>
  <c r="N54" i="5"/>
  <c r="N71" i="5"/>
  <c r="N89" i="5"/>
  <c r="N77" i="5"/>
  <c r="N113" i="5"/>
  <c r="N105" i="5"/>
  <c r="N127" i="5"/>
  <c r="N66" i="5"/>
  <c r="N15" i="5"/>
  <c r="M20" i="5"/>
  <c r="M26" i="5"/>
  <c r="M34" i="5"/>
  <c r="M61" i="5"/>
  <c r="M47" i="5"/>
  <c r="M54" i="5"/>
  <c r="M71" i="5"/>
  <c r="M89" i="5"/>
  <c r="M77" i="5"/>
  <c r="M113" i="5"/>
  <c r="M105" i="5"/>
  <c r="M127" i="5"/>
  <c r="M66" i="5"/>
  <c r="M15" i="5"/>
  <c r="L20" i="5"/>
  <c r="L26" i="5"/>
  <c r="L34" i="5"/>
  <c r="L61" i="5"/>
  <c r="L47" i="5"/>
  <c r="L54" i="5"/>
  <c r="L71" i="5"/>
  <c r="L89" i="5"/>
  <c r="L77" i="5"/>
  <c r="L113" i="5"/>
  <c r="L105" i="5"/>
  <c r="L127" i="5"/>
  <c r="L66" i="5"/>
  <c r="L15" i="5"/>
  <c r="K20" i="5"/>
  <c r="K26" i="5"/>
  <c r="K34" i="5"/>
  <c r="K61" i="5"/>
  <c r="K47" i="5"/>
  <c r="K54" i="5"/>
  <c r="K71" i="5"/>
  <c r="K89" i="5"/>
  <c r="K77" i="5"/>
  <c r="K113" i="5"/>
  <c r="K105" i="5"/>
  <c r="K127" i="5"/>
  <c r="K66" i="5"/>
  <c r="K15" i="5"/>
  <c r="I20" i="5"/>
  <c r="I26" i="5"/>
  <c r="I34" i="5"/>
  <c r="I61" i="5"/>
  <c r="I47" i="5"/>
  <c r="I54" i="5"/>
  <c r="I71" i="5"/>
  <c r="I89" i="5"/>
  <c r="I77" i="5"/>
  <c r="I113" i="5"/>
  <c r="I105" i="5"/>
  <c r="I127" i="5"/>
  <c r="I66" i="5"/>
  <c r="I15" i="5"/>
  <c r="H20" i="5"/>
  <c r="H26" i="5"/>
  <c r="H34" i="5"/>
  <c r="H61" i="5"/>
  <c r="H47" i="5"/>
  <c r="H54" i="5"/>
  <c r="H71" i="5"/>
  <c r="H89" i="5"/>
  <c r="H77" i="5"/>
  <c r="H113" i="5"/>
  <c r="H105" i="5"/>
  <c r="H127" i="5"/>
  <c r="H66" i="5"/>
  <c r="H15" i="5"/>
  <c r="G20" i="5"/>
  <c r="G26" i="5"/>
  <c r="G34" i="5"/>
  <c r="G61" i="5"/>
  <c r="G47" i="5"/>
  <c r="G54" i="5"/>
  <c r="G71" i="5"/>
  <c r="G89" i="5"/>
  <c r="G77" i="5"/>
  <c r="G113" i="5"/>
  <c r="G105" i="5"/>
  <c r="G127" i="5"/>
  <c r="G66" i="5"/>
  <c r="G15" i="5"/>
  <c r="F20" i="5"/>
  <c r="F26" i="5"/>
  <c r="F34" i="5"/>
  <c r="F61" i="5"/>
  <c r="F47" i="5"/>
  <c r="F54" i="5"/>
  <c r="F71" i="5"/>
  <c r="F89" i="5"/>
  <c r="F77" i="5"/>
  <c r="F113" i="5"/>
  <c r="F105" i="5"/>
  <c r="F127" i="5"/>
  <c r="F66" i="5"/>
  <c r="F15" i="5"/>
  <c r="E20" i="5"/>
  <c r="E26" i="5"/>
  <c r="E34" i="5"/>
  <c r="E61" i="5"/>
  <c r="E47" i="5"/>
  <c r="E54" i="5"/>
  <c r="E71" i="5"/>
  <c r="E89" i="5"/>
  <c r="E77" i="5"/>
  <c r="E113" i="5"/>
  <c r="E105" i="5"/>
  <c r="E127" i="5"/>
  <c r="E66" i="5"/>
  <c r="E15" i="5"/>
  <c r="G225" i="4"/>
  <c r="G14" i="4"/>
  <c r="G55" i="4"/>
  <c r="G25" i="4"/>
  <c r="G58" i="4"/>
  <c r="G88" i="4"/>
  <c r="G92" i="4"/>
  <c r="G98" i="4"/>
  <c r="G104" i="4"/>
  <c r="G112" i="4"/>
  <c r="G122" i="4"/>
  <c r="G132" i="4"/>
  <c r="G145" i="4"/>
  <c r="G152" i="4"/>
  <c r="G159" i="4"/>
  <c r="G169" i="4"/>
  <c r="G175" i="4"/>
  <c r="G187" i="4"/>
  <c r="G203" i="4"/>
  <c r="G211" i="4"/>
  <c r="G164" i="4"/>
  <c r="AW22" i="9"/>
  <c r="AW29" i="9"/>
  <c r="AW36" i="9"/>
  <c r="AW38" i="9"/>
  <c r="BY18" i="7" s="1"/>
  <c r="AV22" i="9"/>
  <c r="AV29" i="9"/>
  <c r="AV36" i="9"/>
  <c r="AV38" i="9" s="1"/>
  <c r="BW18" i="7" s="1"/>
  <c r="AU22" i="9"/>
  <c r="AU29" i="9"/>
  <c r="AU36" i="9"/>
  <c r="AU38" i="9"/>
  <c r="BV18" i="7" s="1"/>
  <c r="AT22" i="9"/>
  <c r="AT29" i="9"/>
  <c r="AT36" i="9"/>
  <c r="AS22" i="9"/>
  <c r="AS38" i="9" s="1"/>
  <c r="BS18" i="7" s="1"/>
  <c r="AS29" i="9"/>
  <c r="AS36" i="9"/>
  <c r="AR22" i="9"/>
  <c r="AR29" i="9"/>
  <c r="AR36" i="9"/>
  <c r="AQ22" i="9"/>
  <c r="AQ29" i="9"/>
  <c r="AQ36" i="9"/>
  <c r="AP22" i="9"/>
  <c r="AP29" i="9"/>
  <c r="AP36" i="9"/>
  <c r="AP38" i="9" s="1"/>
  <c r="BP18" i="7" s="1"/>
  <c r="AO22" i="9"/>
  <c r="AO29" i="9"/>
  <c r="AO38" i="9" s="1"/>
  <c r="BO18" i="7" s="1"/>
  <c r="AO36" i="9"/>
  <c r="AN22" i="9"/>
  <c r="AN29" i="9"/>
  <c r="AN36" i="9"/>
  <c r="AM22" i="9"/>
  <c r="AM29" i="9"/>
  <c r="AM36" i="9"/>
  <c r="AL22" i="9"/>
  <c r="AL29" i="9"/>
  <c r="AL36" i="9"/>
  <c r="AK22" i="9"/>
  <c r="AK38" i="9" s="1"/>
  <c r="BK18" i="7" s="1"/>
  <c r="AK29" i="9"/>
  <c r="AK36" i="9"/>
  <c r="AI22" i="9"/>
  <c r="AI29" i="9"/>
  <c r="AI36" i="9"/>
  <c r="AH22" i="9"/>
  <c r="AH29" i="9"/>
  <c r="AH36" i="9"/>
  <c r="AG22" i="9"/>
  <c r="AG29" i="9"/>
  <c r="AG36" i="9"/>
  <c r="AF22" i="9"/>
  <c r="AF38" i="9" s="1"/>
  <c r="AG18" i="7" s="1"/>
  <c r="AF29" i="9"/>
  <c r="AF36" i="9"/>
  <c r="AE22" i="9"/>
  <c r="AE29" i="9"/>
  <c r="AE36" i="9"/>
  <c r="AD22" i="9"/>
  <c r="AD29" i="9"/>
  <c r="AD36" i="9"/>
  <c r="AD38" i="9" s="1"/>
  <c r="AD18" i="7" s="1"/>
  <c r="AC22" i="9"/>
  <c r="AC29" i="9"/>
  <c r="AC36" i="9"/>
  <c r="AB22" i="9"/>
  <c r="AB38" i="9" s="1"/>
  <c r="AB18" i="7" s="1"/>
  <c r="AB29" i="9"/>
  <c r="AB36" i="9"/>
  <c r="AA22" i="9"/>
  <c r="AA29" i="9"/>
  <c r="AA36" i="9"/>
  <c r="Y22" i="9"/>
  <c r="Y38" i="9" s="1"/>
  <c r="Y18" i="7" s="1"/>
  <c r="Y29" i="9"/>
  <c r="Y36" i="9"/>
  <c r="X22" i="9"/>
  <c r="X29" i="9"/>
  <c r="X36" i="9"/>
  <c r="X38" i="9" s="1"/>
  <c r="X18" i="7" s="1"/>
  <c r="W22" i="9"/>
  <c r="W29" i="9"/>
  <c r="W36" i="9"/>
  <c r="V22" i="9"/>
  <c r="V29" i="9"/>
  <c r="V36" i="9"/>
  <c r="T22" i="9"/>
  <c r="T29" i="9"/>
  <c r="T36" i="9"/>
  <c r="S22" i="9"/>
  <c r="S29" i="9"/>
  <c r="S36" i="9"/>
  <c r="R22" i="9"/>
  <c r="R38" i="9" s="1"/>
  <c r="R18" i="7" s="1"/>
  <c r="R29" i="9"/>
  <c r="R36" i="9"/>
  <c r="Q22" i="9"/>
  <c r="Q29" i="9"/>
  <c r="Q36" i="9"/>
  <c r="O22" i="9"/>
  <c r="O38" i="9" s="1"/>
  <c r="O18" i="7" s="1"/>
  <c r="O29" i="9"/>
  <c r="O36" i="9"/>
  <c r="N22" i="9"/>
  <c r="N29" i="9"/>
  <c r="N36" i="9"/>
  <c r="N38" i="9" s="1"/>
  <c r="N18" i="7" s="1"/>
  <c r="M22" i="9"/>
  <c r="M29" i="9"/>
  <c r="M36" i="9"/>
  <c r="M38" i="9" s="1"/>
  <c r="M18" i="7" s="1"/>
  <c r="L22" i="9"/>
  <c r="L29" i="9"/>
  <c r="L36" i="9"/>
  <c r="K22" i="9"/>
  <c r="K38" i="9" s="1"/>
  <c r="K18" i="7" s="1"/>
  <c r="K29" i="9"/>
  <c r="K36" i="9"/>
  <c r="F22" i="9"/>
  <c r="F29" i="9"/>
  <c r="F36" i="9"/>
  <c r="G22" i="9"/>
  <c r="G29" i="9"/>
  <c r="G36" i="9"/>
  <c r="H22" i="9"/>
  <c r="H29" i="9"/>
  <c r="H36" i="9"/>
  <c r="I22" i="9"/>
  <c r="I38" i="9" s="1"/>
  <c r="I18" i="7" s="1"/>
  <c r="I29" i="9"/>
  <c r="I36" i="9"/>
  <c r="E22" i="9"/>
  <c r="E29" i="9"/>
  <c r="E36" i="9"/>
  <c r="AW15" i="6"/>
  <c r="AW20" i="6"/>
  <c r="AW26" i="6"/>
  <c r="AW34" i="6"/>
  <c r="AW47" i="6"/>
  <c r="AW54" i="6"/>
  <c r="AW61" i="6"/>
  <c r="AW67" i="6"/>
  <c r="AW79" i="6"/>
  <c r="AW103" i="6"/>
  <c r="AW95" i="6"/>
  <c r="AW117" i="6"/>
  <c r="AV15" i="6"/>
  <c r="AV20" i="6"/>
  <c r="AV26" i="6"/>
  <c r="AV34" i="6"/>
  <c r="AV47" i="6"/>
  <c r="AV54" i="6"/>
  <c r="AV61" i="6"/>
  <c r="AV67" i="6"/>
  <c r="AV79" i="6"/>
  <c r="AV103" i="6"/>
  <c r="AV95" i="6"/>
  <c r="AV117" i="6"/>
  <c r="AU15" i="6"/>
  <c r="AU20" i="6"/>
  <c r="AU26" i="6"/>
  <c r="AU34" i="6"/>
  <c r="AU47" i="6"/>
  <c r="AU54" i="6"/>
  <c r="AU61" i="6"/>
  <c r="AU67" i="6"/>
  <c r="AU79" i="6"/>
  <c r="AU103" i="6"/>
  <c r="AU95" i="6"/>
  <c r="AU117" i="6"/>
  <c r="AT15" i="6"/>
  <c r="AT20" i="6"/>
  <c r="AT26" i="6"/>
  <c r="AT34" i="6"/>
  <c r="AT47" i="6"/>
  <c r="AT54" i="6"/>
  <c r="AT61" i="6"/>
  <c r="AT67" i="6"/>
  <c r="AT79" i="6"/>
  <c r="AT103" i="6"/>
  <c r="AT95" i="6"/>
  <c r="AT117" i="6"/>
  <c r="AS15" i="6"/>
  <c r="AS20" i="6"/>
  <c r="AS26" i="6"/>
  <c r="AS34" i="6"/>
  <c r="AS47" i="6"/>
  <c r="AS54" i="6"/>
  <c r="AS61" i="6"/>
  <c r="AS67" i="6"/>
  <c r="AS79" i="6"/>
  <c r="AS103" i="6"/>
  <c r="AS95" i="6"/>
  <c r="AS117" i="6"/>
  <c r="AR15" i="6"/>
  <c r="AR20" i="6"/>
  <c r="AR119" i="6" s="1"/>
  <c r="BR16" i="7" s="1"/>
  <c r="AR26" i="6"/>
  <c r="AR34" i="6"/>
  <c r="AR47" i="6"/>
  <c r="AR54" i="6"/>
  <c r="AR61" i="6"/>
  <c r="AR67" i="6"/>
  <c r="AR79" i="6"/>
  <c r="AR103" i="6"/>
  <c r="AR95" i="6"/>
  <c r="AR117" i="6"/>
  <c r="AQ15" i="6"/>
  <c r="AQ20" i="6"/>
  <c r="AQ26" i="6"/>
  <c r="AQ34" i="6"/>
  <c r="AQ47" i="6"/>
  <c r="AQ54" i="6"/>
  <c r="AQ61" i="6"/>
  <c r="AQ67" i="6"/>
  <c r="AQ79" i="6"/>
  <c r="AQ103" i="6"/>
  <c r="AQ95" i="6"/>
  <c r="AQ117" i="6"/>
  <c r="AP15" i="6"/>
  <c r="AP20" i="6"/>
  <c r="AP26" i="6"/>
  <c r="AP34" i="6"/>
  <c r="AP47" i="6"/>
  <c r="AP54" i="6"/>
  <c r="AP61" i="6"/>
  <c r="AP67" i="6"/>
  <c r="AP79" i="6"/>
  <c r="AP103" i="6"/>
  <c r="AP95" i="6"/>
  <c r="AP117" i="6"/>
  <c r="AO15" i="6"/>
  <c r="AO20" i="6"/>
  <c r="AO26" i="6"/>
  <c r="AO34" i="6"/>
  <c r="AO47" i="6"/>
  <c r="AO54" i="6"/>
  <c r="AO61" i="6"/>
  <c r="AO67" i="6"/>
  <c r="AO79" i="6"/>
  <c r="AO103" i="6"/>
  <c r="AO95" i="6"/>
  <c r="AO117" i="6"/>
  <c r="AN15" i="6"/>
  <c r="AN20" i="6"/>
  <c r="AN26" i="6"/>
  <c r="AN34" i="6"/>
  <c r="AN47" i="6"/>
  <c r="AN54" i="6"/>
  <c r="AN61" i="6"/>
  <c r="AN67" i="6"/>
  <c r="AN79" i="6"/>
  <c r="AN103" i="6"/>
  <c r="AN95" i="6"/>
  <c r="AN117" i="6"/>
  <c r="AM15" i="6"/>
  <c r="AM20" i="6"/>
  <c r="AM26" i="6"/>
  <c r="AM34" i="6"/>
  <c r="AM47" i="6"/>
  <c r="AM54" i="6"/>
  <c r="AM61" i="6"/>
  <c r="AM67" i="6"/>
  <c r="AM79" i="6"/>
  <c r="AM103" i="6"/>
  <c r="AM95" i="6"/>
  <c r="AM117" i="6"/>
  <c r="AL15" i="6"/>
  <c r="AL20" i="6"/>
  <c r="AL26" i="6"/>
  <c r="AL34" i="6"/>
  <c r="AL47" i="6"/>
  <c r="AL54" i="6"/>
  <c r="AL61" i="6"/>
  <c r="AL67" i="6"/>
  <c r="AL79" i="6"/>
  <c r="AL103" i="6"/>
  <c r="AL95" i="6"/>
  <c r="AL117" i="6"/>
  <c r="AK15" i="6"/>
  <c r="AK20" i="6"/>
  <c r="AK26" i="6"/>
  <c r="AK34" i="6"/>
  <c r="AK47" i="6"/>
  <c r="AK54" i="6"/>
  <c r="AK61" i="6"/>
  <c r="AK67" i="6"/>
  <c r="AK79" i="6"/>
  <c r="AK103" i="6"/>
  <c r="AK95" i="6"/>
  <c r="AK117" i="6"/>
  <c r="AI15" i="6"/>
  <c r="AI20" i="6"/>
  <c r="AI26" i="6"/>
  <c r="AI34" i="6"/>
  <c r="AI47" i="6"/>
  <c r="AI54" i="6"/>
  <c r="AI61" i="6"/>
  <c r="AI67" i="6"/>
  <c r="AI79" i="6"/>
  <c r="AI103" i="6"/>
  <c r="AI95" i="6"/>
  <c r="AI117" i="6"/>
  <c r="AH15" i="6"/>
  <c r="AH20" i="6"/>
  <c r="AH26" i="6"/>
  <c r="AH34" i="6"/>
  <c r="AH47" i="6"/>
  <c r="AH54" i="6"/>
  <c r="AH61" i="6"/>
  <c r="AH67" i="6"/>
  <c r="AH79" i="6"/>
  <c r="AH103" i="6"/>
  <c r="AH95" i="6"/>
  <c r="AH117" i="6"/>
  <c r="AG15" i="6"/>
  <c r="AG20" i="6"/>
  <c r="AG26" i="6"/>
  <c r="AG34" i="6"/>
  <c r="AG47" i="6"/>
  <c r="AG54" i="6"/>
  <c r="AG61" i="6"/>
  <c r="AG67" i="6"/>
  <c r="AG79" i="6"/>
  <c r="AG103" i="6"/>
  <c r="AG95" i="6"/>
  <c r="AG117" i="6"/>
  <c r="AF15" i="6"/>
  <c r="AF20" i="6"/>
  <c r="AF26" i="6"/>
  <c r="AF34" i="6"/>
  <c r="AF47" i="6"/>
  <c r="AF54" i="6"/>
  <c r="AF61" i="6"/>
  <c r="AF67" i="6"/>
  <c r="AF79" i="6"/>
  <c r="AF103" i="6"/>
  <c r="AF95" i="6"/>
  <c r="AF117" i="6"/>
  <c r="AE15" i="6"/>
  <c r="AE20" i="6"/>
  <c r="AE26" i="6"/>
  <c r="AE34" i="6"/>
  <c r="AE47" i="6"/>
  <c r="AE54" i="6"/>
  <c r="AE61" i="6"/>
  <c r="AE67" i="6"/>
  <c r="AE79" i="6"/>
  <c r="AE103" i="6"/>
  <c r="AE95" i="6"/>
  <c r="AE117" i="6"/>
  <c r="AD15" i="6"/>
  <c r="AD20" i="6"/>
  <c r="AD26" i="6"/>
  <c r="AD34" i="6"/>
  <c r="AD47" i="6"/>
  <c r="AD54" i="6"/>
  <c r="AD61" i="6"/>
  <c r="AD67" i="6"/>
  <c r="AD79" i="6"/>
  <c r="AD103" i="6"/>
  <c r="AD95" i="6"/>
  <c r="AD117" i="6"/>
  <c r="AC15" i="6"/>
  <c r="AC20" i="6"/>
  <c r="AC26" i="6"/>
  <c r="AC34" i="6"/>
  <c r="AC47" i="6"/>
  <c r="AC54" i="6"/>
  <c r="AC61" i="6"/>
  <c r="AC67" i="6"/>
  <c r="AC79" i="6"/>
  <c r="AC103" i="6"/>
  <c r="AC95" i="6"/>
  <c r="AC117" i="6"/>
  <c r="AB15" i="6"/>
  <c r="AB20" i="6"/>
  <c r="AB26" i="6"/>
  <c r="AB34" i="6"/>
  <c r="AB47" i="6"/>
  <c r="AB54" i="6"/>
  <c r="AB61" i="6"/>
  <c r="AB67" i="6"/>
  <c r="AB79" i="6"/>
  <c r="AB103" i="6"/>
  <c r="AB95" i="6"/>
  <c r="AB117" i="6"/>
  <c r="AA15" i="6"/>
  <c r="AA20" i="6"/>
  <c r="AA26" i="6"/>
  <c r="AA34" i="6"/>
  <c r="AA47" i="6"/>
  <c r="AA54" i="6"/>
  <c r="AA61" i="6"/>
  <c r="AA67" i="6"/>
  <c r="AA79" i="6"/>
  <c r="AA103" i="6"/>
  <c r="AA95" i="6"/>
  <c r="AA117" i="6"/>
  <c r="Y15" i="6"/>
  <c r="Y20" i="6"/>
  <c r="Y26" i="6"/>
  <c r="Y34" i="6"/>
  <c r="Y47" i="6"/>
  <c r="Y54" i="6"/>
  <c r="Y61" i="6"/>
  <c r="Y67" i="6"/>
  <c r="Y79" i="6"/>
  <c r="Y103" i="6"/>
  <c r="Y95" i="6"/>
  <c r="Y117" i="6"/>
  <c r="X15" i="6"/>
  <c r="X20" i="6"/>
  <c r="X26" i="6"/>
  <c r="X34" i="6"/>
  <c r="X47" i="6"/>
  <c r="X54" i="6"/>
  <c r="X61" i="6"/>
  <c r="X67" i="6"/>
  <c r="X79" i="6"/>
  <c r="X103" i="6"/>
  <c r="X95" i="6"/>
  <c r="X117" i="6"/>
  <c r="W15" i="6"/>
  <c r="W20" i="6"/>
  <c r="W26" i="6"/>
  <c r="W34" i="6"/>
  <c r="W47" i="6"/>
  <c r="W54" i="6"/>
  <c r="W61" i="6"/>
  <c r="W67" i="6"/>
  <c r="W79" i="6"/>
  <c r="W103" i="6"/>
  <c r="W95" i="6"/>
  <c r="W117" i="6"/>
  <c r="V15" i="6"/>
  <c r="V20" i="6"/>
  <c r="V26" i="6"/>
  <c r="V34" i="6"/>
  <c r="V47" i="6"/>
  <c r="V54" i="6"/>
  <c r="V61" i="6"/>
  <c r="V67" i="6"/>
  <c r="V79" i="6"/>
  <c r="V103" i="6"/>
  <c r="V95" i="6"/>
  <c r="V117" i="6"/>
  <c r="T15" i="6"/>
  <c r="T20" i="6"/>
  <c r="T26" i="6"/>
  <c r="T34" i="6"/>
  <c r="T47" i="6"/>
  <c r="T54" i="6"/>
  <c r="T61" i="6"/>
  <c r="T67" i="6"/>
  <c r="T79" i="6"/>
  <c r="T103" i="6"/>
  <c r="T95" i="6"/>
  <c r="T117" i="6"/>
  <c r="S15" i="6"/>
  <c r="S20" i="6"/>
  <c r="S26" i="6"/>
  <c r="S34" i="6"/>
  <c r="S47" i="6"/>
  <c r="S54" i="6"/>
  <c r="S61" i="6"/>
  <c r="S67" i="6"/>
  <c r="S79" i="6"/>
  <c r="S103" i="6"/>
  <c r="S95" i="6"/>
  <c r="S117" i="6"/>
  <c r="R15" i="6"/>
  <c r="R20" i="6"/>
  <c r="R26" i="6"/>
  <c r="R34" i="6"/>
  <c r="R47" i="6"/>
  <c r="R54" i="6"/>
  <c r="R61" i="6"/>
  <c r="R67" i="6"/>
  <c r="R79" i="6"/>
  <c r="R103" i="6"/>
  <c r="R95" i="6"/>
  <c r="R117" i="6"/>
  <c r="Q15" i="6"/>
  <c r="Q20" i="6"/>
  <c r="Q26" i="6"/>
  <c r="Q34" i="6"/>
  <c r="Q47" i="6"/>
  <c r="Q54" i="6"/>
  <c r="Q61" i="6"/>
  <c r="Q67" i="6"/>
  <c r="Q79" i="6"/>
  <c r="Q103" i="6"/>
  <c r="Q95" i="6"/>
  <c r="Q117" i="6"/>
  <c r="O15" i="6"/>
  <c r="O20" i="6"/>
  <c r="O26" i="6"/>
  <c r="O34" i="6"/>
  <c r="O47" i="6"/>
  <c r="O54" i="6"/>
  <c r="O61" i="6"/>
  <c r="O67" i="6"/>
  <c r="O79" i="6"/>
  <c r="O103" i="6"/>
  <c r="O95" i="6"/>
  <c r="O117" i="6"/>
  <c r="N15" i="6"/>
  <c r="N20" i="6"/>
  <c r="N26" i="6"/>
  <c r="N34" i="6"/>
  <c r="N47" i="6"/>
  <c r="N54" i="6"/>
  <c r="N61" i="6"/>
  <c r="N67" i="6"/>
  <c r="N79" i="6"/>
  <c r="N103" i="6"/>
  <c r="N95" i="6"/>
  <c r="N117" i="6"/>
  <c r="M15" i="6"/>
  <c r="M20" i="6"/>
  <c r="M26" i="6"/>
  <c r="M34" i="6"/>
  <c r="M47" i="6"/>
  <c r="M54" i="6"/>
  <c r="M61" i="6"/>
  <c r="M67" i="6"/>
  <c r="M79" i="6"/>
  <c r="M103" i="6"/>
  <c r="M95" i="6"/>
  <c r="M117" i="6"/>
  <c r="L15" i="6"/>
  <c r="L20" i="6"/>
  <c r="L26" i="6"/>
  <c r="L34" i="6"/>
  <c r="L47" i="6"/>
  <c r="L54" i="6"/>
  <c r="L61" i="6"/>
  <c r="L67" i="6"/>
  <c r="L79" i="6"/>
  <c r="L103" i="6"/>
  <c r="L95" i="6"/>
  <c r="L117" i="6"/>
  <c r="K15" i="6"/>
  <c r="K20" i="6"/>
  <c r="K26" i="6"/>
  <c r="K34" i="6"/>
  <c r="K47" i="6"/>
  <c r="K54" i="6"/>
  <c r="K61" i="6"/>
  <c r="K67" i="6"/>
  <c r="K79" i="6"/>
  <c r="K103" i="6"/>
  <c r="K95" i="6"/>
  <c r="K117" i="6"/>
  <c r="I15" i="6"/>
  <c r="I20" i="6"/>
  <c r="I26" i="6"/>
  <c r="I34" i="6"/>
  <c r="I47" i="6"/>
  <c r="I54" i="6"/>
  <c r="I61" i="6"/>
  <c r="I67" i="6"/>
  <c r="I79" i="6"/>
  <c r="I103" i="6"/>
  <c r="I95" i="6"/>
  <c r="I117" i="6"/>
  <c r="H15" i="6"/>
  <c r="H20" i="6"/>
  <c r="H26" i="6"/>
  <c r="H34" i="6"/>
  <c r="H47" i="6"/>
  <c r="H54" i="6"/>
  <c r="H61" i="6"/>
  <c r="H67" i="6"/>
  <c r="H79" i="6"/>
  <c r="H103" i="6"/>
  <c r="H95" i="6"/>
  <c r="H117" i="6"/>
  <c r="G15" i="6"/>
  <c r="G20" i="6"/>
  <c r="G26" i="6"/>
  <c r="G34" i="6"/>
  <c r="G47" i="6"/>
  <c r="G54" i="6"/>
  <c r="G61" i="6"/>
  <c r="G67" i="6"/>
  <c r="G79" i="6"/>
  <c r="G103" i="6"/>
  <c r="G95" i="6"/>
  <c r="G117" i="6"/>
  <c r="F15" i="6"/>
  <c r="F20" i="6"/>
  <c r="F26" i="6"/>
  <c r="F34" i="6"/>
  <c r="F47" i="6"/>
  <c r="F54" i="6"/>
  <c r="F61" i="6"/>
  <c r="F67" i="6"/>
  <c r="F79" i="6"/>
  <c r="F103" i="6"/>
  <c r="F95" i="6"/>
  <c r="F117" i="6"/>
  <c r="E15" i="6"/>
  <c r="E20" i="6"/>
  <c r="E26" i="6"/>
  <c r="E34" i="6"/>
  <c r="E47" i="6"/>
  <c r="E54" i="6"/>
  <c r="E61" i="6"/>
  <c r="E67" i="6"/>
  <c r="E79" i="6"/>
  <c r="E103" i="6"/>
  <c r="E95" i="6"/>
  <c r="E117" i="6"/>
  <c r="AW25" i="3"/>
  <c r="AW51" i="3"/>
  <c r="AW31" i="3"/>
  <c r="AW37" i="3"/>
  <c r="AW43" i="3"/>
  <c r="AW64" i="3"/>
  <c r="AW83" i="3"/>
  <c r="AW76" i="3"/>
  <c r="AW71" i="3"/>
  <c r="AW88" i="3"/>
  <c r="AW94" i="3"/>
  <c r="AW106" i="3"/>
  <c r="AW122" i="3"/>
  <c r="AW130" i="3"/>
  <c r="AW144" i="3"/>
  <c r="AW14" i="3"/>
  <c r="AV25" i="3"/>
  <c r="AV51" i="3"/>
  <c r="AV31" i="3"/>
  <c r="AV37" i="3"/>
  <c r="AV43" i="3"/>
  <c r="AV64" i="3"/>
  <c r="AV83" i="3"/>
  <c r="AV76" i="3"/>
  <c r="AV71" i="3"/>
  <c r="AV88" i="3"/>
  <c r="AV94" i="3"/>
  <c r="AV106" i="3"/>
  <c r="AV122" i="3"/>
  <c r="AV130" i="3"/>
  <c r="AV144" i="3"/>
  <c r="AV14" i="3"/>
  <c r="AU25" i="3"/>
  <c r="AU51" i="3"/>
  <c r="AU31" i="3"/>
  <c r="AU37" i="3"/>
  <c r="AU43" i="3"/>
  <c r="AU64" i="3"/>
  <c r="AU83" i="3"/>
  <c r="AU76" i="3"/>
  <c r="AU71" i="3"/>
  <c r="AU88" i="3"/>
  <c r="AU94" i="3"/>
  <c r="AU106" i="3"/>
  <c r="AU122" i="3"/>
  <c r="AU130" i="3"/>
  <c r="AU144" i="3"/>
  <c r="AU14" i="3"/>
  <c r="AT25" i="3"/>
  <c r="AT51" i="3"/>
  <c r="AT31" i="3"/>
  <c r="AT37" i="3"/>
  <c r="AT43" i="3"/>
  <c r="AT64" i="3"/>
  <c r="AT83" i="3"/>
  <c r="AT76" i="3"/>
  <c r="AT71" i="3"/>
  <c r="AT88" i="3"/>
  <c r="AT94" i="3"/>
  <c r="AT106" i="3"/>
  <c r="AT122" i="3"/>
  <c r="AT130" i="3"/>
  <c r="AT144" i="3"/>
  <c r="AT14" i="3"/>
  <c r="AS25" i="3"/>
  <c r="AS51" i="3"/>
  <c r="AS31" i="3"/>
  <c r="AS37" i="3"/>
  <c r="AS43" i="3"/>
  <c r="AS64" i="3"/>
  <c r="AS83" i="3"/>
  <c r="AS76" i="3"/>
  <c r="AS71" i="3"/>
  <c r="AS88" i="3"/>
  <c r="AS94" i="3"/>
  <c r="AS106" i="3"/>
  <c r="AS122" i="3"/>
  <c r="AS130" i="3"/>
  <c r="AS144" i="3"/>
  <c r="AS14" i="3"/>
  <c r="AR25" i="3"/>
  <c r="AR51" i="3"/>
  <c r="AR31" i="3"/>
  <c r="AR37" i="3"/>
  <c r="AR43" i="3"/>
  <c r="AR64" i="3"/>
  <c r="AR83" i="3"/>
  <c r="AR76" i="3"/>
  <c r="AR71" i="3"/>
  <c r="AR88" i="3"/>
  <c r="AR94" i="3"/>
  <c r="AR106" i="3"/>
  <c r="AR122" i="3"/>
  <c r="AR130" i="3"/>
  <c r="AR144" i="3"/>
  <c r="AR14" i="3"/>
  <c r="AQ25" i="3"/>
  <c r="AQ51" i="3"/>
  <c r="AQ31" i="3"/>
  <c r="AQ37" i="3"/>
  <c r="AQ43" i="3"/>
  <c r="AQ64" i="3"/>
  <c r="AQ83" i="3"/>
  <c r="AQ76" i="3"/>
  <c r="AQ71" i="3"/>
  <c r="AQ88" i="3"/>
  <c r="AQ94" i="3"/>
  <c r="AQ106" i="3"/>
  <c r="AQ122" i="3"/>
  <c r="AQ130" i="3"/>
  <c r="AQ144" i="3"/>
  <c r="AQ14" i="3"/>
  <c r="AP25" i="3"/>
  <c r="AP51" i="3"/>
  <c r="AP31" i="3"/>
  <c r="AP37" i="3"/>
  <c r="AP43" i="3"/>
  <c r="AP64" i="3"/>
  <c r="AP83" i="3"/>
  <c r="AP76" i="3"/>
  <c r="AP71" i="3"/>
  <c r="AP88" i="3"/>
  <c r="AP94" i="3"/>
  <c r="AP106" i="3"/>
  <c r="AP122" i="3"/>
  <c r="AP130" i="3"/>
  <c r="AP144" i="3"/>
  <c r="AP14" i="3"/>
  <c r="AO25" i="3"/>
  <c r="AO51" i="3"/>
  <c r="AO31" i="3"/>
  <c r="AO37" i="3"/>
  <c r="AO43" i="3"/>
  <c r="AO64" i="3"/>
  <c r="AO83" i="3"/>
  <c r="AO76" i="3"/>
  <c r="AO71" i="3"/>
  <c r="AO88" i="3"/>
  <c r="AO94" i="3"/>
  <c r="AO106" i="3"/>
  <c r="AO122" i="3"/>
  <c r="AO130" i="3"/>
  <c r="AO144" i="3"/>
  <c r="AO14" i="3"/>
  <c r="AN25" i="3"/>
  <c r="AN51" i="3"/>
  <c r="AN31" i="3"/>
  <c r="AN37" i="3"/>
  <c r="AN43" i="3"/>
  <c r="AN64" i="3"/>
  <c r="AN83" i="3"/>
  <c r="AN76" i="3"/>
  <c r="AN71" i="3"/>
  <c r="AN88" i="3"/>
  <c r="AN94" i="3"/>
  <c r="AN106" i="3"/>
  <c r="AN122" i="3"/>
  <c r="AN130" i="3"/>
  <c r="AN144" i="3"/>
  <c r="AN14" i="3"/>
  <c r="AM25" i="3"/>
  <c r="AM51" i="3"/>
  <c r="AM31" i="3"/>
  <c r="AM37" i="3"/>
  <c r="AM43" i="3"/>
  <c r="AM64" i="3"/>
  <c r="AM83" i="3"/>
  <c r="AM76" i="3"/>
  <c r="AM71" i="3"/>
  <c r="AM88" i="3"/>
  <c r="AM94" i="3"/>
  <c r="AM106" i="3"/>
  <c r="AM122" i="3"/>
  <c r="AM130" i="3"/>
  <c r="AM144" i="3"/>
  <c r="AM14" i="3"/>
  <c r="AL25" i="3"/>
  <c r="AL51" i="3"/>
  <c r="AL31" i="3"/>
  <c r="AL37" i="3"/>
  <c r="AL43" i="3"/>
  <c r="AL64" i="3"/>
  <c r="AL83" i="3"/>
  <c r="AL76" i="3"/>
  <c r="AL71" i="3"/>
  <c r="AL88" i="3"/>
  <c r="AL94" i="3"/>
  <c r="AL106" i="3"/>
  <c r="AL122" i="3"/>
  <c r="AL130" i="3"/>
  <c r="AL144" i="3"/>
  <c r="AL14" i="3"/>
  <c r="AK25" i="3"/>
  <c r="AK51" i="3"/>
  <c r="AK31" i="3"/>
  <c r="AK37" i="3"/>
  <c r="AK43" i="3"/>
  <c r="AK64" i="3"/>
  <c r="AK83" i="3"/>
  <c r="AK76" i="3"/>
  <c r="AK71" i="3"/>
  <c r="AK88" i="3"/>
  <c r="AK94" i="3"/>
  <c r="AK106" i="3"/>
  <c r="AK122" i="3"/>
  <c r="AK130" i="3"/>
  <c r="AK144" i="3"/>
  <c r="AK14" i="3"/>
  <c r="AI25" i="3"/>
  <c r="AI51" i="3"/>
  <c r="AI31" i="3"/>
  <c r="AI37" i="3"/>
  <c r="AI43" i="3"/>
  <c r="AI64" i="3"/>
  <c r="AI83" i="3"/>
  <c r="AI76" i="3"/>
  <c r="AI71" i="3"/>
  <c r="AI88" i="3"/>
  <c r="AI94" i="3"/>
  <c r="AI106" i="3"/>
  <c r="AI122" i="3"/>
  <c r="AI130" i="3"/>
  <c r="AI144" i="3"/>
  <c r="AI14" i="3"/>
  <c r="AH25" i="3"/>
  <c r="AH51" i="3"/>
  <c r="AH31" i="3"/>
  <c r="AH37" i="3"/>
  <c r="AH43" i="3"/>
  <c r="AH64" i="3"/>
  <c r="AH83" i="3"/>
  <c r="AH76" i="3"/>
  <c r="AH71" i="3"/>
  <c r="AH88" i="3"/>
  <c r="AH94" i="3"/>
  <c r="AH106" i="3"/>
  <c r="AH122" i="3"/>
  <c r="AH130" i="3"/>
  <c r="AH144" i="3"/>
  <c r="AH14" i="3"/>
  <c r="AG25" i="3"/>
  <c r="AG51" i="3"/>
  <c r="AG31" i="3"/>
  <c r="AG37" i="3"/>
  <c r="AG43" i="3"/>
  <c r="AG64" i="3"/>
  <c r="AG83" i="3"/>
  <c r="AG76" i="3"/>
  <c r="AG71" i="3"/>
  <c r="AG88" i="3"/>
  <c r="AG94" i="3"/>
  <c r="AG106" i="3"/>
  <c r="AG122" i="3"/>
  <c r="AG130" i="3"/>
  <c r="AG144" i="3"/>
  <c r="AG14" i="3"/>
  <c r="AF25" i="3"/>
  <c r="AF51" i="3"/>
  <c r="AF31" i="3"/>
  <c r="AF37" i="3"/>
  <c r="AF43" i="3"/>
  <c r="AF64" i="3"/>
  <c r="AF83" i="3"/>
  <c r="AF76" i="3"/>
  <c r="AF71" i="3"/>
  <c r="AF88" i="3"/>
  <c r="AF94" i="3"/>
  <c r="AF106" i="3"/>
  <c r="AF122" i="3"/>
  <c r="AF130" i="3"/>
  <c r="AF144" i="3"/>
  <c r="AF14" i="3"/>
  <c r="AE25" i="3"/>
  <c r="AE51" i="3"/>
  <c r="AE31" i="3"/>
  <c r="AE37" i="3"/>
  <c r="AE43" i="3"/>
  <c r="AE64" i="3"/>
  <c r="AE83" i="3"/>
  <c r="AE76" i="3"/>
  <c r="AE71" i="3"/>
  <c r="AE88" i="3"/>
  <c r="AE94" i="3"/>
  <c r="AE106" i="3"/>
  <c r="AE122" i="3"/>
  <c r="AE130" i="3"/>
  <c r="AE144" i="3"/>
  <c r="AE14" i="3"/>
  <c r="AD25" i="3"/>
  <c r="AD51" i="3"/>
  <c r="AD31" i="3"/>
  <c r="AD37" i="3"/>
  <c r="AD43" i="3"/>
  <c r="AD64" i="3"/>
  <c r="AD83" i="3"/>
  <c r="AD76" i="3"/>
  <c r="AD71" i="3"/>
  <c r="AD88" i="3"/>
  <c r="AD94" i="3"/>
  <c r="AD106" i="3"/>
  <c r="AD122" i="3"/>
  <c r="AD130" i="3"/>
  <c r="AD144" i="3"/>
  <c r="AD14" i="3"/>
  <c r="AC25" i="3"/>
  <c r="AC51" i="3"/>
  <c r="AC31" i="3"/>
  <c r="AC37" i="3"/>
  <c r="AC43" i="3"/>
  <c r="AC64" i="3"/>
  <c r="AC83" i="3"/>
  <c r="AC76" i="3"/>
  <c r="AC71" i="3"/>
  <c r="AC88" i="3"/>
  <c r="AC94" i="3"/>
  <c r="AC106" i="3"/>
  <c r="AC122" i="3"/>
  <c r="AC130" i="3"/>
  <c r="AC144" i="3"/>
  <c r="AC14" i="3"/>
  <c r="AB25" i="3"/>
  <c r="AB51" i="3"/>
  <c r="AB31" i="3"/>
  <c r="AB37" i="3"/>
  <c r="AB43" i="3"/>
  <c r="AB64" i="3"/>
  <c r="AB83" i="3"/>
  <c r="AB76" i="3"/>
  <c r="AB71" i="3"/>
  <c r="AB88" i="3"/>
  <c r="AB94" i="3"/>
  <c r="AB106" i="3"/>
  <c r="AB122" i="3"/>
  <c r="AB130" i="3"/>
  <c r="AB144" i="3"/>
  <c r="AB14" i="3"/>
  <c r="AA25" i="3"/>
  <c r="AA51" i="3"/>
  <c r="AA31" i="3"/>
  <c r="AA37" i="3"/>
  <c r="AA43" i="3"/>
  <c r="AA64" i="3"/>
  <c r="AA146" i="3" s="1"/>
  <c r="AA14" i="7" s="1"/>
  <c r="AA83" i="3"/>
  <c r="AA76" i="3"/>
  <c r="AA71" i="3"/>
  <c r="AA88" i="3"/>
  <c r="AA94" i="3"/>
  <c r="AA106" i="3"/>
  <c r="AA122" i="3"/>
  <c r="AA130" i="3"/>
  <c r="AA144" i="3"/>
  <c r="AA14" i="3"/>
  <c r="Y25" i="3"/>
  <c r="Y51" i="3"/>
  <c r="Y31" i="3"/>
  <c r="Y37" i="3"/>
  <c r="Y43" i="3"/>
  <c r="Y64" i="3"/>
  <c r="Y83" i="3"/>
  <c r="Y76" i="3"/>
  <c r="Y71" i="3"/>
  <c r="Y88" i="3"/>
  <c r="Y94" i="3"/>
  <c r="Y106" i="3"/>
  <c r="Y122" i="3"/>
  <c r="Y130" i="3"/>
  <c r="Y144" i="3"/>
  <c r="Y14" i="3"/>
  <c r="X25" i="3"/>
  <c r="X51" i="3"/>
  <c r="X31" i="3"/>
  <c r="X37" i="3"/>
  <c r="X43" i="3"/>
  <c r="X64" i="3"/>
  <c r="X83" i="3"/>
  <c r="X76" i="3"/>
  <c r="X71" i="3"/>
  <c r="X88" i="3"/>
  <c r="X94" i="3"/>
  <c r="X106" i="3"/>
  <c r="X122" i="3"/>
  <c r="X130" i="3"/>
  <c r="X144" i="3"/>
  <c r="X14" i="3"/>
  <c r="W25" i="3"/>
  <c r="W51" i="3"/>
  <c r="W31" i="3"/>
  <c r="W37" i="3"/>
  <c r="W43" i="3"/>
  <c r="W64" i="3"/>
  <c r="W83" i="3"/>
  <c r="W76" i="3"/>
  <c r="W71" i="3"/>
  <c r="W88" i="3"/>
  <c r="W94" i="3"/>
  <c r="W106" i="3"/>
  <c r="W122" i="3"/>
  <c r="W130" i="3"/>
  <c r="W144" i="3"/>
  <c r="W14" i="3"/>
  <c r="V25" i="3"/>
  <c r="V51" i="3"/>
  <c r="V31" i="3"/>
  <c r="V37" i="3"/>
  <c r="V43" i="3"/>
  <c r="V64" i="3"/>
  <c r="V83" i="3"/>
  <c r="V76" i="3"/>
  <c r="V71" i="3"/>
  <c r="V88" i="3"/>
  <c r="V94" i="3"/>
  <c r="V106" i="3"/>
  <c r="V122" i="3"/>
  <c r="V130" i="3"/>
  <c r="V144" i="3"/>
  <c r="V14" i="3"/>
  <c r="T25" i="3"/>
  <c r="T51" i="3"/>
  <c r="T31" i="3"/>
  <c r="T37" i="3"/>
  <c r="T43" i="3"/>
  <c r="T64" i="3"/>
  <c r="T83" i="3"/>
  <c r="T76" i="3"/>
  <c r="T71" i="3"/>
  <c r="T88" i="3"/>
  <c r="T94" i="3"/>
  <c r="T106" i="3"/>
  <c r="T122" i="3"/>
  <c r="T130" i="3"/>
  <c r="T144" i="3"/>
  <c r="T14" i="3"/>
  <c r="S25" i="3"/>
  <c r="S51" i="3"/>
  <c r="S31" i="3"/>
  <c r="S37" i="3"/>
  <c r="S43" i="3"/>
  <c r="S64" i="3"/>
  <c r="S83" i="3"/>
  <c r="S76" i="3"/>
  <c r="S71" i="3"/>
  <c r="S88" i="3"/>
  <c r="S94" i="3"/>
  <c r="S106" i="3"/>
  <c r="S122" i="3"/>
  <c r="S130" i="3"/>
  <c r="S144" i="3"/>
  <c r="S14" i="3"/>
  <c r="R25" i="3"/>
  <c r="R51" i="3"/>
  <c r="R31" i="3"/>
  <c r="R37" i="3"/>
  <c r="R43" i="3"/>
  <c r="R64" i="3"/>
  <c r="R83" i="3"/>
  <c r="R76" i="3"/>
  <c r="R71" i="3"/>
  <c r="R88" i="3"/>
  <c r="R94" i="3"/>
  <c r="R106" i="3"/>
  <c r="R122" i="3"/>
  <c r="R130" i="3"/>
  <c r="R144" i="3"/>
  <c r="R14" i="3"/>
  <c r="Q25" i="3"/>
  <c r="Q51" i="3"/>
  <c r="Q31" i="3"/>
  <c r="Q37" i="3"/>
  <c r="Q43" i="3"/>
  <c r="Q64" i="3"/>
  <c r="Q83" i="3"/>
  <c r="Q76" i="3"/>
  <c r="Q71" i="3"/>
  <c r="Q88" i="3"/>
  <c r="Q94" i="3"/>
  <c r="Q106" i="3"/>
  <c r="Q122" i="3"/>
  <c r="Q130" i="3"/>
  <c r="Q144" i="3"/>
  <c r="Q14" i="3"/>
  <c r="O25" i="3"/>
  <c r="O51" i="3"/>
  <c r="O31" i="3"/>
  <c r="O37" i="3"/>
  <c r="O43" i="3"/>
  <c r="O64" i="3"/>
  <c r="O83" i="3"/>
  <c r="O76" i="3"/>
  <c r="O71" i="3"/>
  <c r="O88" i="3"/>
  <c r="O94" i="3"/>
  <c r="O106" i="3"/>
  <c r="O122" i="3"/>
  <c r="O130" i="3"/>
  <c r="O144" i="3"/>
  <c r="O14" i="3"/>
  <c r="N25" i="3"/>
  <c r="N51" i="3"/>
  <c r="N31" i="3"/>
  <c r="N37" i="3"/>
  <c r="N43" i="3"/>
  <c r="N64" i="3"/>
  <c r="N83" i="3"/>
  <c r="N76" i="3"/>
  <c r="N71" i="3"/>
  <c r="N88" i="3"/>
  <c r="N94" i="3"/>
  <c r="N106" i="3"/>
  <c r="N122" i="3"/>
  <c r="N130" i="3"/>
  <c r="N144" i="3"/>
  <c r="N14" i="3"/>
  <c r="M25" i="3"/>
  <c r="M51" i="3"/>
  <c r="M31" i="3"/>
  <c r="M37" i="3"/>
  <c r="M43" i="3"/>
  <c r="M64" i="3"/>
  <c r="M83" i="3"/>
  <c r="M76" i="3"/>
  <c r="M71" i="3"/>
  <c r="M88" i="3"/>
  <c r="M94" i="3"/>
  <c r="M106" i="3"/>
  <c r="M122" i="3"/>
  <c r="M130" i="3"/>
  <c r="M144" i="3"/>
  <c r="M14" i="3"/>
  <c r="L25" i="3"/>
  <c r="L51" i="3"/>
  <c r="L31" i="3"/>
  <c r="L37" i="3"/>
  <c r="L43" i="3"/>
  <c r="L64" i="3"/>
  <c r="L83" i="3"/>
  <c r="L76" i="3"/>
  <c r="L71" i="3"/>
  <c r="L88" i="3"/>
  <c r="L94" i="3"/>
  <c r="L106" i="3"/>
  <c r="L122" i="3"/>
  <c r="L130" i="3"/>
  <c r="L144" i="3"/>
  <c r="L14" i="3"/>
  <c r="K25" i="3"/>
  <c r="K51" i="3"/>
  <c r="K31" i="3"/>
  <c r="K37" i="3"/>
  <c r="K43" i="3"/>
  <c r="K64" i="3"/>
  <c r="K83" i="3"/>
  <c r="K76" i="3"/>
  <c r="K71" i="3"/>
  <c r="K88" i="3"/>
  <c r="K94" i="3"/>
  <c r="K106" i="3"/>
  <c r="K122" i="3"/>
  <c r="K130" i="3"/>
  <c r="K144" i="3"/>
  <c r="K14" i="3"/>
  <c r="G25" i="3"/>
  <c r="G51" i="3"/>
  <c r="G31" i="3"/>
  <c r="G37" i="3"/>
  <c r="G43" i="3"/>
  <c r="G64" i="3"/>
  <c r="G83" i="3"/>
  <c r="G76" i="3"/>
  <c r="G71" i="3"/>
  <c r="G88" i="3"/>
  <c r="G94" i="3"/>
  <c r="G106" i="3"/>
  <c r="G122" i="3"/>
  <c r="G130" i="3"/>
  <c r="G144" i="3"/>
  <c r="G14" i="3"/>
  <c r="H25" i="3"/>
  <c r="H51" i="3"/>
  <c r="H31" i="3"/>
  <c r="H37" i="3"/>
  <c r="H43" i="3"/>
  <c r="H64" i="3"/>
  <c r="H83" i="3"/>
  <c r="H76" i="3"/>
  <c r="H71" i="3"/>
  <c r="H88" i="3"/>
  <c r="H94" i="3"/>
  <c r="H106" i="3"/>
  <c r="H122" i="3"/>
  <c r="H130" i="3"/>
  <c r="H144" i="3"/>
  <c r="H14" i="3"/>
  <c r="I25" i="3"/>
  <c r="I51" i="3"/>
  <c r="I31" i="3"/>
  <c r="I37" i="3"/>
  <c r="I43" i="3"/>
  <c r="I64" i="3"/>
  <c r="I83" i="3"/>
  <c r="I76" i="3"/>
  <c r="I71" i="3"/>
  <c r="I88" i="3"/>
  <c r="I94" i="3"/>
  <c r="I106" i="3"/>
  <c r="I122" i="3"/>
  <c r="I130" i="3"/>
  <c r="I144" i="3"/>
  <c r="I14" i="3"/>
  <c r="E25" i="3"/>
  <c r="E51" i="3"/>
  <c r="E31" i="3"/>
  <c r="E37" i="3"/>
  <c r="E43" i="3"/>
  <c r="E64" i="3"/>
  <c r="E83" i="3"/>
  <c r="E76" i="3"/>
  <c r="E71" i="3"/>
  <c r="E88" i="3"/>
  <c r="E94" i="3"/>
  <c r="E106" i="3"/>
  <c r="E122" i="3"/>
  <c r="E130" i="3"/>
  <c r="E144" i="3"/>
  <c r="E14" i="3"/>
  <c r="F144" i="3"/>
  <c r="F130" i="3"/>
  <c r="F122" i="3"/>
  <c r="F106" i="3"/>
  <c r="F94" i="3"/>
  <c r="F88" i="3"/>
  <c r="F83" i="3"/>
  <c r="F76" i="3"/>
  <c r="F71" i="3"/>
  <c r="F64" i="3"/>
  <c r="F25" i="3"/>
  <c r="F51" i="3"/>
  <c r="F31" i="3"/>
  <c r="F37" i="3"/>
  <c r="F43" i="3"/>
  <c r="F14" i="3"/>
  <c r="AW22" i="10"/>
  <c r="AW29" i="10"/>
  <c r="AW38" i="10" s="1"/>
  <c r="BY15" i="7" s="1"/>
  <c r="AW36" i="10"/>
  <c r="AV22" i="10"/>
  <c r="AV29" i="10"/>
  <c r="AV38" i="10" s="1"/>
  <c r="BW15" i="7" s="1"/>
  <c r="AV36" i="10"/>
  <c r="AU22" i="10"/>
  <c r="AU38" i="10" s="1"/>
  <c r="BV15" i="7" s="1"/>
  <c r="AU29" i="10"/>
  <c r="AU36" i="10"/>
  <c r="AT22" i="10"/>
  <c r="AT29" i="10"/>
  <c r="AT36" i="10"/>
  <c r="AS22" i="10"/>
  <c r="AS38" i="10" s="1"/>
  <c r="BS15" i="7" s="1"/>
  <c r="AS29" i="10"/>
  <c r="AS36" i="10"/>
  <c r="AR22" i="10"/>
  <c r="AR29" i="10"/>
  <c r="AR36" i="10"/>
  <c r="AQ22" i="10"/>
  <c r="AQ29" i="10"/>
  <c r="AQ36" i="10"/>
  <c r="AP22" i="10"/>
  <c r="AP29" i="10"/>
  <c r="AP36" i="10"/>
  <c r="AO22" i="10"/>
  <c r="AO29" i="10"/>
  <c r="AO36" i="10"/>
  <c r="AN22" i="10"/>
  <c r="AN29" i="10"/>
  <c r="AN38" i="10" s="1"/>
  <c r="BN15" i="7" s="1"/>
  <c r="AN36" i="10"/>
  <c r="AM22" i="10"/>
  <c r="AM29" i="10"/>
  <c r="AM36" i="10"/>
  <c r="AL22" i="10"/>
  <c r="AL29" i="10"/>
  <c r="AL36" i="10"/>
  <c r="AK22" i="10"/>
  <c r="AK38" i="10" s="1"/>
  <c r="BK15" i="7" s="1"/>
  <c r="AK29" i="10"/>
  <c r="AK36" i="10"/>
  <c r="AI22" i="10"/>
  <c r="AI29" i="10"/>
  <c r="AI36" i="10"/>
  <c r="AH22" i="10"/>
  <c r="AH29" i="10"/>
  <c r="AH38" i="10" s="1"/>
  <c r="AI15" i="7" s="1"/>
  <c r="AH36" i="10"/>
  <c r="AG22" i="10"/>
  <c r="AG29" i="10"/>
  <c r="AG36" i="10"/>
  <c r="AF22" i="10"/>
  <c r="AF29" i="10"/>
  <c r="AF36" i="10"/>
  <c r="AE22" i="10"/>
  <c r="AE29" i="10"/>
  <c r="AE38" i="10" s="1"/>
  <c r="AE15" i="7" s="1"/>
  <c r="AE36" i="10"/>
  <c r="AD22" i="10"/>
  <c r="AD29" i="10"/>
  <c r="AD36" i="10"/>
  <c r="AC22" i="10"/>
  <c r="AC29" i="10"/>
  <c r="AC36" i="10"/>
  <c r="AB22" i="10"/>
  <c r="AB38" i="10" s="1"/>
  <c r="AB29" i="10"/>
  <c r="AB36" i="10"/>
  <c r="AA22" i="10"/>
  <c r="AA29" i="10"/>
  <c r="AA36" i="10"/>
  <c r="Y22" i="10"/>
  <c r="Y38" i="10" s="1"/>
  <c r="Y15" i="7" s="1"/>
  <c r="Y29" i="10"/>
  <c r="Y36" i="10"/>
  <c r="X22" i="10"/>
  <c r="X29" i="10"/>
  <c r="X36" i="10"/>
  <c r="W22" i="10"/>
  <c r="W29" i="10"/>
  <c r="W36" i="10"/>
  <c r="V22" i="10"/>
  <c r="V29" i="10"/>
  <c r="V38" i="10" s="1"/>
  <c r="V15" i="7" s="1"/>
  <c r="V36" i="10"/>
  <c r="T22" i="10"/>
  <c r="T29" i="10"/>
  <c r="T38" i="10" s="1"/>
  <c r="T15" i="7" s="1"/>
  <c r="T36" i="10"/>
  <c r="S22" i="10"/>
  <c r="S29" i="10"/>
  <c r="S36" i="10"/>
  <c r="R22" i="10"/>
  <c r="R29" i="10"/>
  <c r="R36" i="10"/>
  <c r="R38" i="10"/>
  <c r="R15" i="7" s="1"/>
  <c r="Q22" i="10"/>
  <c r="Q29" i="10"/>
  <c r="Q36" i="10"/>
  <c r="O22" i="10"/>
  <c r="O29" i="10"/>
  <c r="O38" i="10" s="1"/>
  <c r="O15" i="7" s="1"/>
  <c r="O36" i="10"/>
  <c r="N22" i="10"/>
  <c r="N29" i="10"/>
  <c r="N36" i="10"/>
  <c r="M22" i="10"/>
  <c r="M38" i="10" s="1"/>
  <c r="M15" i="7" s="1"/>
  <c r="M29" i="10"/>
  <c r="M36" i="10"/>
  <c r="L22" i="10"/>
  <c r="L29" i="10"/>
  <c r="L36" i="10"/>
  <c r="K22" i="10"/>
  <c r="K29" i="10"/>
  <c r="K36" i="10"/>
  <c r="I22" i="10"/>
  <c r="I29" i="10"/>
  <c r="I36" i="10"/>
  <c r="H22" i="10"/>
  <c r="H29" i="10"/>
  <c r="H36" i="10"/>
  <c r="G22" i="10"/>
  <c r="G29" i="10"/>
  <c r="G36" i="10"/>
  <c r="F22" i="10"/>
  <c r="F38" i="10" s="1"/>
  <c r="F15" i="7" s="1"/>
  <c r="F29" i="10"/>
  <c r="F36" i="10"/>
  <c r="E22" i="10"/>
  <c r="E29" i="10"/>
  <c r="E36" i="10"/>
  <c r="Y56" i="14"/>
  <c r="BG23" i="7" s="1"/>
  <c r="U56" i="14"/>
  <c r="BC23" i="7" s="1"/>
  <c r="U69" i="10"/>
  <c r="Y69" i="10"/>
  <c r="BG15" i="7" s="1"/>
  <c r="AD43" i="14"/>
  <c r="AC43" i="14"/>
  <c r="AB43" i="14"/>
  <c r="Y367" i="5"/>
  <c r="U367" i="5"/>
  <c r="BC19" i="7" s="1"/>
  <c r="AA417" i="4"/>
  <c r="BI17" i="7" s="1"/>
  <c r="Y417" i="4"/>
  <c r="X417" i="4"/>
  <c r="W417" i="4"/>
  <c r="U417" i="4"/>
  <c r="BC17" i="7" s="1"/>
  <c r="T417" i="4"/>
  <c r="S417" i="4"/>
  <c r="AC409" i="4"/>
  <c r="AD409" i="4"/>
  <c r="AC410" i="4"/>
  <c r="AD410" i="4"/>
  <c r="AC411" i="4"/>
  <c r="AD411" i="4"/>
  <c r="AC412" i="4"/>
  <c r="AD412" i="4"/>
  <c r="AC413" i="4"/>
  <c r="AD413" i="4"/>
  <c r="AC414" i="4"/>
  <c r="AD414" i="4"/>
  <c r="AC415" i="4"/>
  <c r="AD415" i="4"/>
  <c r="AC416" i="4"/>
  <c r="AD416" i="4"/>
  <c r="AB409" i="4"/>
  <c r="AB410" i="4"/>
  <c r="AB411" i="4"/>
  <c r="AB412" i="4"/>
  <c r="AB413" i="4"/>
  <c r="AB414" i="4"/>
  <c r="AB415" i="4"/>
  <c r="AB416" i="4"/>
  <c r="AA117" i="11"/>
  <c r="Y117" i="11"/>
  <c r="BG24" i="7" s="1"/>
  <c r="X117" i="11"/>
  <c r="BF24" i="7" s="1"/>
  <c r="W117" i="11"/>
  <c r="BE24" i="7" s="1"/>
  <c r="U117" i="11"/>
  <c r="T117" i="11"/>
  <c r="BB24" i="7" s="1"/>
  <c r="S117" i="11"/>
  <c r="BA24" i="7" s="1"/>
  <c r="R117" i="11"/>
  <c r="AZ24" i="7" s="1"/>
  <c r="Q117" i="11"/>
  <c r="P117" i="11"/>
  <c r="O117" i="11"/>
  <c r="AW24" i="7" s="1"/>
  <c r="N117" i="11"/>
  <c r="AV24" i="7" s="1"/>
  <c r="M117" i="11"/>
  <c r="AU24" i="7" s="1"/>
  <c r="L117" i="11"/>
  <c r="AT24" i="7" s="1"/>
  <c r="K117" i="11"/>
  <c r="AS24" i="7" s="1"/>
  <c r="J117" i="11"/>
  <c r="I117" i="11"/>
  <c r="AQ24" i="7" s="1"/>
  <c r="H117" i="11"/>
  <c r="AP24" i="7" s="1"/>
  <c r="G117" i="11"/>
  <c r="AO24" i="7" s="1"/>
  <c r="F117" i="11"/>
  <c r="AN24" i="7" s="1"/>
  <c r="E117" i="11"/>
  <c r="AM24" i="7" s="1"/>
  <c r="AD24" i="7"/>
  <c r="T24" i="7"/>
  <c r="K24" i="7"/>
  <c r="S21" i="7"/>
  <c r="U250" i="9"/>
  <c r="BC18" i="7" s="1"/>
  <c r="E6" i="7"/>
  <c r="A4" i="7"/>
  <c r="T56" i="14"/>
  <c r="BB23" i="7" s="1"/>
  <c r="W56" i="14"/>
  <c r="AA53" i="13"/>
  <c r="BI22" i="7" s="1"/>
  <c r="Y53" i="13"/>
  <c r="BG22" i="7" s="1"/>
  <c r="X53" i="13"/>
  <c r="BF22" i="7" s="1"/>
  <c r="W53" i="13"/>
  <c r="BE22" i="7" s="1"/>
  <c r="U53" i="13"/>
  <c r="BC22" i="7" s="1"/>
  <c r="T53" i="13"/>
  <c r="BB22" i="7" s="1"/>
  <c r="S53" i="13"/>
  <c r="R53" i="13"/>
  <c r="AZ22" i="7" s="1"/>
  <c r="Q53" i="13"/>
  <c r="P53" i="13"/>
  <c r="O53" i="13"/>
  <c r="AW22" i="7" s="1"/>
  <c r="N53" i="13"/>
  <c r="AV22" i="7" s="1"/>
  <c r="M53" i="13"/>
  <c r="AU22" i="7" s="1"/>
  <c r="L53" i="13"/>
  <c r="AT22" i="7" s="1"/>
  <c r="K53" i="13"/>
  <c r="AS22" i="7" s="1"/>
  <c r="J53" i="13"/>
  <c r="I53" i="13"/>
  <c r="AQ22" i="7" s="1"/>
  <c r="H53" i="13"/>
  <c r="AP22" i="7" s="1"/>
  <c r="G53" i="13"/>
  <c r="AO22" i="7" s="1"/>
  <c r="F53" i="13"/>
  <c r="AN22" i="7" s="1"/>
  <c r="E53" i="13"/>
  <c r="AM22" i="7" s="1"/>
  <c r="U93" i="12"/>
  <c r="BC21" i="7" s="1"/>
  <c r="T93" i="12"/>
  <c r="BB21" i="7" s="1"/>
  <c r="W93" i="12"/>
  <c r="BE21" i="7" s="1"/>
  <c r="U126" i="15"/>
  <c r="BC20" i="7" s="1"/>
  <c r="T126" i="15"/>
  <c r="BB20" i="7" s="1"/>
  <c r="W126" i="15"/>
  <c r="T367" i="5"/>
  <c r="BB19" i="7" s="1"/>
  <c r="W367" i="5"/>
  <c r="BE19" i="7" s="1"/>
  <c r="T250" i="9"/>
  <c r="W250" i="9"/>
  <c r="BE18" i="7" s="1"/>
  <c r="BB17" i="7"/>
  <c r="BE17" i="7"/>
  <c r="Y357" i="6"/>
  <c r="U357" i="6"/>
  <c r="BC16" i="7" s="1"/>
  <c r="W357" i="6"/>
  <c r="BE16" i="7" s="1"/>
  <c r="X357" i="6"/>
  <c r="AA357" i="6"/>
  <c r="BI16" i="7" s="1"/>
  <c r="T357" i="6"/>
  <c r="BB16" i="7" s="1"/>
  <c r="T69" i="10"/>
  <c r="O72" i="10" s="1"/>
  <c r="BC15" i="7"/>
  <c r="W69" i="10"/>
  <c r="BE15" i="7" s="1"/>
  <c r="U301" i="3"/>
  <c r="T301" i="3"/>
  <c r="BB14" i="7" s="1"/>
  <c r="W301" i="3"/>
  <c r="BE14" i="7" s="1"/>
  <c r="R72" i="10"/>
  <c r="P72" i="10"/>
  <c r="Y93" i="12"/>
  <c r="BG21" i="7" s="1"/>
  <c r="AA367" i="5"/>
  <c r="BI19" i="7" s="1"/>
  <c r="BG19" i="7"/>
  <c r="S250" i="9"/>
  <c r="BA18" i="7" s="1"/>
  <c r="X250" i="9"/>
  <c r="BF18" i="7" s="1"/>
  <c r="AA250" i="9"/>
  <c r="Y250" i="9"/>
  <c r="BG18" i="7" s="1"/>
  <c r="BG17" i="7"/>
  <c r="Q301" i="3"/>
  <c r="AY14" i="7" s="1"/>
  <c r="R301" i="3"/>
  <c r="AZ14" i="7" s="1"/>
  <c r="X301" i="3"/>
  <c r="AA301" i="3"/>
  <c r="BI14" i="7" s="1"/>
  <c r="Y301" i="3"/>
  <c r="C6" i="7"/>
  <c r="S56" i="14"/>
  <c r="BA23" i="7" s="1"/>
  <c r="X56" i="14"/>
  <c r="BF23" i="7" s="1"/>
  <c r="AA56" i="14"/>
  <c r="BI23" i="7" s="1"/>
  <c r="AA93" i="12"/>
  <c r="BI21" i="7" s="1"/>
  <c r="X93" i="12"/>
  <c r="BF21" i="7" s="1"/>
  <c r="S93" i="12"/>
  <c r="BA21" i="7" s="1"/>
  <c r="S126" i="15"/>
  <c r="X126" i="15"/>
  <c r="BF20" i="7" s="1"/>
  <c r="Y126" i="15"/>
  <c r="BG20" i="7" s="1"/>
  <c r="AA126" i="15"/>
  <c r="BI20" i="7" s="1"/>
  <c r="S69" i="10"/>
  <c r="BA15" i="7" s="1"/>
  <c r="X69" i="10"/>
  <c r="BF15" i="7" s="1"/>
  <c r="AA69" i="10"/>
  <c r="BI15" i="7" s="1"/>
  <c r="S367" i="5"/>
  <c r="BA19" i="7" s="1"/>
  <c r="X367" i="5"/>
  <c r="BF19" i="7" s="1"/>
  <c r="BF17" i="7"/>
  <c r="BA17" i="7"/>
  <c r="R56" i="14"/>
  <c r="AZ23" i="7" s="1"/>
  <c r="Q56" i="14"/>
  <c r="AY23" i="7" s="1"/>
  <c r="P56" i="14"/>
  <c r="O56" i="14"/>
  <c r="N56" i="14"/>
  <c r="AV23" i="7" s="1"/>
  <c r="M56" i="14"/>
  <c r="L56" i="14"/>
  <c r="AT23" i="7" s="1"/>
  <c r="K56" i="14"/>
  <c r="AS23" i="7" s="1"/>
  <c r="J56" i="14"/>
  <c r="I56" i="14"/>
  <c r="AQ23" i="7" s="1"/>
  <c r="H56" i="14"/>
  <c r="AP23" i="7" s="1"/>
  <c r="G56" i="14"/>
  <c r="AO23" i="7" s="1"/>
  <c r="F56" i="14"/>
  <c r="AN23" i="7" s="1"/>
  <c r="E56" i="14"/>
  <c r="AM23" i="7" s="1"/>
  <c r="Z23" i="7"/>
  <c r="R93" i="12"/>
  <c r="AZ21" i="7" s="1"/>
  <c r="Q93" i="12"/>
  <c r="AY21" i="7"/>
  <c r="P93" i="12"/>
  <c r="O93" i="12"/>
  <c r="N93" i="12"/>
  <c r="AV21" i="7" s="1"/>
  <c r="M93" i="12"/>
  <c r="L93" i="12"/>
  <c r="AT21" i="7" s="1"/>
  <c r="K93" i="12"/>
  <c r="AS21" i="7" s="1"/>
  <c r="J93" i="12"/>
  <c r="I93" i="12"/>
  <c r="AQ21" i="7" s="1"/>
  <c r="H93" i="12"/>
  <c r="AP21" i="7" s="1"/>
  <c r="G93" i="12"/>
  <c r="AO21" i="7" s="1"/>
  <c r="F93" i="12"/>
  <c r="AN21" i="7" s="1"/>
  <c r="E93" i="12"/>
  <c r="AM21" i="7" s="1"/>
  <c r="R126" i="15"/>
  <c r="AZ20" i="7" s="1"/>
  <c r="Q126" i="15"/>
  <c r="AY20" i="7" s="1"/>
  <c r="P126" i="15"/>
  <c r="O126" i="15"/>
  <c r="AW20" i="7" s="1"/>
  <c r="N126" i="15"/>
  <c r="M126" i="15"/>
  <c r="AU20" i="7" s="1"/>
  <c r="L126" i="15"/>
  <c r="AT20" i="7" s="1"/>
  <c r="K126" i="15"/>
  <c r="J126" i="15"/>
  <c r="I126" i="15"/>
  <c r="AQ20" i="7" s="1"/>
  <c r="H126" i="15"/>
  <c r="AP20" i="7" s="1"/>
  <c r="G126" i="15"/>
  <c r="AO20" i="7"/>
  <c r="F126" i="15"/>
  <c r="AN20" i="7" s="1"/>
  <c r="E126" i="15"/>
  <c r="AM20" i="7" s="1"/>
  <c r="Z20" i="7"/>
  <c r="J20" i="7"/>
  <c r="R69" i="10"/>
  <c r="AZ15" i="7" s="1"/>
  <c r="Q69" i="10"/>
  <c r="AY15" i="7" s="1"/>
  <c r="P69" i="10"/>
  <c r="O69" i="10"/>
  <c r="AW15" i="7" s="1"/>
  <c r="N69" i="10"/>
  <c r="AV15" i="7" s="1"/>
  <c r="M69" i="10"/>
  <c r="AU15" i="7" s="1"/>
  <c r="L69" i="10"/>
  <c r="AT15" i="7" s="1"/>
  <c r="K69" i="10"/>
  <c r="AS15" i="7" s="1"/>
  <c r="J69" i="10"/>
  <c r="I69" i="10"/>
  <c r="AQ15" i="7" s="1"/>
  <c r="H69" i="10"/>
  <c r="AP15" i="7"/>
  <c r="G69" i="10"/>
  <c r="AO15" i="7" s="1"/>
  <c r="F69" i="10"/>
  <c r="AN15" i="7" s="1"/>
  <c r="E69" i="10"/>
  <c r="AM15" i="7" s="1"/>
  <c r="R367" i="5"/>
  <c r="AZ19" i="7" s="1"/>
  <c r="Q367" i="5"/>
  <c r="AY19" i="7" s="1"/>
  <c r="P367" i="5"/>
  <c r="O367" i="5"/>
  <c r="AW19" i="7" s="1"/>
  <c r="N367" i="5"/>
  <c r="M367" i="5"/>
  <c r="AU19" i="7" s="1"/>
  <c r="L367" i="5"/>
  <c r="AT19" i="7" s="1"/>
  <c r="K367" i="5"/>
  <c r="AS19" i="7" s="1"/>
  <c r="J367" i="5"/>
  <c r="I367" i="5"/>
  <c r="AQ19" i="7" s="1"/>
  <c r="H367" i="5"/>
  <c r="AP19" i="7" s="1"/>
  <c r="G367" i="5"/>
  <c r="AO19" i="7" s="1"/>
  <c r="F367" i="5"/>
  <c r="AN19" i="7" s="1"/>
  <c r="E367" i="5"/>
  <c r="AM19" i="7" s="1"/>
  <c r="R250" i="9"/>
  <c r="AZ18" i="7" s="1"/>
  <c r="Q250" i="9"/>
  <c r="P250" i="9"/>
  <c r="O250" i="9"/>
  <c r="N250" i="9"/>
  <c r="AV18" i="7" s="1"/>
  <c r="M250" i="9"/>
  <c r="L250" i="9"/>
  <c r="AT18" i="7" s="1"/>
  <c r="K250" i="9"/>
  <c r="J250" i="9"/>
  <c r="I250" i="9"/>
  <c r="AQ18" i="7" s="1"/>
  <c r="H250" i="9"/>
  <c r="AP18" i="7" s="1"/>
  <c r="G250" i="9"/>
  <c r="AO18" i="7" s="1"/>
  <c r="F250" i="9"/>
  <c r="AN18" i="7" s="1"/>
  <c r="E250" i="9"/>
  <c r="AM18" i="7" s="1"/>
  <c r="R417" i="4"/>
  <c r="AZ17" i="7" s="1"/>
  <c r="Q417" i="4"/>
  <c r="P417" i="4"/>
  <c r="O417" i="4"/>
  <c r="AW17" i="7" s="1"/>
  <c r="N417" i="4"/>
  <c r="AV17" i="7" s="1"/>
  <c r="M417" i="4"/>
  <c r="AU17" i="7" s="1"/>
  <c r="L417" i="4"/>
  <c r="AT17" i="7" s="1"/>
  <c r="K417" i="4"/>
  <c r="AS17" i="7" s="1"/>
  <c r="J417" i="4"/>
  <c r="I417" i="4"/>
  <c r="AQ17" i="7" s="1"/>
  <c r="H417" i="4"/>
  <c r="AP17" i="7" s="1"/>
  <c r="G417" i="4"/>
  <c r="AO17" i="7" s="1"/>
  <c r="F417" i="4"/>
  <c r="AN17" i="7" s="1"/>
  <c r="E417" i="4"/>
  <c r="AM17" i="7" s="1"/>
  <c r="S357" i="6"/>
  <c r="R357" i="6"/>
  <c r="AZ16" i="7" s="1"/>
  <c r="Q357" i="6"/>
  <c r="AY16" i="7" s="1"/>
  <c r="P357" i="6"/>
  <c r="O357" i="6"/>
  <c r="AW16" i="7" s="1"/>
  <c r="N357" i="6"/>
  <c r="AV16" i="7" s="1"/>
  <c r="M357" i="6"/>
  <c r="AU16" i="7" s="1"/>
  <c r="L357" i="6"/>
  <c r="AT16" i="7" s="1"/>
  <c r="J357" i="6"/>
  <c r="I357" i="6"/>
  <c r="AQ16" i="7" s="1"/>
  <c r="H357" i="6"/>
  <c r="AP16" i="7"/>
  <c r="G357" i="6"/>
  <c r="AO16" i="7" s="1"/>
  <c r="F357" i="6"/>
  <c r="AN16" i="7" s="1"/>
  <c r="E357" i="6"/>
  <c r="AM16" i="7" s="1"/>
  <c r="O301" i="3"/>
  <c r="N301" i="3"/>
  <c r="AV14" i="7" s="1"/>
  <c r="M301" i="3"/>
  <c r="K301" i="3"/>
  <c r="I301" i="3"/>
  <c r="AQ14" i="7" s="1"/>
  <c r="H301" i="3"/>
  <c r="AP14" i="7" s="1"/>
  <c r="G301" i="3"/>
  <c r="AO14" i="7" s="1"/>
  <c r="F301" i="3"/>
  <c r="AN14" i="7" s="1"/>
  <c r="E301" i="3"/>
  <c r="AM14" i="7" s="1"/>
  <c r="EL26" i="7"/>
  <c r="EK26" i="7"/>
  <c r="EJ26" i="7"/>
  <c r="EI26" i="7"/>
  <c r="EH26" i="7"/>
  <c r="EG26" i="7"/>
  <c r="EF26" i="7"/>
  <c r="EE26" i="7"/>
  <c r="ED26" i="7"/>
  <c r="EC26" i="7"/>
  <c r="EB26" i="7"/>
  <c r="EA26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CV26" i="7"/>
  <c r="CU26" i="7"/>
  <c r="CT26" i="7"/>
  <c r="CS26" i="7"/>
  <c r="CR26" i="7"/>
  <c r="D26" i="7"/>
  <c r="C26" i="7"/>
  <c r="CQ25" i="7"/>
  <c r="Z19" i="7"/>
  <c r="U19" i="7"/>
  <c r="P19" i="7"/>
  <c r="J19" i="7"/>
  <c r="Z17" i="7"/>
  <c r="U17" i="7"/>
  <c r="P17" i="7"/>
  <c r="J17" i="7"/>
  <c r="Z16" i="7"/>
  <c r="U16" i="7"/>
  <c r="P16" i="7"/>
  <c r="J16" i="7"/>
  <c r="Z14" i="7"/>
  <c r="U14" i="7"/>
  <c r="P14" i="7"/>
  <c r="J14" i="7"/>
  <c r="U20" i="7"/>
  <c r="U23" i="7"/>
  <c r="J23" i="7"/>
  <c r="AI20" i="7"/>
  <c r="P20" i="7"/>
  <c r="P23" i="7"/>
  <c r="K357" i="6"/>
  <c r="L301" i="3"/>
  <c r="S301" i="3"/>
  <c r="AM38" i="10" l="1"/>
  <c r="BM15" i="7" s="1"/>
  <c r="AI146" i="3"/>
  <c r="AK14" i="7" s="1"/>
  <c r="AR146" i="3"/>
  <c r="BR14" i="7" s="1"/>
  <c r="AU129" i="5"/>
  <c r="BV19" i="7" s="1"/>
  <c r="AC38" i="12"/>
  <c r="AC21" i="7" s="1"/>
  <c r="AR38" i="12"/>
  <c r="BR21" i="7" s="1"/>
  <c r="AB38" i="13"/>
  <c r="AB22" i="7" s="1"/>
  <c r="AL38" i="11"/>
  <c r="BL24" i="7" s="1"/>
  <c r="CE24" i="7" s="1"/>
  <c r="Q146" i="3"/>
  <c r="Q14" i="7" s="1"/>
  <c r="E38" i="9"/>
  <c r="E18" i="7" s="1"/>
  <c r="W38" i="9"/>
  <c r="W18" i="7" s="1"/>
  <c r="AM129" i="5"/>
  <c r="BM19" i="7" s="1"/>
  <c r="AC38" i="15"/>
  <c r="AC20" i="7" s="1"/>
  <c r="AL38" i="15"/>
  <c r="BL20" i="7" s="1"/>
  <c r="AT38" i="15"/>
  <c r="BU20" i="7" s="1"/>
  <c r="AM38" i="12"/>
  <c r="BM21" i="7" s="1"/>
  <c r="AU38" i="12"/>
  <c r="BV21" i="7" s="1"/>
  <c r="N227" i="4"/>
  <c r="N17" i="7" s="1"/>
  <c r="G119" i="6"/>
  <c r="G16" i="7" s="1"/>
  <c r="Q119" i="6"/>
  <c r="Q16" i="7" s="1"/>
  <c r="AH38" i="9"/>
  <c r="AI18" i="7" s="1"/>
  <c r="AQ38" i="9"/>
  <c r="BQ18" i="7" s="1"/>
  <c r="CJ18" i="7" s="1"/>
  <c r="AG129" i="5"/>
  <c r="AH19" i="7" s="1"/>
  <c r="CN19" i="7" s="1"/>
  <c r="M38" i="13"/>
  <c r="M22" i="7" s="1"/>
  <c r="AO38" i="13"/>
  <c r="BO22" i="7" s="1"/>
  <c r="AN38" i="11"/>
  <c r="BN24" i="7" s="1"/>
  <c r="AV38" i="11"/>
  <c r="BW24" i="7" s="1"/>
  <c r="O253" i="9"/>
  <c r="AA119" i="6"/>
  <c r="AA16" i="7" s="1"/>
  <c r="AE119" i="6"/>
  <c r="AE16" i="7" s="1"/>
  <c r="AI119" i="6"/>
  <c r="AK16" i="7" s="1"/>
  <c r="G38" i="9"/>
  <c r="G18" i="7" s="1"/>
  <c r="T38" i="9"/>
  <c r="T18" i="7" s="1"/>
  <c r="M38" i="15"/>
  <c r="M20" i="7" s="1"/>
  <c r="W38" i="15"/>
  <c r="W20" i="7" s="1"/>
  <c r="AM38" i="15"/>
  <c r="BM20" i="7" s="1"/>
  <c r="AW38" i="15"/>
  <c r="BY20" i="7" s="1"/>
  <c r="N38" i="12"/>
  <c r="N21" i="7" s="1"/>
  <c r="X38" i="12"/>
  <c r="X21" i="7" s="1"/>
  <c r="AG38" i="12"/>
  <c r="AH21" i="7" s="1"/>
  <c r="CN21" i="7" s="1"/>
  <c r="AK38" i="12"/>
  <c r="BK21" i="7" s="1"/>
  <c r="AV38" i="12"/>
  <c r="BW21" i="7" s="1"/>
  <c r="Q38" i="13"/>
  <c r="Q22" i="7" s="1"/>
  <c r="AG227" i="4"/>
  <c r="Z40" i="33"/>
  <c r="K38" i="10"/>
  <c r="E72" i="10" s="1"/>
  <c r="W38" i="10"/>
  <c r="W15" i="7" s="1"/>
  <c r="AF38" i="10"/>
  <c r="AG15" i="7" s="1"/>
  <c r="CM15" i="7" s="1"/>
  <c r="AQ38" i="10"/>
  <c r="BQ15" i="7" s="1"/>
  <c r="I146" i="3"/>
  <c r="I14" i="7" s="1"/>
  <c r="V38" i="9"/>
  <c r="V18" i="7" s="1"/>
  <c r="M119" i="6"/>
  <c r="M16" i="7" s="1"/>
  <c r="AM38" i="9"/>
  <c r="BM18" i="7" s="1"/>
  <c r="K129" i="5"/>
  <c r="K19" i="7" s="1"/>
  <c r="K38" i="14"/>
  <c r="K23" i="7" s="1"/>
  <c r="T38" i="14"/>
  <c r="T23" i="7" s="1"/>
  <c r="AM38" i="14"/>
  <c r="BM23" i="7" s="1"/>
  <c r="AD38" i="13"/>
  <c r="AD22" i="7" s="1"/>
  <c r="H38" i="11"/>
  <c r="H24" i="7" s="1"/>
  <c r="O38" i="11"/>
  <c r="O24" i="7" s="1"/>
  <c r="Y38" i="11"/>
  <c r="Y24" i="7" s="1"/>
  <c r="AH38" i="11"/>
  <c r="AI24" i="7" s="1"/>
  <c r="CO24" i="7" s="1"/>
  <c r="AR38" i="11"/>
  <c r="BR24" i="7" s="1"/>
  <c r="CK24" i="7" s="1"/>
  <c r="F227" i="4"/>
  <c r="F17" i="7" s="1"/>
  <c r="H38" i="10"/>
  <c r="H15" i="7" s="1"/>
  <c r="L38" i="10"/>
  <c r="L15" i="7" s="1"/>
  <c r="AD38" i="10"/>
  <c r="AD15" i="7" s="1"/>
  <c r="AO38" i="10"/>
  <c r="BO15" i="7" s="1"/>
  <c r="AS146" i="3"/>
  <c r="BS14" i="7" s="1"/>
  <c r="AV146" i="3"/>
  <c r="BW14" i="7" s="1"/>
  <c r="AN38" i="9"/>
  <c r="BN18" i="7" s="1"/>
  <c r="F38" i="11"/>
  <c r="F24" i="7" s="1"/>
  <c r="CB24" i="7" s="1"/>
  <c r="I38" i="11"/>
  <c r="I24" i="7" s="1"/>
  <c r="AB15" i="7"/>
  <c r="M72" i="10"/>
  <c r="AH17" i="7"/>
  <c r="S420" i="4"/>
  <c r="K15" i="7"/>
  <c r="L129" i="5"/>
  <c r="L19" i="7" s="1"/>
  <c r="G38" i="10"/>
  <c r="G15" i="7" s="1"/>
  <c r="AA38" i="10"/>
  <c r="AA15" i="7" s="1"/>
  <c r="AR38" i="10"/>
  <c r="BR15" i="7" s="1"/>
  <c r="F119" i="6"/>
  <c r="F16" i="7" s="1"/>
  <c r="S38" i="9"/>
  <c r="S18" i="7" s="1"/>
  <c r="AL38" i="9"/>
  <c r="BL18" i="7" s="1"/>
  <c r="AF129" i="5"/>
  <c r="AG19" i="7" s="1"/>
  <c r="I38" i="14"/>
  <c r="I23" i="7" s="1"/>
  <c r="O38" i="14"/>
  <c r="O23" i="7" s="1"/>
  <c r="Y38" i="14"/>
  <c r="Y23" i="7" s="1"/>
  <c r="AH38" i="14"/>
  <c r="AI23" i="7" s="1"/>
  <c r="AQ38" i="14"/>
  <c r="BQ23" i="7" s="1"/>
  <c r="AW38" i="14"/>
  <c r="BY23" i="7" s="1"/>
  <c r="F38" i="15"/>
  <c r="F20" i="7" s="1"/>
  <c r="O38" i="15"/>
  <c r="O20" i="7" s="1"/>
  <c r="Y38" i="15"/>
  <c r="Y20" i="7" s="1"/>
  <c r="AF38" i="15"/>
  <c r="AG20" i="7" s="1"/>
  <c r="AO38" i="15"/>
  <c r="BO20" i="7" s="1"/>
  <c r="G38" i="12"/>
  <c r="G21" i="7" s="1"/>
  <c r="Q38" i="12"/>
  <c r="Q21" i="7" s="1"/>
  <c r="AA38" i="12"/>
  <c r="AI38" i="12"/>
  <c r="AK21" i="7" s="1"/>
  <c r="AP38" i="12"/>
  <c r="BP21" i="7" s="1"/>
  <c r="Y38" i="13"/>
  <c r="Y22" i="7" s="1"/>
  <c r="AH38" i="13"/>
  <c r="AI22" i="7" s="1"/>
  <c r="M38" i="11"/>
  <c r="M24" i="7" s="1"/>
  <c r="W38" i="11"/>
  <c r="W24" i="7" s="1"/>
  <c r="AF38" i="11"/>
  <c r="AG24" i="7" s="1"/>
  <c r="AP38" i="11"/>
  <c r="BP24" i="7" s="1"/>
  <c r="K227" i="4"/>
  <c r="K17" i="7" s="1"/>
  <c r="O227" i="4"/>
  <c r="O17" i="7" s="1"/>
  <c r="AA40" i="33"/>
  <c r="AC56" i="14"/>
  <c r="E146" i="3"/>
  <c r="E14" i="7" s="1"/>
  <c r="AH146" i="3"/>
  <c r="AI14" i="7" s="1"/>
  <c r="M129" i="5"/>
  <c r="M19" i="7" s="1"/>
  <c r="W129" i="5"/>
  <c r="W19" i="7" s="1"/>
  <c r="AC23" i="33"/>
  <c r="N129" i="15"/>
  <c r="E38" i="10"/>
  <c r="E15" i="7" s="1"/>
  <c r="X38" i="10"/>
  <c r="X15" i="7" s="1"/>
  <c r="AP38" i="10"/>
  <c r="BP15" i="7" s="1"/>
  <c r="O119" i="6"/>
  <c r="O16" i="7" s="1"/>
  <c r="Q38" i="9"/>
  <c r="Q18" i="7" s="1"/>
  <c r="AI38" i="9"/>
  <c r="AK18" i="7" s="1"/>
  <c r="AN129" i="5"/>
  <c r="BN19" i="7" s="1"/>
  <c r="AR38" i="15"/>
  <c r="BR20" i="7" s="1"/>
  <c r="AB38" i="12"/>
  <c r="AS38" i="12"/>
  <c r="BS21" i="7" s="1"/>
  <c r="Q38" i="11"/>
  <c r="Q24" i="7" s="1"/>
  <c r="AA38" i="11"/>
  <c r="AA24" i="7" s="1"/>
  <c r="AI38" i="11"/>
  <c r="AK24" i="7" s="1"/>
  <c r="AS38" i="11"/>
  <c r="BS24" i="7" s="1"/>
  <c r="I227" i="4"/>
  <c r="I17" i="7" s="1"/>
  <c r="T227" i="4"/>
  <c r="T17" i="7" s="1"/>
  <c r="AN227" i="4"/>
  <c r="BN17" i="7" s="1"/>
  <c r="AW227" i="4"/>
  <c r="BY17" i="7" s="1"/>
  <c r="AB40" i="33"/>
  <c r="AB56" i="14"/>
  <c r="I38" i="10"/>
  <c r="I15" i="7" s="1"/>
  <c r="CG15" i="7" s="1"/>
  <c r="AT38" i="10"/>
  <c r="BU15" i="7" s="1"/>
  <c r="AP129" i="5"/>
  <c r="BP19" i="7" s="1"/>
  <c r="S38" i="11"/>
  <c r="S24" i="7" s="1"/>
  <c r="T129" i="15"/>
  <c r="R129" i="15"/>
  <c r="Y119" i="6"/>
  <c r="Y16" i="7" s="1"/>
  <c r="AG38" i="9"/>
  <c r="AH18" i="7" s="1"/>
  <c r="CN18" i="7" s="1"/>
  <c r="AV129" i="5"/>
  <c r="BW19" i="7" s="1"/>
  <c r="AF38" i="14"/>
  <c r="AG23" i="7" s="1"/>
  <c r="E38" i="12"/>
  <c r="E21" i="7" s="1"/>
  <c r="M40" i="33"/>
  <c r="AC38" i="11"/>
  <c r="AC24" i="7" s="1"/>
  <c r="AU38" i="11"/>
  <c r="BV24" i="7" s="1"/>
  <c r="Y227" i="4"/>
  <c r="Y17" i="7" s="1"/>
  <c r="AC31" i="33"/>
  <c r="T59" i="14"/>
  <c r="S38" i="10"/>
  <c r="S15" i="7" s="1"/>
  <c r="AL38" i="10"/>
  <c r="BL15" i="7" s="1"/>
  <c r="AC119" i="6"/>
  <c r="AC16" i="7" s="1"/>
  <c r="AH119" i="6"/>
  <c r="AI16" i="7" s="1"/>
  <c r="L38" i="9"/>
  <c r="L18" i="7" s="1"/>
  <c r="AE38" i="9"/>
  <c r="AE18" i="7" s="1"/>
  <c r="G38" i="15"/>
  <c r="Q38" i="15"/>
  <c r="Q20" i="7" s="1"/>
  <c r="AA38" i="15"/>
  <c r="AG38" i="15"/>
  <c r="AH20" i="7" s="1"/>
  <c r="CN20" i="7" s="1"/>
  <c r="AI38" i="15"/>
  <c r="AK20" i="7" s="1"/>
  <c r="CP20" i="7" s="1"/>
  <c r="AP38" i="15"/>
  <c r="BP20" i="7" s="1"/>
  <c r="CI20" i="7" s="1"/>
  <c r="H38" i="12"/>
  <c r="H21" i="7" s="1"/>
  <c r="R38" i="12"/>
  <c r="R21" i="7" s="1"/>
  <c r="Y38" i="12"/>
  <c r="Y21" i="7" s="1"/>
  <c r="AH38" i="12"/>
  <c r="AI21" i="7" s="1"/>
  <c r="CO21" i="7" s="1"/>
  <c r="AN38" i="12"/>
  <c r="BN21" i="7" s="1"/>
  <c r="AQ38" i="12"/>
  <c r="BQ21" i="7" s="1"/>
  <c r="CJ21" i="7" s="1"/>
  <c r="N38" i="11"/>
  <c r="N24" i="7" s="1"/>
  <c r="X38" i="11"/>
  <c r="X24" i="7" s="1"/>
  <c r="AG38" i="11"/>
  <c r="AQ38" i="11"/>
  <c r="BQ24" i="7" s="1"/>
  <c r="AC227" i="4"/>
  <c r="AM227" i="4"/>
  <c r="BM17" i="7" s="1"/>
  <c r="V40" i="33"/>
  <c r="AC38" i="10"/>
  <c r="AC15" i="7" s="1"/>
  <c r="CJ15" i="7" s="1"/>
  <c r="Q38" i="10"/>
  <c r="Q15" i="7" s="1"/>
  <c r="AI38" i="10"/>
  <c r="AK15" i="7" s="1"/>
  <c r="CP15" i="7" s="1"/>
  <c r="AQ119" i="6"/>
  <c r="BQ16" i="7" s="1"/>
  <c r="F38" i="9"/>
  <c r="F18" i="7" s="1"/>
  <c r="AC38" i="9"/>
  <c r="AC18" i="7" s="1"/>
  <c r="AT38" i="9"/>
  <c r="BU18" i="7" s="1"/>
  <c r="AD38" i="14"/>
  <c r="AD23" i="7" s="1"/>
  <c r="K38" i="15"/>
  <c r="K20" i="7" s="1"/>
  <c r="T38" i="15"/>
  <c r="T20" i="7" s="1"/>
  <c r="AD38" i="15"/>
  <c r="AD20" i="7" s="1"/>
  <c r="AK38" i="15"/>
  <c r="BK20" i="7" s="1"/>
  <c r="AU38" i="15"/>
  <c r="BV20" i="7" s="1"/>
  <c r="L38" i="12"/>
  <c r="L21" i="7" s="1"/>
  <c r="V38" i="12"/>
  <c r="V21" i="7" s="1"/>
  <c r="AE38" i="12"/>
  <c r="AE21" i="7" s="1"/>
  <c r="AL38" i="12"/>
  <c r="BL21" i="7" s="1"/>
  <c r="AT38" i="12"/>
  <c r="BU21" i="7" s="1"/>
  <c r="R38" i="11"/>
  <c r="R24" i="7" s="1"/>
  <c r="AB38" i="11"/>
  <c r="AB24" i="7" s="1"/>
  <c r="AK38" i="11"/>
  <c r="BK24" i="7" s="1"/>
  <c r="AT38" i="11"/>
  <c r="BU24" i="7" s="1"/>
  <c r="R227" i="4"/>
  <c r="R17" i="7" s="1"/>
  <c r="AC25" i="33"/>
  <c r="CY26" i="7"/>
  <c r="AB53" i="13"/>
  <c r="V129" i="5"/>
  <c r="V19" i="7" s="1"/>
  <c r="AM38" i="11"/>
  <c r="BM24" i="7" s="1"/>
  <c r="AC53" i="13"/>
  <c r="J120" i="11"/>
  <c r="BI24" i="7"/>
  <c r="N38" i="10"/>
  <c r="N15" i="7" s="1"/>
  <c r="AG38" i="10"/>
  <c r="AH15" i="7" s="1"/>
  <c r="CN15" i="7" s="1"/>
  <c r="AN146" i="3"/>
  <c r="BN14" i="7" s="1"/>
  <c r="AW146" i="3"/>
  <c r="BY14" i="7" s="1"/>
  <c r="CP14" i="7" s="1"/>
  <c r="AT119" i="6"/>
  <c r="BU16" i="7" s="1"/>
  <c r="H38" i="9"/>
  <c r="H18" i="7" s="1"/>
  <c r="AA38" i="9"/>
  <c r="AA18" i="7" s="1"/>
  <c r="AR38" i="9"/>
  <c r="BR18" i="7" s="1"/>
  <c r="G227" i="4"/>
  <c r="G17" i="7" s="1"/>
  <c r="T129" i="5"/>
  <c r="T19" i="7" s="1"/>
  <c r="X129" i="5"/>
  <c r="X19" i="7" s="1"/>
  <c r="AC129" i="5"/>
  <c r="AC19" i="7" s="1"/>
  <c r="AQ129" i="5"/>
  <c r="BQ19" i="7" s="1"/>
  <c r="E38" i="14"/>
  <c r="E23" i="7" s="1"/>
  <c r="L38" i="14"/>
  <c r="L23" i="7" s="1"/>
  <c r="N38" i="14"/>
  <c r="N23" i="7" s="1"/>
  <c r="X38" i="14"/>
  <c r="X23" i="7" s="1"/>
  <c r="AG38" i="14"/>
  <c r="AH23" i="7" s="1"/>
  <c r="AN38" i="14"/>
  <c r="BN23" i="7" s="1"/>
  <c r="AV38" i="14"/>
  <c r="BW23" i="7" s="1"/>
  <c r="CO23" i="7" s="1"/>
  <c r="E38" i="15"/>
  <c r="E20" i="7" s="1"/>
  <c r="N38" i="15"/>
  <c r="N20" i="7" s="1"/>
  <c r="X38" i="15"/>
  <c r="X20" i="7" s="1"/>
  <c r="AE38" i="15"/>
  <c r="AE20" i="7" s="1"/>
  <c r="CL20" i="7" s="1"/>
  <c r="AN38" i="15"/>
  <c r="BN20" i="7" s="1"/>
  <c r="F38" i="12"/>
  <c r="F21" i="7" s="1"/>
  <c r="O38" i="12"/>
  <c r="O21" i="7" s="1"/>
  <c r="W38" i="12"/>
  <c r="W21" i="7" s="1"/>
  <c r="AF38" i="12"/>
  <c r="AG21" i="7" s="1"/>
  <c r="CM21" i="7" s="1"/>
  <c r="AO38" i="12"/>
  <c r="BO21" i="7" s="1"/>
  <c r="AW38" i="12"/>
  <c r="BY21" i="7" s="1"/>
  <c r="L38" i="11"/>
  <c r="L24" i="7" s="1"/>
  <c r="V38" i="11"/>
  <c r="V24" i="7" s="1"/>
  <c r="AE38" i="11"/>
  <c r="AE24" i="7" s="1"/>
  <c r="AO38" i="11"/>
  <c r="BO24" i="7" s="1"/>
  <c r="AW38" i="11"/>
  <c r="BY24" i="7" s="1"/>
  <c r="X40" i="33"/>
  <c r="AD53" i="13"/>
  <c r="AD56" i="14"/>
  <c r="AO38" i="14"/>
  <c r="BO23" i="7" s="1"/>
  <c r="AU38" i="14"/>
  <c r="BV23" i="7" s="1"/>
  <c r="Q38" i="14"/>
  <c r="Q23" i="7" s="1"/>
  <c r="AA38" i="14"/>
  <c r="AA23" i="7" s="1"/>
  <c r="AI38" i="14"/>
  <c r="AK23" i="7" s="1"/>
  <c r="AP38" i="14"/>
  <c r="BP23" i="7" s="1"/>
  <c r="AK38" i="14"/>
  <c r="BK23" i="7" s="1"/>
  <c r="AS38" i="14"/>
  <c r="BS23" i="7" s="1"/>
  <c r="AB38" i="14"/>
  <c r="AB23" i="7" s="1"/>
  <c r="F38" i="14"/>
  <c r="F23" i="7" s="1"/>
  <c r="AL38" i="14"/>
  <c r="BL23" i="7" s="1"/>
  <c r="AT38" i="14"/>
  <c r="BU23" i="7" s="1"/>
  <c r="H38" i="14"/>
  <c r="H23" i="7" s="1"/>
  <c r="AR38" i="14"/>
  <c r="BR23" i="7" s="1"/>
  <c r="G38" i="13"/>
  <c r="G22" i="7" s="1"/>
  <c r="AA38" i="13"/>
  <c r="AA22" i="7" s="1"/>
  <c r="K38" i="13"/>
  <c r="K22" i="7" s="1"/>
  <c r="T38" i="13"/>
  <c r="T22" i="7" s="1"/>
  <c r="W38" i="13"/>
  <c r="W22" i="7" s="1"/>
  <c r="AF38" i="13"/>
  <c r="AG22" i="7" s="1"/>
  <c r="AM38" i="13"/>
  <c r="BM22" i="7" s="1"/>
  <c r="AW38" i="13"/>
  <c r="BY22" i="7" s="1"/>
  <c r="E38" i="13"/>
  <c r="E22" i="7" s="1"/>
  <c r="X38" i="13"/>
  <c r="X22" i="7" s="1"/>
  <c r="AP38" i="13"/>
  <c r="BP22" i="7" s="1"/>
  <c r="H38" i="13"/>
  <c r="H22" i="7" s="1"/>
  <c r="R38" i="13"/>
  <c r="R22" i="7" s="1"/>
  <c r="AK38" i="13"/>
  <c r="BK22" i="7" s="1"/>
  <c r="AS38" i="13"/>
  <c r="BS22" i="7" s="1"/>
  <c r="AU38" i="13"/>
  <c r="BV22" i="7" s="1"/>
  <c r="N38" i="13"/>
  <c r="N22" i="7" s="1"/>
  <c r="V38" i="13"/>
  <c r="V22" i="7" s="1"/>
  <c r="AE38" i="13"/>
  <c r="AE22" i="7" s="1"/>
  <c r="AG38" i="13"/>
  <c r="AH22" i="7" s="1"/>
  <c r="O38" i="13"/>
  <c r="O22" i="7" s="1"/>
  <c r="AQ38" i="13"/>
  <c r="BQ22" i="7" s="1"/>
  <c r="F38" i="13"/>
  <c r="F22" i="7" s="1"/>
  <c r="AC38" i="13"/>
  <c r="AC22" i="7" s="1"/>
  <c r="AL38" i="13"/>
  <c r="BL22" i="7" s="1"/>
  <c r="CL18" i="7"/>
  <c r="CW26" i="7"/>
  <c r="W40" i="33"/>
  <c r="CZ26" i="7"/>
  <c r="DA26" i="7"/>
  <c r="AC9" i="33"/>
  <c r="F146" i="3"/>
  <c r="F14" i="7" s="1"/>
  <c r="O146" i="3"/>
  <c r="O14" i="7" s="1"/>
  <c r="H119" i="6"/>
  <c r="H16" i="7" s="1"/>
  <c r="W119" i="6"/>
  <c r="W16" i="7" s="1"/>
  <c r="AN119" i="6"/>
  <c r="BN16" i="7" s="1"/>
  <c r="G129" i="5"/>
  <c r="G19" i="7" s="1"/>
  <c r="R129" i="5"/>
  <c r="R19" i="7" s="1"/>
  <c r="AL129" i="5"/>
  <c r="BL19" i="7" s="1"/>
  <c r="K146" i="3"/>
  <c r="K14" i="7" s="1"/>
  <c r="N146" i="3"/>
  <c r="N14" i="7" s="1"/>
  <c r="K119" i="6"/>
  <c r="K16" i="7" s="1"/>
  <c r="R119" i="6"/>
  <c r="R16" i="7" s="1"/>
  <c r="AF119" i="6"/>
  <c r="AG16" i="7" s="1"/>
  <c r="AV119" i="6"/>
  <c r="BW16" i="7" s="1"/>
  <c r="Q129" i="5"/>
  <c r="Q19" i="7" s="1"/>
  <c r="AB129" i="5"/>
  <c r="AB19" i="7" s="1"/>
  <c r="AT129" i="5"/>
  <c r="BU19" i="7" s="1"/>
  <c r="CM19" i="7" s="1"/>
  <c r="AM26" i="7"/>
  <c r="G146" i="3"/>
  <c r="G14" i="7" s="1"/>
  <c r="M146" i="3"/>
  <c r="M14" i="7" s="1"/>
  <c r="T146" i="3"/>
  <c r="T14" i="7" s="1"/>
  <c r="X146" i="3"/>
  <c r="X14" i="7" s="1"/>
  <c r="E119" i="6"/>
  <c r="E16" i="7" s="1"/>
  <c r="I119" i="6"/>
  <c r="I16" i="7" s="1"/>
  <c r="T119" i="6"/>
  <c r="T16" i="7" s="1"/>
  <c r="AB119" i="6"/>
  <c r="AB16" i="7" s="1"/>
  <c r="AO119" i="6"/>
  <c r="BO16" i="7" s="1"/>
  <c r="CH16" i="7" s="1"/>
  <c r="AA129" i="5"/>
  <c r="AA19" i="7" s="1"/>
  <c r="AE129" i="5"/>
  <c r="AE19" i="7" s="1"/>
  <c r="AK129" i="5"/>
  <c r="BK19" i="7" s="1"/>
  <c r="AO129" i="5"/>
  <c r="BO19" i="7" s="1"/>
  <c r="H146" i="3"/>
  <c r="H14" i="7" s="1"/>
  <c r="L146" i="3"/>
  <c r="L14" i="7" s="1"/>
  <c r="S146" i="3"/>
  <c r="S14" i="7" s="1"/>
  <c r="W146" i="3"/>
  <c r="W14" i="7" s="1"/>
  <c r="AD146" i="3"/>
  <c r="AD14" i="7" s="1"/>
  <c r="CK14" i="7" s="1"/>
  <c r="AG146" i="3"/>
  <c r="AQ146" i="3"/>
  <c r="BQ14" i="7" s="1"/>
  <c r="N119" i="6"/>
  <c r="N16" i="7" s="1"/>
  <c r="S119" i="6"/>
  <c r="S16" i="7" s="1"/>
  <c r="AD119" i="6"/>
  <c r="AD16" i="7" s="1"/>
  <c r="CK16" i="7" s="1"/>
  <c r="AK119" i="6"/>
  <c r="BK16" i="7" s="1"/>
  <c r="AW119" i="6"/>
  <c r="BY16" i="7" s="1"/>
  <c r="F129" i="5"/>
  <c r="F19" i="7" s="1"/>
  <c r="AI129" i="5"/>
  <c r="AS129" i="5"/>
  <c r="BS19" i="7" s="1"/>
  <c r="AW129" i="5"/>
  <c r="BY19" i="7" s="1"/>
  <c r="R146" i="3"/>
  <c r="R14" i="7" s="1"/>
  <c r="V146" i="3"/>
  <c r="V14" i="7" s="1"/>
  <c r="AC146" i="3"/>
  <c r="AC14" i="7" s="1"/>
  <c r="AF146" i="3"/>
  <c r="AG14" i="7" s="1"/>
  <c r="AM146" i="3"/>
  <c r="BM14" i="7" s="1"/>
  <c r="AP146" i="3"/>
  <c r="BP14" i="7" s="1"/>
  <c r="X119" i="6"/>
  <c r="X16" i="7" s="1"/>
  <c r="AM119" i="6"/>
  <c r="BM16" i="7" s="1"/>
  <c r="AS119" i="6"/>
  <c r="BS16" i="7" s="1"/>
  <c r="O129" i="5"/>
  <c r="O19" i="7" s="1"/>
  <c r="AR129" i="5"/>
  <c r="BR19" i="7" s="1"/>
  <c r="CK19" i="7" s="1"/>
  <c r="H129" i="5"/>
  <c r="H19" i="7" s="1"/>
  <c r="AB146" i="3"/>
  <c r="AB14" i="7" s="1"/>
  <c r="CI14" i="7" s="1"/>
  <c r="AE146" i="3"/>
  <c r="AE14" i="7" s="1"/>
  <c r="AL146" i="3"/>
  <c r="BL14" i="7" s="1"/>
  <c r="AO146" i="3"/>
  <c r="BO14" i="7" s="1"/>
  <c r="AU146" i="3"/>
  <c r="BV14" i="7" s="1"/>
  <c r="L119" i="6"/>
  <c r="L16" i="7" s="1"/>
  <c r="AG119" i="6"/>
  <c r="AH16" i="7" s="1"/>
  <c r="AL119" i="6"/>
  <c r="BL16" i="7" s="1"/>
  <c r="AU119" i="6"/>
  <c r="BV16" i="7" s="1"/>
  <c r="E129" i="5"/>
  <c r="E19" i="7" s="1"/>
  <c r="I129" i="5"/>
  <c r="I19" i="7" s="1"/>
  <c r="Y129" i="5"/>
  <c r="Y19" i="7" s="1"/>
  <c r="CL15" i="7"/>
  <c r="Y146" i="3"/>
  <c r="Y14" i="7" s="1"/>
  <c r="AK146" i="3"/>
  <c r="BK14" i="7" s="1"/>
  <c r="AT146" i="3"/>
  <c r="BU14" i="7" s="1"/>
  <c r="V119" i="6"/>
  <c r="V16" i="7" s="1"/>
  <c r="AP119" i="6"/>
  <c r="BP16" i="7" s="1"/>
  <c r="N129" i="5"/>
  <c r="N19" i="7" s="1"/>
  <c r="S129" i="5"/>
  <c r="S19" i="7" s="1"/>
  <c r="AH129" i="5"/>
  <c r="CH23" i="7"/>
  <c r="BB15" i="7"/>
  <c r="CK15" i="7" s="1"/>
  <c r="G38" i="14"/>
  <c r="G23" i="7" s="1"/>
  <c r="R38" i="14"/>
  <c r="R23" i="7" s="1"/>
  <c r="S227" i="4"/>
  <c r="S17" i="7" s="1"/>
  <c r="AD227" i="4"/>
  <c r="AV227" i="4"/>
  <c r="BW17" i="7" s="1"/>
  <c r="CI18" i="7"/>
  <c r="BE23" i="7"/>
  <c r="CG24" i="7"/>
  <c r="V38" i="14"/>
  <c r="V23" i="7" s="1"/>
  <c r="AE38" i="14"/>
  <c r="L38" i="15"/>
  <c r="V38" i="15"/>
  <c r="V20" i="7" s="1"/>
  <c r="AV38" i="15"/>
  <c r="BW20" i="7" s="1"/>
  <c r="CO20" i="7" s="1"/>
  <c r="M38" i="12"/>
  <c r="M21" i="7" s="1"/>
  <c r="L38" i="13"/>
  <c r="L22" i="7" s="1"/>
  <c r="AN38" i="13"/>
  <c r="BN22" i="7" s="1"/>
  <c r="AV38" i="13"/>
  <c r="BW22" i="7" s="1"/>
  <c r="H227" i="4"/>
  <c r="H17" i="7" s="1"/>
  <c r="AL227" i="4"/>
  <c r="BL17" i="7" s="1"/>
  <c r="E253" i="9"/>
  <c r="CO18" i="7"/>
  <c r="CM18" i="7"/>
  <c r="CO15" i="7"/>
  <c r="AD38" i="12"/>
  <c r="AD21" i="7" s="1"/>
  <c r="S38" i="13"/>
  <c r="S22" i="7" s="1"/>
  <c r="AB227" i="4"/>
  <c r="AU227" i="4"/>
  <c r="BV17" i="7" s="1"/>
  <c r="CN17" i="7" s="1"/>
  <c r="N360" i="6"/>
  <c r="CH15" i="7"/>
  <c r="S38" i="14"/>
  <c r="S23" i="7" s="1"/>
  <c r="AC38" i="14"/>
  <c r="I38" i="15"/>
  <c r="I20" i="7" s="1"/>
  <c r="S38" i="15"/>
  <c r="S20" i="7" s="1"/>
  <c r="K38" i="12"/>
  <c r="T38" i="12"/>
  <c r="T21" i="7" s="1"/>
  <c r="I38" i="13"/>
  <c r="I22" i="7" s="1"/>
  <c r="AT38" i="13"/>
  <c r="BU22" i="7" s="1"/>
  <c r="M227" i="4"/>
  <c r="M17" i="7" s="1"/>
  <c r="AI227" i="4"/>
  <c r="AK227" i="4"/>
  <c r="BK17" i="7" s="1"/>
  <c r="H370" i="5"/>
  <c r="CI15" i="7"/>
  <c r="T304" i="3"/>
  <c r="S360" i="6"/>
  <c r="M38" i="14"/>
  <c r="M23" i="7" s="1"/>
  <c r="W38" i="14"/>
  <c r="W23" i="7" s="1"/>
  <c r="L227" i="4"/>
  <c r="L17" i="7" s="1"/>
  <c r="W227" i="4"/>
  <c r="W17" i="7" s="1"/>
  <c r="AA227" i="4"/>
  <c r="AA17" i="7" s="1"/>
  <c r="AT227" i="4"/>
  <c r="BU17" i="7" s="1"/>
  <c r="CA24" i="7"/>
  <c r="AI38" i="13"/>
  <c r="AK22" i="7" s="1"/>
  <c r="AR38" i="13"/>
  <c r="BR22" i="7" s="1"/>
  <c r="CK22" i="7" s="1"/>
  <c r="Q227" i="4"/>
  <c r="Q17" i="7" s="1"/>
  <c r="V227" i="4"/>
  <c r="V17" i="7" s="1"/>
  <c r="AF227" i="4"/>
  <c r="AH227" i="4"/>
  <c r="AR227" i="4"/>
  <c r="BR17" i="7" s="1"/>
  <c r="AS227" i="4"/>
  <c r="BS17" i="7" s="1"/>
  <c r="I253" i="9"/>
  <c r="CB15" i="7"/>
  <c r="S304" i="3"/>
  <c r="E227" i="4"/>
  <c r="E17" i="7" s="1"/>
  <c r="AE227" i="4"/>
  <c r="AE17" i="7" s="1"/>
  <c r="AO227" i="4"/>
  <c r="BO17" i="7" s="1"/>
  <c r="AQ227" i="4"/>
  <c r="BQ17" i="7" s="1"/>
  <c r="AY12" i="7"/>
  <c r="CH12" i="7" s="1"/>
  <c r="CX26" i="7"/>
  <c r="O120" i="11"/>
  <c r="AY24" i="7"/>
  <c r="E120" i="11"/>
  <c r="BC24" i="7"/>
  <c r="N120" i="11"/>
  <c r="I120" i="11"/>
  <c r="G120" i="11"/>
  <c r="T120" i="11"/>
  <c r="H59" i="14"/>
  <c r="J59" i="14"/>
  <c r="AW23" i="7"/>
  <c r="AU23" i="7"/>
  <c r="AY22" i="7"/>
  <c r="BA22" i="7"/>
  <c r="T56" i="13"/>
  <c r="R56" i="13"/>
  <c r="O56" i="13"/>
  <c r="S96" i="12"/>
  <c r="AW21" i="7"/>
  <c r="AU21" i="7"/>
  <c r="R96" i="12"/>
  <c r="N96" i="12"/>
  <c r="I129" i="15"/>
  <c r="AV20" i="7"/>
  <c r="BE20" i="7"/>
  <c r="BA20" i="7"/>
  <c r="CJ20" i="7" s="1"/>
  <c r="AS20" i="7"/>
  <c r="O129" i="15"/>
  <c r="M129" i="15"/>
  <c r="J370" i="5"/>
  <c r="AV19" i="7"/>
  <c r="R370" i="5"/>
  <c r="P370" i="5"/>
  <c r="O370" i="5"/>
  <c r="N370" i="5"/>
  <c r="BI18" i="7"/>
  <c r="T253" i="9"/>
  <c r="BB18" i="7"/>
  <c r="AW18" i="7"/>
  <c r="R253" i="9"/>
  <c r="P253" i="9"/>
  <c r="AY18" i="7"/>
  <c r="AU18" i="7"/>
  <c r="AS18" i="7"/>
  <c r="CA18" i="7" s="1"/>
  <c r="M253" i="9"/>
  <c r="G420" i="4"/>
  <c r="AD417" i="4"/>
  <c r="AY17" i="7"/>
  <c r="AC417" i="4"/>
  <c r="AB417" i="4"/>
  <c r="P360" i="6"/>
  <c r="BF16" i="7"/>
  <c r="BG16" i="7"/>
  <c r="G360" i="6"/>
  <c r="BA16" i="7"/>
  <c r="M360" i="6"/>
  <c r="J360" i="6"/>
  <c r="R360" i="6"/>
  <c r="AS16" i="7"/>
  <c r="S72" i="10"/>
  <c r="F72" i="10"/>
  <c r="V72" i="10"/>
  <c r="J72" i="10"/>
  <c r="T72" i="10"/>
  <c r="I72" i="10"/>
  <c r="H72" i="10"/>
  <c r="J304" i="3"/>
  <c r="I304" i="3"/>
  <c r="BC14" i="7"/>
  <c r="AN26" i="7"/>
  <c r="AP26" i="7"/>
  <c r="AQ26" i="7"/>
  <c r="AO26" i="7"/>
  <c r="AU14" i="7"/>
  <c r="V304" i="3"/>
  <c r="O304" i="3"/>
  <c r="BG14" i="7"/>
  <c r="AW14" i="7"/>
  <c r="BF14" i="7"/>
  <c r="M304" i="3"/>
  <c r="AT14" i="7"/>
  <c r="AS14" i="7"/>
  <c r="BA14" i="7"/>
  <c r="E31" i="32"/>
  <c r="I31" i="32"/>
  <c r="G31" i="32"/>
  <c r="CF12" i="7"/>
  <c r="F31" i="32"/>
  <c r="H31" i="32"/>
  <c r="BI12" i="7"/>
  <c r="BE12" i="7"/>
  <c r="T31" i="32"/>
  <c r="BA12" i="7"/>
  <c r="AT12" i="7"/>
  <c r="CO12" i="7"/>
  <c r="M31" i="32"/>
  <c r="AW12" i="7"/>
  <c r="AU12" i="7"/>
  <c r="BC12" i="7"/>
  <c r="BF12" i="7"/>
  <c r="BB12" i="7"/>
  <c r="CI12" i="7"/>
  <c r="AZ26" i="7"/>
  <c r="AS12" i="7"/>
  <c r="CM22" i="7" l="1"/>
  <c r="CL16" i="7"/>
  <c r="CJ19" i="7"/>
  <c r="CK20" i="7"/>
  <c r="CJ24" i="7"/>
  <c r="CG17" i="7"/>
  <c r="CA23" i="7"/>
  <c r="CA19" i="7"/>
  <c r="CA22" i="7"/>
  <c r="CA16" i="7"/>
  <c r="CH24" i="7"/>
  <c r="CE15" i="7"/>
  <c r="CA15" i="7"/>
  <c r="CP21" i="7"/>
  <c r="CO22" i="7"/>
  <c r="CM16" i="7"/>
  <c r="CN22" i="7"/>
  <c r="CF15" i="7"/>
  <c r="CL21" i="7"/>
  <c r="CI24" i="7"/>
  <c r="CP23" i="7"/>
  <c r="CF18" i="7"/>
  <c r="CI22" i="7"/>
  <c r="CI23" i="7"/>
  <c r="CC23" i="7" s="1"/>
  <c r="CB18" i="7"/>
  <c r="CM24" i="7"/>
  <c r="CF21" i="7"/>
  <c r="CJ16" i="7"/>
  <c r="CK18" i="7"/>
  <c r="CD18" i="7" s="1"/>
  <c r="M59" i="14"/>
  <c r="P129" i="15"/>
  <c r="J253" i="9"/>
  <c r="CK23" i="7"/>
  <c r="V360" i="6"/>
  <c r="G56" i="13"/>
  <c r="G253" i="9"/>
  <c r="H304" i="3"/>
  <c r="F420" i="4"/>
  <c r="S370" i="5"/>
  <c r="T96" i="12"/>
  <c r="V59" i="14"/>
  <c r="CF23" i="7"/>
  <c r="F120" i="11"/>
  <c r="CI19" i="7"/>
  <c r="G304" i="3"/>
  <c r="I420" i="4"/>
  <c r="P96" i="12"/>
  <c r="CG20" i="7"/>
  <c r="CM23" i="7"/>
  <c r="CP24" i="7"/>
  <c r="CE18" i="7"/>
  <c r="CP18" i="7"/>
  <c r="F370" i="5"/>
  <c r="CM20" i="7"/>
  <c r="CD20" i="7" s="1"/>
  <c r="M56" i="13"/>
  <c r="CG23" i="7"/>
  <c r="V253" i="9"/>
  <c r="CK21" i="7"/>
  <c r="E360" i="6"/>
  <c r="CB19" i="7"/>
  <c r="I59" i="14"/>
  <c r="E420" i="4"/>
  <c r="CG18" i="7"/>
  <c r="G72" i="10"/>
  <c r="H420" i="4"/>
  <c r="CH18" i="7"/>
  <c r="E370" i="5"/>
  <c r="G370" i="5"/>
  <c r="S129" i="15"/>
  <c r="H96" i="12"/>
  <c r="R120" i="11"/>
  <c r="CP16" i="7"/>
  <c r="CF24" i="7"/>
  <c r="V96" i="12"/>
  <c r="N72" i="10"/>
  <c r="CO14" i="7"/>
  <c r="N253" i="9"/>
  <c r="M370" i="5"/>
  <c r="P56" i="13"/>
  <c r="E59" i="14"/>
  <c r="CF17" i="7"/>
  <c r="CB21" i="7"/>
  <c r="CN23" i="7"/>
  <c r="M120" i="11"/>
  <c r="AA21" i="7"/>
  <c r="CH21" i="7" s="1"/>
  <c r="J96" i="12"/>
  <c r="F304" i="3"/>
  <c r="G96" i="12"/>
  <c r="P120" i="11"/>
  <c r="CL24" i="7"/>
  <c r="E129" i="15"/>
  <c r="N304" i="3"/>
  <c r="V120" i="11"/>
  <c r="CA14" i="7"/>
  <c r="O96" i="12"/>
  <c r="Q26" i="7"/>
  <c r="AC40" i="33"/>
  <c r="CE22" i="7"/>
  <c r="J129" i="15"/>
  <c r="AA20" i="7"/>
  <c r="CH20" i="7" s="1"/>
  <c r="CC20" i="7" s="1"/>
  <c r="O59" i="14"/>
  <c r="E304" i="3"/>
  <c r="I360" i="6"/>
  <c r="S253" i="9"/>
  <c r="H129" i="15"/>
  <c r="M96" i="12"/>
  <c r="AB21" i="7"/>
  <c r="CI21" i="7" s="1"/>
  <c r="O360" i="6"/>
  <c r="CA20" i="7"/>
  <c r="CL22" i="7"/>
  <c r="AC17" i="7"/>
  <c r="CJ17" i="7" s="1"/>
  <c r="N420" i="4"/>
  <c r="G20" i="7"/>
  <c r="CE20" i="7" s="1"/>
  <c r="G129" i="15"/>
  <c r="T360" i="6"/>
  <c r="V129" i="15"/>
  <c r="F253" i="9"/>
  <c r="S59" i="14"/>
  <c r="J420" i="4"/>
  <c r="CB23" i="7"/>
  <c r="H253" i="9"/>
  <c r="CO16" i="7"/>
  <c r="F96" i="12"/>
  <c r="H120" i="11"/>
  <c r="CF22" i="7"/>
  <c r="AH24" i="7"/>
  <c r="CN24" i="7" s="1"/>
  <c r="S120" i="11"/>
  <c r="R59" i="14"/>
  <c r="F59" i="14"/>
  <c r="E56" i="13"/>
  <c r="CP22" i="7"/>
  <c r="F56" i="13"/>
  <c r="CB22" i="7"/>
  <c r="CJ22" i="7"/>
  <c r="N56" i="13"/>
  <c r="I56" i="13"/>
  <c r="CH22" i="7"/>
  <c r="CC22" i="7" s="1"/>
  <c r="S56" i="13"/>
  <c r="J56" i="13"/>
  <c r="CE17" i="7"/>
  <c r="CD15" i="7"/>
  <c r="CC15" i="7"/>
  <c r="CF16" i="7"/>
  <c r="CH17" i="7"/>
  <c r="CE19" i="7"/>
  <c r="CG21" i="7"/>
  <c r="CC24" i="7"/>
  <c r="CL17" i="7"/>
  <c r="CB17" i="7"/>
  <c r="BM26" i="7"/>
  <c r="CM14" i="7"/>
  <c r="CB16" i="7"/>
  <c r="CC18" i="7"/>
  <c r="CG22" i="7"/>
  <c r="CH19" i="7"/>
  <c r="CE16" i="7"/>
  <c r="BR26" i="7"/>
  <c r="BS26" i="7"/>
  <c r="BY26" i="7"/>
  <c r="CJ14" i="7"/>
  <c r="CB14" i="7"/>
  <c r="CE14" i="7"/>
  <c r="CI16" i="7"/>
  <c r="CC16" i="7" s="1"/>
  <c r="E26" i="7"/>
  <c r="CG16" i="7"/>
  <c r="F26" i="7"/>
  <c r="CL14" i="7"/>
  <c r="CG19" i="7"/>
  <c r="BO26" i="7"/>
  <c r="CG14" i="7"/>
  <c r="CN16" i="7"/>
  <c r="CL19" i="7"/>
  <c r="BW26" i="7"/>
  <c r="AE23" i="7"/>
  <c r="CL23" i="7" s="1"/>
  <c r="P59" i="14"/>
  <c r="N26" i="7"/>
  <c r="BN26" i="7"/>
  <c r="S26" i="7"/>
  <c r="H56" i="13"/>
  <c r="BL26" i="7"/>
  <c r="BP26" i="7"/>
  <c r="CA17" i="7"/>
  <c r="I96" i="12"/>
  <c r="H26" i="7"/>
  <c r="I26" i="7"/>
  <c r="F360" i="6"/>
  <c r="CF19" i="7"/>
  <c r="CE23" i="7"/>
  <c r="K21" i="7"/>
  <c r="CA21" i="7" s="1"/>
  <c r="E96" i="12"/>
  <c r="M420" i="4"/>
  <c r="AB17" i="7"/>
  <c r="CI17" i="7" s="1"/>
  <c r="BU26" i="7"/>
  <c r="O26" i="7"/>
  <c r="O420" i="4"/>
  <c r="AD17" i="7"/>
  <c r="CK17" i="7" s="1"/>
  <c r="CH14" i="7"/>
  <c r="CC14" i="7" s="1"/>
  <c r="BK26" i="7"/>
  <c r="BQ26" i="7"/>
  <c r="X26" i="7"/>
  <c r="CF14" i="7"/>
  <c r="H360" i="6"/>
  <c r="CF20" i="7"/>
  <c r="V56" i="13"/>
  <c r="AI17" i="7"/>
  <c r="T420" i="4"/>
  <c r="Y26" i="7"/>
  <c r="V26" i="7"/>
  <c r="AK19" i="7"/>
  <c r="CP19" i="7" s="1"/>
  <c r="V370" i="5"/>
  <c r="AH14" i="7"/>
  <c r="R304" i="3"/>
  <c r="T26" i="7"/>
  <c r="AE26" i="7"/>
  <c r="I370" i="5"/>
  <c r="P420" i="4"/>
  <c r="CE21" i="7"/>
  <c r="AG17" i="7"/>
  <c r="CM17" i="7" s="1"/>
  <c r="R420" i="4"/>
  <c r="G59" i="14"/>
  <c r="AK17" i="7"/>
  <c r="V420" i="4"/>
  <c r="AC23" i="7"/>
  <c r="CJ23" i="7" s="1"/>
  <c r="N59" i="14"/>
  <c r="P304" i="3"/>
  <c r="AI19" i="7"/>
  <c r="CO19" i="7" s="1"/>
  <c r="T370" i="5"/>
  <c r="R26" i="7"/>
  <c r="M26" i="7"/>
  <c r="L20" i="7"/>
  <c r="CB20" i="7" s="1"/>
  <c r="F129" i="15"/>
  <c r="BV26" i="7"/>
  <c r="W26" i="7"/>
  <c r="CD12" i="7"/>
  <c r="AV26" i="7"/>
  <c r="BI26" i="7"/>
  <c r="AY26" i="7"/>
  <c r="BG26" i="7"/>
  <c r="CP12" i="7"/>
  <c r="CM12" i="7"/>
  <c r="BE26" i="7"/>
  <c r="CJ12" i="7"/>
  <c r="BA26" i="7"/>
  <c r="AT26" i="7"/>
  <c r="CB12" i="7"/>
  <c r="CG12" i="7"/>
  <c r="AW26" i="7"/>
  <c r="CE12" i="7"/>
  <c r="AU26" i="7"/>
  <c r="BC26" i="7"/>
  <c r="CL12" i="7"/>
  <c r="BF26" i="7"/>
  <c r="CN12" i="7"/>
  <c r="CK12" i="7"/>
  <c r="BB26" i="7"/>
  <c r="AS26" i="7"/>
  <c r="CA12" i="7"/>
  <c r="AH26" i="7" l="1"/>
  <c r="CC21" i="7"/>
  <c r="CD21" i="7"/>
  <c r="G26" i="7"/>
  <c r="CD24" i="7"/>
  <c r="AD26" i="7"/>
  <c r="AA26" i="7"/>
  <c r="CD16" i="7"/>
  <c r="CC19" i="7"/>
  <c r="CA26" i="7"/>
  <c r="CC17" i="7"/>
  <c r="CD22" i="7"/>
  <c r="CM26" i="7"/>
  <c r="AB26" i="7"/>
  <c r="CI26" i="7"/>
  <c r="CE26" i="7"/>
  <c r="CD23" i="7"/>
  <c r="CG26" i="7"/>
  <c r="CH26" i="7"/>
  <c r="CL26" i="7"/>
  <c r="CD19" i="7"/>
  <c r="CF26" i="7"/>
  <c r="CB26" i="7"/>
  <c r="L26" i="7"/>
  <c r="CN14" i="7"/>
  <c r="CD14" i="7" s="1"/>
  <c r="AK26" i="7"/>
  <c r="CP17" i="7"/>
  <c r="CP26" i="7" s="1"/>
  <c r="AG26" i="7"/>
  <c r="AC26" i="7"/>
  <c r="K26" i="7"/>
  <c r="CJ26" i="7"/>
  <c r="CO17" i="7"/>
  <c r="CO26" i="7" s="1"/>
  <c r="AI26" i="7"/>
  <c r="CC12" i="7"/>
  <c r="CC26" i="7" s="1"/>
  <c r="CK26" i="7"/>
  <c r="CD17" i="7" l="1"/>
  <c r="CD26" i="7" s="1"/>
  <c r="CN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AB3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   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<sst xmlns="http://schemas.openxmlformats.org/spreadsheetml/2006/main" count="2582" uniqueCount="513">
  <si>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</si>
  <si>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</si>
  <si>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</si>
  <si>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</si>
  <si>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</si>
  <si>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</si>
  <si>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</si>
  <si>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</si>
  <si>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</si>
  <si>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</si>
  <si>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</si>
  <si>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</si>
  <si>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</si>
  <si>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</si>
  <si>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</si>
  <si>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</si>
  <si>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</si>
  <si>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</si>
  <si>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</si>
  <si>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</si>
  <si>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</si>
  <si>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</si>
  <si>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</si>
  <si>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</si>
  <si>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</si>
  <si>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</si>
  <si>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</si>
  <si>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</si>
  <si>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</si>
  <si>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</si>
  <si>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</si>
  <si>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</si>
  <si>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</si>
  <si>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</si>
  <si>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</si>
  <si>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</si>
  <si>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</si>
  <si>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</si>
  <si>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</si>
  <si>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</si>
  <si>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</si>
  <si>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</si>
  <si>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</si>
  <si>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</si>
  <si>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</si>
  <si>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</si>
  <si>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</si>
  <si>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</si>
  <si>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</si>
  <si>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</si>
  <si>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</si>
  <si>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</si>
  <si>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</si>
  <si>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</si>
  <si>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</si>
  <si>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</si>
  <si>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</si>
  <si>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</si>
  <si>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</si>
  <si>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</si>
  <si>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</si>
  <si>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</si>
  <si>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</si>
  <si>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</si>
  <si>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</si>
  <si>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</si>
  <si>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</si>
  <si>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</si>
  <si>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</si>
  <si>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</si>
  <si>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</si>
  <si>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</si>
  <si>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</si>
  <si>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</si>
  <si>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</si>
  <si>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</si>
  <si>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</si>
  <si>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</si>
  <si>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</si>
  <si>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</si>
  <si>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</si>
  <si>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</si>
  <si>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</si>
  <si>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</si>
  <si>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>Cantidad de alumnos atendidos por curso regular con programa de estudio  basados en Criterios de Competencia Ocupacional (CCO), Síntesis de Contenido Programático (SCP) y Formación en Línea (FEL).</t>
  </si>
  <si>
    <t xml:space="preserve">AM </t>
  </si>
  <si>
    <t>Acción Móvil</t>
  </si>
  <si>
    <t>Cantidad de alumnos atendidos por curso regular con programa de estudio basado en Educación Basada en Competencias</t>
  </si>
  <si>
    <t>Reconocimiento Oficial de la Competencia Ocupacional</t>
  </si>
  <si>
    <t>Cantidad de alumnos atendidos por acción móvil a través del desplazamiento del docente</t>
  </si>
  <si>
    <t>Cantidad de alumnos atendidos por acción móvil a través del desplazamiento del docente, equipo y herramienta</t>
  </si>
  <si>
    <t>Cantidad de alumnos atendidos por acción móviel a través del desplazamiento del docente, equipo, herramienta y unidad móvil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</si>
  <si>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</si>
  <si>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</si>
  <si>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</si>
  <si>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</si>
  <si>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</si>
  <si>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</si>
  <si>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</si>
  <si>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</si>
  <si>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</si>
  <si>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</si>
  <si>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</si>
  <si>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</si>
  <si>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</si>
  <si>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</si>
  <si>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</si>
  <si>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</si>
  <si>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</si>
  <si>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</si>
  <si>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</si>
  <si>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</si>
  <si>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</si>
  <si>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</si>
  <si>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</si>
  <si>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</si>
  <si>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</si>
  <si>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</si>
  <si>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</si>
  <si>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Consejo de Normalización y Certificación de Competencia Laboral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</si>
  <si>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</si>
  <si>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</si>
  <si>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</si>
  <si>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</si>
  <si>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</si>
  <si>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</si>
  <si>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</si>
  <si>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</si>
  <si>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</si>
  <si>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</si>
  <si>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</si>
  <si>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</si>
  <si>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</si>
  <si>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</si>
  <si>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</si>
  <si>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</si>
  <si>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</si>
  <si>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</si>
  <si>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</si>
  <si>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</si>
  <si>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</si>
  <si>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</si>
  <si>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</si>
  <si>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</si>
  <si>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</si>
  <si>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</si>
  <si>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</si>
  <si>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</si>
  <si>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</si>
  <si>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</si>
  <si>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</si>
  <si>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</si>
  <si>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</si>
  <si>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</si>
  <si>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</si>
  <si>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</si>
  <si>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</si>
  <si>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</si>
  <si>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</si>
  <si>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</si>
  <si>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</si>
  <si>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</si>
  <si>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Trabajos en Papel y Cartón</t>
  </si>
  <si>
    <t>Cosmetología Facial</t>
  </si>
  <si>
    <t>Cosmetología Corporal</t>
  </si>
  <si>
    <t>Elaboración de Textos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</si>
  <si>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</si>
  <si>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</si>
  <si>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</si>
  <si>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</si>
  <si>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</si>
  <si>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</si>
  <si>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</si>
  <si>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</si>
  <si>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</si>
  <si>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</si>
  <si>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</si>
  <si>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</si>
  <si>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</si>
  <si>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</si>
  <si>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</si>
  <si>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</si>
  <si>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</si>
  <si>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</si>
  <si>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</si>
  <si>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</si>
  <si>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</si>
  <si>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</si>
  <si>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</si>
  <si>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</si>
  <si>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</si>
  <si>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</si>
  <si>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</si>
  <si>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</si>
  <si>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</si>
  <si>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</si>
  <si>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</si>
  <si>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</si>
  <si>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</si>
  <si>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</si>
  <si>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</si>
  <si>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</si>
  <si>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</si>
  <si>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</si>
  <si>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</si>
  <si>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</si>
  <si>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</si>
  <si>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</si>
  <si>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</si>
  <si>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</si>
  <si>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</si>
  <si>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</si>
  <si>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</si>
  <si>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</si>
  <si>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</si>
  <si>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</si>
  <si>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</si>
  <si>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</si>
  <si>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22-ULIDC-2019A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</si>
  <si>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</si>
  <si>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</si>
  <si>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</si>
  <si>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</si>
  <si>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</si>
  <si>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</si>
  <si>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</si>
  <si>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</si>
  <si>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</si>
  <si>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</si>
  <si>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</si>
  <si>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</si>
  <si>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Ofimática</t>
  </si>
  <si>
    <t>23-O-2019A</t>
  </si>
  <si>
    <t>Operación de Base de Datos</t>
  </si>
  <si>
    <t>Windows e Internet</t>
  </si>
  <si>
    <t>Elaboración de Presentaciones Electrónicas</t>
  </si>
  <si>
    <t>Elaboración de Hojas de Cálculo</t>
  </si>
  <si>
    <t>25-A-2019A</t>
  </si>
  <si>
    <t>Servicios de Atención Telefónica y Telemercadeo</t>
  </si>
  <si>
    <t>Manejo de Herramientas para Auditoría</t>
  </si>
  <si>
    <t>Producción Artesanal de Alimentos</t>
  </si>
  <si>
    <t>01-PAA-2017A</t>
  </si>
  <si>
    <t>Mantenimiento a Equipos y Sistemas Electrónicos</t>
  </si>
  <si>
    <t>05-MESE-2019A</t>
  </si>
  <si>
    <t xml:space="preserve">Mantenimiento Preventivo y Verificación de Tarjetas Electrónicas Analógicas y Digitales </t>
  </si>
  <si>
    <t>Mantenimiento y Reparación de Tarjetas Electrónicas de Lavadoras</t>
  </si>
  <si>
    <t xml:space="preserve">Mantenimiento y Reparación de Tarjetas Electrónicas de Refrigeradores y Climatización </t>
  </si>
  <si>
    <t>Mantenimiento y Reparación de Hornos de Microondas</t>
  </si>
  <si>
    <t>Mantenimiento y Reparación de Equipos de Audiofrecuencia</t>
  </si>
  <si>
    <t>Reparación de Teléfonos Celulares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</si>
  <si>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</si>
  <si>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</si>
  <si>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</si>
  <si>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</si>
  <si>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07-RAA-2019A</t>
  </si>
  <si>
    <t>Reparación de Refrigeradores Domésticos</t>
  </si>
  <si>
    <t xml:space="preserve">Reparación de Equipos de Aire Acondicionado Tipo Mini Split </t>
  </si>
  <si>
    <t>Reparación de Equipos Industriales de Refrigeración</t>
  </si>
  <si>
    <t>Mantenimiento de Sistemas de Aire Acondicionado y Refrigeración</t>
  </si>
  <si>
    <t>13. Vestido y Textil</t>
  </si>
  <si>
    <t>13-CIR-2017A</t>
  </si>
  <si>
    <t>Alta Costura</t>
  </si>
  <si>
    <t>Confección de Prendas para Dama y Niña</t>
  </si>
  <si>
    <t>Confección de Prendas para Caballero y Niño</t>
  </si>
  <si>
    <t>Patronaje y Graduación</t>
  </si>
  <si>
    <t>14-AFT-2017A</t>
  </si>
  <si>
    <t>14-APPA-2017A</t>
  </si>
  <si>
    <t>25-AE-2017A</t>
  </si>
  <si>
    <t>Servicios Secretariales</t>
  </si>
  <si>
    <t>Mecanografía Asistida por Computadora</t>
  </si>
  <si>
    <t>Aplicación de Normas y Procedimientos Contables y Fiscales</t>
  </si>
  <si>
    <t>25-ANPCF-2017A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</si>
  <si>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</si>
  <si>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</si>
  <si>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</si>
  <si>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</si>
  <si>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</si>
  <si>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29-CCFC-2019A</t>
  </si>
  <si>
    <t>Cuidados Faciales Básicos</t>
  </si>
  <si>
    <t>Estilismo y Diseño de Imagen</t>
  </si>
  <si>
    <t>29-EDI-2019A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</si>
  <si>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</si>
  <si>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</si>
  <si>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</si>
  <si>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</si>
  <si>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</si>
  <si>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</si>
  <si>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</si>
  <si>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</si>
  <si>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30-H-2019A</t>
  </si>
  <si>
    <t>Organización de Excursiones Terrestres</t>
  </si>
  <si>
    <t>Aplicación del Sistema de Reservaciones Automatizado SABRE</t>
  </si>
  <si>
    <t xml:space="preserve">Organización de Recorridos por los Atractivos Turísticos en la Entidad </t>
  </si>
  <si>
    <t>Organización de Visitas a Museos de la Entidad</t>
  </si>
  <si>
    <t>Gestion y Venta de Servicios Turísticos</t>
  </si>
  <si>
    <t>30-GVST-2018A</t>
  </si>
  <si>
    <t>Organización de Recorridos por los Pueblos Mágicos</t>
  </si>
  <si>
    <t>30-AB-2018A</t>
  </si>
  <si>
    <t>Aplicación de Técnicas de Bar</t>
  </si>
  <si>
    <t>Aplicación de Técnicas Culinarias</t>
  </si>
  <si>
    <t>Aplicación de Técnicas de Repostería</t>
  </si>
  <si>
    <t>Elaboración de Gelatinas Artísticas</t>
  </si>
  <si>
    <t>13-S-2017A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</si>
  <si>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</si>
  <si>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</si>
  <si>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</si>
  <si>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</si>
  <si>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04-SIEME-2019A</t>
  </si>
  <si>
    <t>Instala Acometidas Residenciales</t>
  </si>
  <si>
    <t>Instala Sensores de Presencia Domésticos</t>
  </si>
  <si>
    <t>Instala el Control de Bombas de Agua de uso Doméstico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</si>
  <si>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</si>
  <si>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</si>
  <si>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</si>
  <si>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</si>
  <si>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</si>
  <si>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</si>
  <si>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08-DIC-2017A</t>
  </si>
  <si>
    <t xml:space="preserve">Repintado de los Componentes de la Carrocería del Vehículo Automotriz </t>
  </si>
  <si>
    <t>08-MD-2017A</t>
  </si>
  <si>
    <t xml:space="preserve">Reparación del Sistema de Inyección de los Vehículos de Rango Medio y Servicio Pesado </t>
  </si>
  <si>
    <t xml:space="preserve">Reparación del Motor a Diesel de los Vehículos de Rango Medio y Servicio Pesado </t>
  </si>
  <si>
    <t>16. Procesos de Producción Industrial</t>
  </si>
  <si>
    <t>16-DFMM-2019A</t>
  </si>
  <si>
    <t>Elaboración de Centro de Entretenimiento</t>
  </si>
  <si>
    <t>Elaboración de Buró</t>
  </si>
  <si>
    <t xml:space="preserve">Preparación de Materia Prima en la Elaboración de Muebles de Madera 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</si>
  <si>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</si>
  <si>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</si>
  <si>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</si>
  <si>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</si>
  <si>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</si>
  <si>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19-SP-2019A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</si>
  <si>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</si>
  <si>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</si>
  <si>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</si>
  <si>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</si>
  <si>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</si>
  <si>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</si>
  <si>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 xml:space="preserve">Aplicación de Soldadura por Arco con Electrodo Metálico Revestido (SMAW) </t>
  </si>
  <si>
    <t>Soldadura por Arco con Tungsteno y Gas (GTAW)</t>
  </si>
  <si>
    <t>Mantenimiento al Sistema Eléctrico Automotriz</t>
  </si>
  <si>
    <t>08-MASEA-2020C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</si>
  <si>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</si>
  <si>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</si>
  <si>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</si>
  <si>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</si>
  <si>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</si>
  <si>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</si>
  <si>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</si>
  <si>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</si>
  <si>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</si>
  <si>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</si>
  <si>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</si>
  <si>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</si>
  <si>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</si>
  <si>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</si>
  <si>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</si>
  <si>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Clave: 08-MSEA-2020A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</si>
  <si>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</si>
  <si>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</si>
  <si>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</si>
  <si>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</si>
  <si>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</si>
  <si>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</si>
  <si>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</si>
  <si>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</si>
  <si>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Programación del Módulo Electrónico Automotriz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</si>
  <si>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</si>
  <si>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</si>
  <si>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</si>
  <si>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INFORMACIÓN ESTADÍSTICA DE ICAT  2021</t>
  </si>
  <si>
    <t>15 - 17</t>
  </si>
  <si>
    <t>18 - 24</t>
  </si>
  <si>
    <t>Servicios de capacitación (Actualizada al 2020-2021)</t>
  </si>
  <si>
    <t>MATRÍCULA 2021 4° Trimestre (Octubre, Noviembre y Diciembre)</t>
  </si>
  <si>
    <t>Mercadotecnia en la micro y pequeña empresa</t>
  </si>
  <si>
    <t>Imagen y Bienestar Personal</t>
  </si>
  <si>
    <t>Cuidado de manos y pies</t>
  </si>
  <si>
    <t>Vestido y textil</t>
  </si>
  <si>
    <t>Confección de prendas para dama y niña</t>
  </si>
  <si>
    <t>Agropecuario</t>
  </si>
  <si>
    <t>Alimentos</t>
  </si>
  <si>
    <t>ELABORACIÓN DE CONSERVAS DE FRUTAS Y HORTALIZAS</t>
  </si>
  <si>
    <t>PROCESADO DE ALIMENTOS LACTEOS Y SUS DERIVADOS</t>
  </si>
  <si>
    <t>PANADERÍA</t>
  </si>
  <si>
    <t>CHEESE CAKE Y SUS VARIANTES</t>
  </si>
  <si>
    <t>ELABORACIÓN DE DULCES CAMPECHANOS</t>
  </si>
  <si>
    <t>MIXIOLOGÍA</t>
  </si>
  <si>
    <t>TÉCNICAS PARA DECORAR PASTELES</t>
  </si>
  <si>
    <t>TAMALES REGIONALES</t>
  </si>
  <si>
    <t>COCINA NAVIDEÑA</t>
  </si>
  <si>
    <t>Artesanal</t>
  </si>
  <si>
    <t>ARTÍCULOS TEJIDOS CON JIPI-JAPA</t>
  </si>
  <si>
    <t>BORDADOS EN GENERAL</t>
  </si>
  <si>
    <t>URDIDO DE HAMACA</t>
  </si>
  <si>
    <t>BORDADO CHIAPANECO</t>
  </si>
  <si>
    <t>TECNICA EN BORDADO ROCOCO</t>
  </si>
  <si>
    <t>REPARACION Y MANTENIMIENTO DE MOTOS</t>
  </si>
  <si>
    <t>Comunicación</t>
  </si>
  <si>
    <t>INGLÉS</t>
  </si>
  <si>
    <t>CORTE, PEINADO DEL CABELLO, CUIDADO DE MANOS  Y PIES</t>
  </si>
  <si>
    <t>Industrial</t>
  </si>
  <si>
    <t>REPARACIÓN DE EQUIPOS DE REFRIGERACIÓN</t>
  </si>
  <si>
    <t>TEJIDO A GANCHO</t>
  </si>
  <si>
    <t>Tecnologías de la Información</t>
  </si>
  <si>
    <t>MICROSOFT WINDOWS 10</t>
  </si>
  <si>
    <t>Vestido y Textil</t>
  </si>
  <si>
    <t>ELABORACION DE ROPA DE HOMBRE Y MUJER</t>
  </si>
  <si>
    <t>BORDADO DE PUNTO DE CRUZ</t>
  </si>
  <si>
    <t>TEJIDO DE FIBRAS, BLUSAS CROCHET</t>
  </si>
  <si>
    <t>VESTIDO TEXTIL</t>
  </si>
  <si>
    <t>ALIMENTOS</t>
  </si>
  <si>
    <t xml:space="preserve">Elaboracion de dulces y pasteles </t>
  </si>
  <si>
    <t>ARTESANAL</t>
  </si>
  <si>
    <t>Bordados</t>
  </si>
  <si>
    <t>ELECTRICIDAD</t>
  </si>
  <si>
    <t>Circuitos electricos de uso domestico</t>
  </si>
  <si>
    <t>IMAGEN Y BIENESTAR PERSONAL</t>
  </si>
  <si>
    <t>APLICACIÓN Y DECORACION DE UÑAS</t>
  </si>
  <si>
    <t>Aplicación y decoración de uñas</t>
  </si>
  <si>
    <t>corte de cabello, color y transformacion en el cabello</t>
  </si>
  <si>
    <t>INDUSTRIAL</t>
  </si>
  <si>
    <t xml:space="preserve">Instalación, matenimiento y reparación de aire acondicionado </t>
  </si>
  <si>
    <t>Tejido a gancho y agujas</t>
  </si>
  <si>
    <t>Microsoft office</t>
  </si>
  <si>
    <t>Elaboración de prendas para toda la familia</t>
  </si>
  <si>
    <t>ADMINISTRACIÓN</t>
  </si>
  <si>
    <t>CONTABILIDAD</t>
  </si>
  <si>
    <t>AGROPECUARIO</t>
  </si>
  <si>
    <t>ELABORACION DE MERMELADAS</t>
  </si>
  <si>
    <t>ELABORACION DE BOCADILLOS Y POSTRES</t>
  </si>
  <si>
    <t>PINTADO Y BODADO</t>
  </si>
  <si>
    <t>ELECTRICIDIDAD</t>
  </si>
  <si>
    <t>IMAGEN  Y BIENESTAR PERSONAL</t>
  </si>
  <si>
    <t>MAQUILLAJE PARA EL ROSTRO</t>
  </si>
  <si>
    <t>VESTIDO  Y TEXTIL</t>
  </si>
  <si>
    <t>CONFECCION Y DISEÑO DE ROPA</t>
  </si>
  <si>
    <t>ELABORACIÓN DE  PASTELES</t>
  </si>
  <si>
    <t>FROMACION DE INSTRUCTORES</t>
  </si>
  <si>
    <t>EDUCACION Y FORMACION DE PERSONAS</t>
  </si>
  <si>
    <t>IMAGEN Y BENESTAR PERSONAL</t>
  </si>
  <si>
    <t>MAQUILLAJE, PEINADO, MANICURE Y PEDICURE</t>
  </si>
  <si>
    <t>PROCESO DE PRODUCCION INDUSTRIAL</t>
  </si>
  <si>
    <t>CARPINTERIA</t>
  </si>
  <si>
    <t>TECNOLOGIAS DE LA INFORMACION</t>
  </si>
  <si>
    <t>MICROSOFT WORD</t>
  </si>
  <si>
    <t>VESTIDO Y TEXTIL</t>
  </si>
  <si>
    <t>CONFECCION DE VESTIDOS</t>
  </si>
  <si>
    <t>ADMINISTRACION</t>
  </si>
  <si>
    <t>CHOCOLATERIA</t>
  </si>
  <si>
    <t>COMUNICACIÓN</t>
  </si>
  <si>
    <t>INGLES</t>
  </si>
  <si>
    <t>REPARACION DE LAMPARAS</t>
  </si>
  <si>
    <t>EXCEL PARA NEGOCIOS</t>
  </si>
  <si>
    <t>TURISMO</t>
  </si>
  <si>
    <t>BARTENDER BASICO</t>
  </si>
  <si>
    <t>CONFECCION DE BLUSAS</t>
  </si>
  <si>
    <t>ELABORACION DE PASTELES</t>
  </si>
  <si>
    <t>PUNTO DE CRUZ</t>
  </si>
  <si>
    <t>INSTALACION ELECTRICA</t>
  </si>
  <si>
    <t>REPARACION DE EQUIPOS</t>
  </si>
  <si>
    <t>PROCESOS DE PRODUCCION</t>
  </si>
  <si>
    <t>MICROSOFT OFFICE</t>
  </si>
  <si>
    <t>ELABORACION DE VESTIDOS</t>
  </si>
  <si>
    <t>DULCERIA FINA</t>
  </si>
  <si>
    <t>BORDADO Y PINTURA</t>
  </si>
  <si>
    <t>180</t>
  </si>
  <si>
    <t>CIRCUITOS ELECTRODOMESTICOS</t>
  </si>
  <si>
    <t>12</t>
  </si>
  <si>
    <t>IMAGEN Y BIENESTAR  PERSONAL</t>
  </si>
  <si>
    <t>102</t>
  </si>
  <si>
    <t>INDUSRRIAL</t>
  </si>
  <si>
    <t>REPARACION DE AIRE ACONDICIONADO</t>
  </si>
  <si>
    <t>22</t>
  </si>
  <si>
    <t>SISTEMAS DE IMPRESIÓN</t>
  </si>
  <si>
    <t>SERIGRAFIA</t>
  </si>
  <si>
    <t>116</t>
  </si>
  <si>
    <t xml:space="preserve">CONFECCION DE CHALECO </t>
  </si>
  <si>
    <t>34</t>
  </si>
  <si>
    <t>COCINA ITALIANA</t>
  </si>
  <si>
    <t>IMAGEN Y BIENESTAR PERSONL</t>
  </si>
  <si>
    <t>CUIDADO DE MANOS Y PIES</t>
  </si>
  <si>
    <t>PROCESOS DE PROUDCCION INDUSTRIAL DE ROPA</t>
  </si>
  <si>
    <t>REPARACIÓN DE CAYUCOS DE FIBRA DE VIDRIO</t>
  </si>
  <si>
    <t>TECONOLOGIAS DE LA INFORMACION</t>
  </si>
  <si>
    <t>MICROSOFT EXCEL</t>
  </si>
  <si>
    <t>CONFECCION DE VESTIDOS DE NIÑA</t>
  </si>
  <si>
    <t>DECORACION D FONDANT</t>
  </si>
  <si>
    <t>BORDADO EN MACRAMÉ</t>
  </si>
  <si>
    <t>ELECTRONICA</t>
  </si>
  <si>
    <t>REPARACION DE EQUIPOS ELECTRODOMESTICOS</t>
  </si>
  <si>
    <t xml:space="preserve">PERMACOLOGÍA. RIZADOS, ONDULADOS Y ALACIADOS </t>
  </si>
  <si>
    <t>ESTILOS DE PANTALÓN PARA DAMA Y NIÑA</t>
  </si>
  <si>
    <t>MUÑECAS ARTESANALES</t>
  </si>
  <si>
    <t>REPARACIÓN DEL SISTEMA DE FRENOS BÁSICOS AUTOMOTRIZ</t>
  </si>
  <si>
    <t>AUTOMOTOR</t>
  </si>
  <si>
    <t>CORTES DE CABELLO PARA DAMA Y NIÑA</t>
  </si>
  <si>
    <t>CONFECCIÓN DE CORSET BÁSICO</t>
  </si>
  <si>
    <t>SECRETARIA DE EDUCACION</t>
  </si>
  <si>
    <t>PROSPECCIÓN Y CIERRE DE VENTAS</t>
  </si>
  <si>
    <t>CONOCIMIENTOS BÁSICOS DE PYTHON</t>
  </si>
  <si>
    <t>TECNOLOGIAS</t>
  </si>
  <si>
    <t>MANUALIDADES</t>
  </si>
  <si>
    <t>ELABORACION DE BOCADILLOS Y PASTELERIA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</si>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</sst>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b/>
      <sz val="10"/>
      <name val="Bodoni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Miriam"/>
      <family val="2"/>
      <charset val="177"/>
    </font>
    <font>
      <i/>
      <sz val="11"/>
      <color theme="1"/>
      <name val="Miriam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i/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5.95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9"/>
      <color indexed="8"/>
      <name val="SansSerif"/>
    </font>
    <font>
      <b/>
      <sz val="11"/>
      <color rgb="FF000000"/>
      <name val="Arial"/>
      <family val="2"/>
    </font>
    <font>
      <b/>
      <sz val="9"/>
      <color indexed="8"/>
      <name val="SansSerif"/>
    </font>
    <font>
      <b/>
      <sz val="12"/>
      <color indexed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59999389629810485"/>
        <bgColor indexed="64"/>
      </patternFill>
    </fill>
  </fills>
  <borders count="2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/>
      <right style="thin">
        <color indexed="23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medium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auto="1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</borders>
  <cellStyleXfs count="10">
    <xf numFmtId="0" fontId="0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6">
    <xf numFmtId="0" fontId="0" fillId="0" borderId="0" xfId="0"/>
    <xf numFmtId="0" fontId="24" fillId="0" borderId="0" xfId="0" applyFont="1" applyProtection="1"/>
    <xf numFmtId="0" fontId="24" fillId="3" borderId="0" xfId="0" applyFont="1" applyFill="1" applyBorder="1" applyProtection="1"/>
    <xf numFmtId="0" fontId="25" fillId="0" borderId="0" xfId="0" applyFont="1" applyAlignment="1" applyProtection="1">
      <alignment vertical="center"/>
    </xf>
    <xf numFmtId="0" fontId="24" fillId="4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Protection="1"/>
    <xf numFmtId="0" fontId="24" fillId="0" borderId="0" xfId="0" applyFont="1" applyAlignment="1" applyProtection="1">
      <alignment horizontal="center" vertical="center"/>
    </xf>
    <xf numFmtId="0" fontId="24" fillId="0" borderId="0" xfId="0" applyFont="1" applyFill="1" applyProtection="1"/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5" borderId="0" xfId="0" applyFont="1" applyFill="1" applyBorder="1" applyAlignment="1" applyProtection="1">
      <alignment horizontal="center" vertical="center"/>
    </xf>
    <xf numFmtId="0" fontId="2" fillId="0" borderId="0" xfId="4" applyFont="1" applyAlignment="1" applyProtection="1">
      <alignment horizontal="center" vertical="center"/>
    </xf>
    <xf numFmtId="0" fontId="5" fillId="0" borderId="0" xfId="4" applyProtection="1"/>
    <xf numFmtId="0" fontId="5" fillId="0" borderId="0" xfId="4" applyAlignment="1" applyProtection="1">
      <alignment horizontal="center"/>
    </xf>
    <xf numFmtId="3" fontId="5" fillId="0" borderId="0" xfId="4" applyNumberFormat="1" applyProtection="1"/>
    <xf numFmtId="0" fontId="9" fillId="3" borderId="0" xfId="4" applyFont="1" applyFill="1" applyAlignment="1" applyProtection="1">
      <alignment horizontal="center"/>
    </xf>
    <xf numFmtId="0" fontId="7" fillId="6" borderId="5" xfId="4" applyFont="1" applyFill="1" applyBorder="1" applyAlignment="1" applyProtection="1">
      <alignment horizontal="center" vertical="center"/>
    </xf>
    <xf numFmtId="0" fontId="1" fillId="0" borderId="0" xfId="3" applyProtection="1"/>
    <xf numFmtId="0" fontId="2" fillId="0" borderId="0" xfId="3" applyFont="1" applyAlignment="1" applyProtection="1">
      <alignment horizontal="center" vertical="center" wrapText="1"/>
    </xf>
    <xf numFmtId="0" fontId="2" fillId="0" borderId="0" xfId="3" applyFont="1" applyAlignment="1" applyProtection="1">
      <alignment horizontal="center" vertical="center"/>
    </xf>
    <xf numFmtId="0" fontId="1" fillId="0" borderId="0" xfId="3" applyAlignment="1" applyProtection="1">
      <alignment horizontal="center"/>
    </xf>
    <xf numFmtId="0" fontId="1" fillId="0" borderId="6" xfId="3" applyBorder="1" applyAlignment="1" applyProtection="1">
      <alignment wrapText="1"/>
    </xf>
    <xf numFmtId="0" fontId="1" fillId="0" borderId="0" xfId="3" applyAlignment="1" applyProtection="1">
      <alignment horizontal="left"/>
    </xf>
    <xf numFmtId="0" fontId="9" fillId="3" borderId="0" xfId="3" applyFont="1" applyFill="1" applyBorder="1" applyAlignment="1" applyProtection="1">
      <alignment textRotation="90"/>
    </xf>
    <xf numFmtId="0" fontId="1" fillId="0" borderId="0" xfId="3" applyBorder="1" applyAlignment="1" applyProtection="1">
      <alignment wrapText="1"/>
    </xf>
    <xf numFmtId="0" fontId="1" fillId="0" borderId="0" xfId="3" applyAlignment="1" applyProtection="1">
      <alignment wrapText="1"/>
    </xf>
    <xf numFmtId="0" fontId="2" fillId="0" borderId="0" xfId="3" applyFont="1" applyFill="1" applyProtection="1"/>
    <xf numFmtId="0" fontId="1" fillId="0" borderId="0" xfId="3" applyFill="1" applyProtection="1"/>
    <xf numFmtId="0" fontId="9" fillId="3" borderId="0" xfId="3" applyFont="1" applyFill="1" applyBorder="1" applyProtection="1"/>
    <xf numFmtId="0" fontId="26" fillId="5" borderId="0" xfId="0" applyFont="1" applyFill="1" applyBorder="1" applyAlignment="1" applyProtection="1">
      <alignment horizontal="right" vertical="center"/>
    </xf>
    <xf numFmtId="0" fontId="26" fillId="7" borderId="0" xfId="0" applyFont="1" applyFill="1" applyBorder="1" applyAlignment="1" applyProtection="1">
      <alignment horizontal="right" vertical="center"/>
    </xf>
    <xf numFmtId="0" fontId="27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0" xfId="4" applyFont="1" applyFill="1" applyAlignment="1" applyProtection="1">
      <alignment horizontal="center"/>
    </xf>
    <xf numFmtId="0" fontId="9" fillId="0" borderId="10" xfId="4" applyFont="1" applyFill="1" applyBorder="1" applyAlignment="1" applyProtection="1">
      <alignment horizontal="center" vertical="center"/>
    </xf>
    <xf numFmtId="0" fontId="9" fillId="0" borderId="10" xfId="4" applyFont="1" applyFill="1" applyBorder="1" applyAlignment="1" applyProtection="1">
      <alignment horizontal="left"/>
    </xf>
    <xf numFmtId="3" fontId="7" fillId="6" borderId="5" xfId="4" applyNumberFormat="1" applyFont="1" applyFill="1" applyBorder="1" applyAlignment="1" applyProtection="1">
      <alignment horizontal="center" vertical="center"/>
    </xf>
    <xf numFmtId="0" fontId="7" fillId="3" borderId="0" xfId="4" applyFont="1" applyFill="1" applyAlignment="1" applyProtection="1">
      <alignment horizontal="center" vertical="center"/>
    </xf>
    <xf numFmtId="0" fontId="7" fillId="6" borderId="11" xfId="4" applyFont="1" applyFill="1" applyBorder="1" applyAlignment="1" applyProtection="1">
      <alignment horizontal="center" vertical="center"/>
    </xf>
    <xf numFmtId="0" fontId="7" fillId="6" borderId="12" xfId="4" applyFont="1" applyFill="1" applyBorder="1" applyAlignment="1" applyProtection="1">
      <alignment horizontal="center" vertical="center"/>
    </xf>
    <xf numFmtId="0" fontId="28" fillId="5" borderId="13" xfId="3" applyFont="1" applyFill="1" applyBorder="1" applyAlignment="1" applyProtection="1">
      <alignment horizontal="center" vertical="center" wrapText="1"/>
    </xf>
    <xf numFmtId="0" fontId="29" fillId="0" borderId="0" xfId="3" applyFont="1" applyFill="1" applyBorder="1" applyAlignment="1" applyProtection="1">
      <alignment horizontal="center" vertical="center" wrapText="1"/>
    </xf>
    <xf numFmtId="0" fontId="29" fillId="0" borderId="13" xfId="3" applyFont="1" applyFill="1" applyBorder="1" applyAlignment="1" applyProtection="1">
      <alignment vertical="center" wrapText="1"/>
    </xf>
    <xf numFmtId="0" fontId="29" fillId="0" borderId="13" xfId="3" applyFont="1" applyFill="1" applyBorder="1" applyAlignment="1" applyProtection="1">
      <alignment horizontal="center" vertical="center"/>
    </xf>
    <xf numFmtId="0" fontId="7" fillId="0" borderId="14" xfId="3" applyFont="1" applyFill="1" applyBorder="1" applyAlignment="1" applyProtection="1">
      <alignment horizontal="center" vertical="center" wrapText="1"/>
    </xf>
    <xf numFmtId="0" fontId="28" fillId="0" borderId="14" xfId="3" applyFont="1" applyFill="1" applyBorder="1" applyAlignment="1" applyProtection="1">
      <alignment horizontal="center" vertical="center" wrapText="1"/>
    </xf>
    <xf numFmtId="0" fontId="28" fillId="7" borderId="14" xfId="3" applyFont="1" applyFill="1" applyBorder="1" applyAlignment="1" applyProtection="1">
      <alignment horizontal="center" vertical="center" wrapText="1"/>
    </xf>
    <xf numFmtId="0" fontId="7" fillId="0" borderId="15" xfId="3" applyFont="1" applyFill="1" applyBorder="1" applyAlignment="1" applyProtection="1">
      <alignment horizontal="center" vertical="center" wrapText="1"/>
    </xf>
    <xf numFmtId="0" fontId="7" fillId="8" borderId="5" xfId="4" applyFont="1" applyFill="1" applyBorder="1" applyAlignment="1" applyProtection="1">
      <alignment horizontal="center"/>
    </xf>
    <xf numFmtId="0" fontId="7" fillId="8" borderId="5" xfId="4" applyFont="1" applyFill="1" applyBorder="1" applyAlignment="1" applyProtection="1">
      <alignment horizontal="left"/>
    </xf>
    <xf numFmtId="0" fontId="9" fillId="8" borderId="5" xfId="4" applyFont="1" applyFill="1" applyBorder="1" applyAlignment="1" applyProtection="1">
      <alignment horizontal="center" vertical="center"/>
    </xf>
    <xf numFmtId="0" fontId="9" fillId="8" borderId="5" xfId="4" applyFont="1" applyFill="1" applyBorder="1" applyAlignment="1" applyProtection="1">
      <alignment horizontal="center" vertical="center"/>
      <protection locked="0"/>
    </xf>
    <xf numFmtId="3" fontId="9" fillId="0" borderId="10" xfId="4" quotePrefix="1" applyNumberFormat="1" applyFont="1" applyFill="1" applyBorder="1" applyAlignment="1" applyProtection="1">
      <alignment horizontal="center" vertical="center"/>
    </xf>
    <xf numFmtId="3" fontId="9" fillId="0" borderId="10" xfId="4" applyNumberFormat="1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center" vertical="center"/>
    </xf>
    <xf numFmtId="0" fontId="29" fillId="0" borderId="16" xfId="3" applyFont="1" applyFill="1" applyBorder="1" applyAlignment="1" applyProtection="1">
      <alignment horizontal="center" vertical="center" wrapText="1"/>
    </xf>
    <xf numFmtId="0" fontId="7" fillId="0" borderId="16" xfId="3" applyFont="1" applyFill="1" applyBorder="1" applyAlignment="1" applyProtection="1">
      <alignment horizontal="center" vertical="center" wrapText="1"/>
    </xf>
    <xf numFmtId="0" fontId="28" fillId="0" borderId="16" xfId="3" applyFont="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center" vertical="center"/>
      <protection locked="0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 applyProtection="1">
      <alignment horizontal="center" vertical="center"/>
    </xf>
    <xf numFmtId="0" fontId="28" fillId="7" borderId="17" xfId="3" applyFont="1" applyFill="1" applyBorder="1" applyAlignment="1" applyProtection="1">
      <alignment horizontal="center" vertical="center"/>
    </xf>
    <xf numFmtId="0" fontId="28" fillId="7" borderId="17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24" fillId="7" borderId="0" xfId="0" applyFont="1" applyFill="1" applyAlignment="1" applyProtection="1">
      <alignment horizontal="center" vertical="center"/>
    </xf>
    <xf numFmtId="0" fontId="14" fillId="9" borderId="1" xfId="3" applyFont="1" applyFill="1" applyBorder="1" applyAlignment="1" applyProtection="1">
      <alignment horizontal="center" vertical="center" wrapText="1"/>
    </xf>
    <xf numFmtId="0" fontId="7" fillId="9" borderId="1" xfId="3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vertical="center"/>
    </xf>
    <xf numFmtId="0" fontId="24" fillId="0" borderId="18" xfId="0" applyFont="1" applyFill="1" applyBorder="1" applyAlignment="1" applyProtection="1">
      <alignment horizontal="center" vertical="center"/>
      <protection locked="0"/>
    </xf>
    <xf numFmtId="0" fontId="24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0" xfId="4" applyFont="1" applyFill="1" applyBorder="1" applyAlignment="1" applyProtection="1">
      <alignment horizontal="center" vertical="center"/>
    </xf>
    <xf numFmtId="0" fontId="5" fillId="0" borderId="0" xfId="4" applyFill="1" applyBorder="1" applyProtection="1"/>
    <xf numFmtId="0" fontId="9" fillId="0" borderId="13" xfId="4" applyFont="1" applyFill="1" applyBorder="1" applyAlignment="1" applyProtection="1">
      <alignment horizontal="center" vertical="center"/>
    </xf>
    <xf numFmtId="0" fontId="1" fillId="0" borderId="0" xfId="3" applyFill="1" applyBorder="1" applyProtection="1"/>
    <xf numFmtId="3" fontId="9" fillId="0" borderId="0" xfId="4" quotePrefix="1" applyNumberFormat="1" applyFont="1" applyFill="1" applyBorder="1" applyAlignment="1" applyProtection="1">
      <alignment horizontal="center" vertical="center"/>
    </xf>
    <xf numFmtId="3" fontId="5" fillId="0" borderId="0" xfId="4" applyNumberFormat="1" applyFill="1" applyBorder="1" applyProtection="1"/>
    <xf numFmtId="3" fontId="9" fillId="0" borderId="13" xfId="4" applyNumberFormat="1" applyFont="1" applyFill="1" applyBorder="1" applyAlignment="1" applyProtection="1">
      <alignment horizontal="center" vertical="center" wrapText="1"/>
    </xf>
    <xf numFmtId="3" fontId="29" fillId="0" borderId="13" xfId="3" applyNumberFormat="1" applyFont="1" applyFill="1" applyBorder="1" applyAlignment="1" applyProtection="1">
      <alignment horizontal="center" vertical="center" wrapText="1"/>
    </xf>
    <xf numFmtId="3" fontId="9" fillId="0" borderId="13" xfId="4" quotePrefix="1" applyNumberFormat="1" applyFont="1" applyFill="1" applyBorder="1" applyAlignment="1" applyProtection="1">
      <alignment horizontal="center" vertical="center"/>
    </xf>
    <xf numFmtId="0" fontId="1" fillId="0" borderId="0" xfId="3" applyBorder="1" applyProtection="1"/>
    <xf numFmtId="0" fontId="6" fillId="0" borderId="0" xfId="3" applyFont="1" applyBorder="1" applyAlignment="1" applyProtection="1"/>
    <xf numFmtId="0" fontId="6" fillId="0" borderId="0" xfId="3" applyFont="1" applyAlignment="1" applyProtection="1"/>
    <xf numFmtId="0" fontId="6" fillId="0" borderId="0" xfId="3" applyFont="1" applyFill="1" applyBorder="1" applyAlignment="1" applyProtection="1"/>
    <xf numFmtId="0" fontId="15" fillId="0" borderId="0" xfId="3" applyFont="1" applyAlignment="1" applyProtection="1">
      <alignment horizontal="center" vertical="top"/>
    </xf>
    <xf numFmtId="0" fontId="29" fillId="0" borderId="14" xfId="3" applyFont="1" applyFill="1" applyBorder="1" applyAlignment="1" applyProtection="1">
      <alignment vertical="center" wrapText="1"/>
    </xf>
    <xf numFmtId="0" fontId="29" fillId="0" borderId="14" xfId="3" applyFont="1" applyFill="1" applyBorder="1" applyAlignment="1" applyProtection="1">
      <alignment horizontal="center" vertical="center"/>
    </xf>
    <xf numFmtId="0" fontId="28" fillId="5" borderId="21" xfId="3" applyFont="1" applyFill="1" applyBorder="1" applyAlignment="1" applyProtection="1">
      <alignment horizontal="center" vertical="center" wrapText="1"/>
    </xf>
    <xf numFmtId="0" fontId="28" fillId="5" borderId="14" xfId="3" applyFont="1" applyFill="1" applyBorder="1" applyAlignment="1" applyProtection="1">
      <alignment horizontal="center" vertical="center" wrapText="1"/>
    </xf>
    <xf numFmtId="0" fontId="28" fillId="7" borderId="21" xfId="3" applyFont="1" applyFill="1" applyBorder="1" applyAlignment="1" applyProtection="1">
      <alignment horizontal="center" vertical="center"/>
    </xf>
    <xf numFmtId="0" fontId="28" fillId="7" borderId="21" xfId="3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0" fontId="7" fillId="0" borderId="0" xfId="3" applyFont="1" applyFill="1" applyBorder="1" applyAlignment="1" applyProtection="1">
      <alignment horizontal="center" vertical="center" wrapText="1"/>
    </xf>
    <xf numFmtId="0" fontId="28" fillId="0" borderId="0" xfId="3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/>
    </xf>
    <xf numFmtId="0" fontId="7" fillId="0" borderId="10" xfId="3" applyFont="1" applyFill="1" applyBorder="1" applyAlignment="1" applyProtection="1">
      <alignment horizontal="center" vertical="center" textRotation="90" wrapText="1"/>
    </xf>
    <xf numFmtId="0" fontId="9" fillId="0" borderId="10" xfId="3" applyFont="1" applyFill="1" applyBorder="1" applyAlignment="1" applyProtection="1">
      <alignment horizontal="center" textRotation="90" wrapText="1"/>
    </xf>
    <xf numFmtId="0" fontId="8" fillId="0" borderId="10" xfId="3" applyFont="1" applyFill="1" applyBorder="1" applyAlignment="1" applyProtection="1">
      <alignment horizontal="center" vertical="center" textRotation="90" wrapText="1"/>
    </xf>
    <xf numFmtId="0" fontId="2" fillId="0" borderId="10" xfId="3" applyFont="1" applyFill="1" applyBorder="1" applyAlignment="1" applyProtection="1">
      <alignment horizontal="center" vertical="center" textRotation="90"/>
    </xf>
    <xf numFmtId="0" fontId="2" fillId="0" borderId="0" xfId="3" applyFont="1" applyFill="1" applyAlignment="1" applyProtection="1">
      <alignment horizontal="center" vertical="center" wrapText="1"/>
    </xf>
    <xf numFmtId="0" fontId="7" fillId="0" borderId="13" xfId="3" applyFont="1" applyFill="1" applyBorder="1" applyAlignment="1" applyProtection="1">
      <alignment horizontal="center" vertical="center" wrapText="1"/>
      <protection locked="0"/>
    </xf>
    <xf numFmtId="0" fontId="7" fillId="0" borderId="14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Border="1" applyProtection="1"/>
    <xf numFmtId="0" fontId="17" fillId="0" borderId="0" xfId="3" applyFont="1" applyProtection="1"/>
    <xf numFmtId="3" fontId="9" fillId="0" borderId="15" xfId="4" quotePrefix="1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0" fillId="0" borderId="0" xfId="0" applyFill="1" applyProtection="1"/>
    <xf numFmtId="0" fontId="31" fillId="0" borderId="0" xfId="0" applyFont="1" applyFill="1" applyAlignment="1" applyProtection="1">
      <alignment vertical="center"/>
    </xf>
    <xf numFmtId="0" fontId="31" fillId="0" borderId="0" xfId="0" applyFont="1" applyFill="1" applyBorder="1" applyAlignment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3" fontId="11" fillId="0" borderId="0" xfId="0" applyNumberFormat="1" applyFont="1" applyFill="1" applyAlignment="1" applyProtection="1">
      <alignment horizontal="left"/>
    </xf>
    <xf numFmtId="4" fontId="11" fillId="0" borderId="0" xfId="0" applyNumberFormat="1" applyFont="1" applyFill="1" applyBorder="1" applyAlignment="1" applyProtection="1">
      <alignment horizontal="left" vertical="center" wrapText="1"/>
    </xf>
    <xf numFmtId="0" fontId="12" fillId="2" borderId="21" xfId="3" applyFont="1" applyFill="1" applyBorder="1" applyAlignment="1" applyProtection="1">
      <alignment horizontal="center" wrapText="1"/>
    </xf>
    <xf numFmtId="0" fontId="18" fillId="0" borderId="0" xfId="3" applyFont="1" applyAlignment="1" applyProtection="1">
      <alignment vertical="top"/>
    </xf>
    <xf numFmtId="0" fontId="18" fillId="0" borderId="0" xfId="3" applyFont="1" applyFill="1" applyAlignment="1" applyProtection="1">
      <alignment vertical="top"/>
    </xf>
    <xf numFmtId="0" fontId="18" fillId="0" borderId="0" xfId="3" applyFont="1" applyFill="1" applyBorder="1" applyAlignment="1" applyProtection="1">
      <alignment vertical="top"/>
    </xf>
    <xf numFmtId="0" fontId="19" fillId="0" borderId="0" xfId="3" applyFont="1" applyAlignment="1" applyProtection="1">
      <alignment horizontal="left" vertical="top"/>
    </xf>
    <xf numFmtId="0" fontId="20" fillId="0" borderId="0" xfId="3" applyFont="1" applyAlignment="1" applyProtection="1">
      <alignment horizontal="left" vertical="top"/>
    </xf>
    <xf numFmtId="0" fontId="20" fillId="0" borderId="0" xfId="3" applyFont="1" applyFill="1" applyBorder="1" applyAlignment="1" applyProtection="1">
      <alignment horizontal="left" vertical="top"/>
    </xf>
    <xf numFmtId="0" fontId="2" fillId="0" borderId="0" xfId="3" applyFont="1" applyAlignment="1" applyProtection="1">
      <alignment horizontal="left" vertical="top"/>
    </xf>
    <xf numFmtId="0" fontId="2" fillId="0" borderId="0" xfId="3" applyFont="1" applyFill="1" applyBorder="1" applyAlignment="1" applyProtection="1">
      <alignment horizontal="left" vertical="top"/>
    </xf>
    <xf numFmtId="0" fontId="9" fillId="0" borderId="13" xfId="3" applyFont="1" applyFill="1" applyBorder="1" applyAlignment="1" applyProtection="1">
      <alignment horizontal="center" vertical="center" wrapText="1"/>
      <protection locked="0"/>
    </xf>
    <xf numFmtId="0" fontId="9" fillId="0" borderId="10" xfId="3" applyFont="1" applyFill="1" applyBorder="1" applyAlignment="1" applyProtection="1">
      <alignment horizontal="center" vertical="center" wrapText="1"/>
    </xf>
    <xf numFmtId="0" fontId="9" fillId="0" borderId="13" xfId="3" applyFont="1" applyFill="1" applyBorder="1" applyAlignment="1" applyProtection="1">
      <alignment horizontal="center" vertical="center"/>
      <protection locked="0"/>
    </xf>
    <xf numFmtId="0" fontId="9" fillId="0" borderId="10" xfId="3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11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left"/>
    </xf>
    <xf numFmtId="0" fontId="11" fillId="10" borderId="26" xfId="0" applyFont="1" applyFill="1" applyBorder="1" applyAlignment="1" applyProtection="1">
      <alignment horizontal="left" vertical="center" wrapText="1"/>
    </xf>
    <xf numFmtId="0" fontId="31" fillId="10" borderId="20" xfId="0" applyFont="1" applyFill="1" applyBorder="1" applyAlignment="1" applyProtection="1">
      <alignment horizontal="left"/>
    </xf>
    <xf numFmtId="0" fontId="31" fillId="10" borderId="26" xfId="0" applyFont="1" applyFill="1" applyBorder="1" applyAlignment="1" applyProtection="1"/>
    <xf numFmtId="0" fontId="31" fillId="10" borderId="27" xfId="0" applyFont="1" applyFill="1" applyBorder="1" applyAlignment="1" applyProtection="1"/>
    <xf numFmtId="0" fontId="31" fillId="10" borderId="20" xfId="0" applyFont="1" applyFill="1" applyBorder="1" applyAlignment="1" applyProtection="1"/>
    <xf numFmtId="0" fontId="11" fillId="0" borderId="0" xfId="0" applyFont="1" applyFill="1" applyBorder="1" applyAlignment="1" applyProtection="1">
      <alignment horizontal="left"/>
    </xf>
    <xf numFmtId="0" fontId="31" fillId="10" borderId="27" xfId="0" applyFont="1" applyFill="1" applyBorder="1" applyProtection="1"/>
    <xf numFmtId="0" fontId="31" fillId="10" borderId="20" xfId="0" applyFont="1" applyFill="1" applyBorder="1" applyProtection="1"/>
    <xf numFmtId="3" fontId="11" fillId="0" borderId="0" xfId="0" applyNumberFormat="1" applyFont="1" applyFill="1" applyBorder="1" applyAlignment="1" applyProtection="1">
      <alignment horizontal="left"/>
    </xf>
    <xf numFmtId="4" fontId="21" fillId="0" borderId="0" xfId="0" applyNumberFormat="1" applyFont="1" applyFill="1" applyBorder="1" applyAlignment="1" applyProtection="1">
      <alignment horizontal="left" vertical="top" wrapText="1"/>
    </xf>
    <xf numFmtId="3" fontId="6" fillId="4" borderId="10" xfId="3" applyNumberFormat="1" applyFont="1" applyFill="1" applyBorder="1" applyAlignment="1" applyProtection="1">
      <alignment vertical="center" wrapText="1"/>
    </xf>
    <xf numFmtId="3" fontId="33" fillId="0" borderId="0" xfId="3" applyNumberFormat="1" applyFont="1" applyFill="1" applyBorder="1" applyAlignment="1" applyProtection="1">
      <alignment horizontal="center" vertical="center" wrapText="1"/>
    </xf>
    <xf numFmtId="0" fontId="29" fillId="0" borderId="0" xfId="3" applyFont="1" applyFill="1" applyBorder="1" applyAlignment="1" applyProtection="1">
      <alignment horizontal="center" vertical="center"/>
    </xf>
    <xf numFmtId="0" fontId="28" fillId="11" borderId="5" xfId="3" applyFont="1" applyFill="1" applyBorder="1" applyAlignment="1" applyProtection="1">
      <alignment horizontal="center" vertical="center" wrapText="1"/>
    </xf>
    <xf numFmtId="0" fontId="28" fillId="11" borderId="5" xfId="0" applyFont="1" applyFill="1" applyBorder="1" applyAlignment="1" applyProtection="1">
      <alignment horizontal="center" vertical="center" wrapText="1"/>
    </xf>
    <xf numFmtId="0" fontId="28" fillId="0" borderId="28" xfId="3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3" fontId="9" fillId="8" borderId="29" xfId="3" applyNumberFormat="1" applyFont="1" applyFill="1" applyBorder="1" applyAlignment="1" applyProtection="1">
      <alignment horizontal="center" vertical="center" wrapText="1"/>
    </xf>
    <xf numFmtId="3" fontId="9" fillId="8" borderId="5" xfId="3" quotePrefix="1" applyNumberFormat="1" applyFont="1" applyFill="1" applyBorder="1" applyAlignment="1" applyProtection="1">
      <alignment horizontal="center" vertical="center" wrapText="1"/>
    </xf>
    <xf numFmtId="3" fontId="9" fillId="0" borderId="0" xfId="3" quotePrefix="1" applyNumberFormat="1" applyFont="1" applyFill="1" applyBorder="1" applyAlignment="1" applyProtection="1">
      <alignment horizontal="center" vertical="center" wrapText="1"/>
    </xf>
    <xf numFmtId="3" fontId="9" fillId="3" borderId="10" xfId="3" quotePrefix="1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Alignment="1" applyProtection="1">
      <alignment vertical="center"/>
    </xf>
    <xf numFmtId="0" fontId="28" fillId="11" borderId="17" xfId="3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13" fillId="4" borderId="51" xfId="3" applyFont="1" applyFill="1" applyBorder="1" applyAlignment="1" applyProtection="1">
      <alignment vertical="center"/>
    </xf>
    <xf numFmtId="0" fontId="13" fillId="4" borderId="52" xfId="3" applyFont="1" applyFill="1" applyBorder="1" applyAlignment="1" applyProtection="1">
      <alignment vertical="center"/>
    </xf>
    <xf numFmtId="0" fontId="7" fillId="4" borderId="14" xfId="3" applyFont="1" applyFill="1" applyBorder="1" applyAlignment="1" applyProtection="1">
      <alignment horizontal="center" vertical="center" wrapText="1"/>
    </xf>
    <xf numFmtId="0" fontId="7" fillId="4" borderId="13" xfId="3" applyFont="1" applyFill="1" applyBorder="1" applyAlignment="1" applyProtection="1">
      <alignment horizontal="center" vertical="center" wrapText="1"/>
    </xf>
    <xf numFmtId="0" fontId="7" fillId="4" borderId="0" xfId="3" applyFont="1" applyFill="1" applyBorder="1" applyAlignment="1" applyProtection="1">
      <alignment horizontal="center" vertical="center" wrapText="1"/>
    </xf>
    <xf numFmtId="0" fontId="7" fillId="4" borderId="15" xfId="3" applyFont="1" applyFill="1" applyBorder="1" applyAlignment="1" applyProtection="1">
      <alignment horizontal="center" vertical="center" wrapText="1"/>
    </xf>
    <xf numFmtId="0" fontId="7" fillId="4" borderId="53" xfId="3" applyFont="1" applyFill="1" applyBorder="1" applyAlignment="1" applyProtection="1">
      <alignment horizontal="center" vertical="center" wrapText="1"/>
    </xf>
    <xf numFmtId="3" fontId="7" fillId="0" borderId="0" xfId="3" applyNumberFormat="1" applyFont="1" applyFill="1" applyBorder="1" applyAlignment="1" applyProtection="1">
      <alignment vertical="center" wrapText="1"/>
    </xf>
    <xf numFmtId="0" fontId="13" fillId="0" borderId="0" xfId="3" applyFont="1" applyFill="1" applyBorder="1" applyAlignment="1" applyProtection="1">
      <alignment horizontal="center" vertical="center"/>
    </xf>
    <xf numFmtId="3" fontId="7" fillId="0" borderId="15" xfId="3" applyNumberFormat="1" applyFont="1" applyFill="1" applyBorder="1" applyAlignment="1" applyProtection="1">
      <alignment horizontal="center" vertical="center" wrapText="1"/>
    </xf>
    <xf numFmtId="3" fontId="9" fillId="8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21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9" fillId="0" borderId="15" xfId="4" applyFont="1" applyFill="1" applyBorder="1" applyAlignment="1" applyProtection="1">
      <alignment horizontal="center" vertical="center"/>
    </xf>
    <xf numFmtId="3" fontId="7" fillId="0" borderId="13" xfId="4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/>
    <xf numFmtId="0" fontId="31" fillId="10" borderId="33" xfId="0" applyFont="1" applyFill="1" applyBorder="1" applyAlignment="1" applyProtection="1">
      <alignment horizontal="left" vertical="center"/>
    </xf>
    <xf numFmtId="0" fontId="31" fillId="10" borderId="33" xfId="0" applyFont="1" applyFill="1" applyBorder="1" applyAlignment="1" applyProtection="1"/>
    <xf numFmtId="0" fontId="1" fillId="10" borderId="33" xfId="3" applyFill="1" applyBorder="1" applyProtection="1"/>
    <xf numFmtId="0" fontId="21" fillId="0" borderId="0" xfId="0" applyFont="1" applyFill="1" applyBorder="1" applyAlignment="1" applyProtection="1">
      <alignment horizontal="left" vertical="top"/>
    </xf>
    <xf numFmtId="3" fontId="21" fillId="0" borderId="0" xfId="0" applyNumberFormat="1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10" borderId="26" xfId="0" applyFont="1" applyFill="1" applyBorder="1" applyAlignment="1" applyProtection="1">
      <alignment horizontal="left" vertical="center"/>
    </xf>
    <xf numFmtId="0" fontId="31" fillId="10" borderId="33" xfId="0" applyFont="1" applyFill="1" applyBorder="1" applyProtection="1"/>
    <xf numFmtId="3" fontId="7" fillId="0" borderId="10" xfId="3" applyNumberFormat="1" applyFont="1" applyFill="1" applyBorder="1" applyAlignment="1" applyProtection="1">
      <alignment horizontal="center" vertical="center" wrapText="1"/>
    </xf>
    <xf numFmtId="3" fontId="7" fillId="4" borderId="5" xfId="1" applyNumberFormat="1" applyFont="1" applyFill="1" applyBorder="1" applyAlignment="1" applyProtection="1">
      <alignment horizontal="center" vertical="center"/>
    </xf>
    <xf numFmtId="0" fontId="9" fillId="0" borderId="13" xfId="3" applyFont="1" applyFill="1" applyBorder="1" applyAlignment="1" applyProtection="1">
      <alignment horizontal="center" vertical="center" wrapText="1"/>
    </xf>
    <xf numFmtId="3" fontId="7" fillId="5" borderId="5" xfId="4" applyNumberFormat="1" applyFont="1" applyFill="1" applyBorder="1" applyAlignment="1" applyProtection="1">
      <alignment horizontal="center" vertical="center"/>
    </xf>
    <xf numFmtId="3" fontId="7" fillId="7" borderId="5" xfId="4" applyNumberFormat="1" applyFont="1" applyFill="1" applyBorder="1" applyAlignment="1" applyProtection="1">
      <alignment horizontal="center" vertical="center"/>
    </xf>
    <xf numFmtId="3" fontId="1" fillId="0" borderId="0" xfId="3" applyNumberFormat="1" applyFill="1" applyBorder="1" applyProtection="1"/>
    <xf numFmtId="3" fontId="7" fillId="11" borderId="5" xfId="3" applyNumberFormat="1" applyFont="1" applyFill="1" applyBorder="1" applyAlignment="1" applyProtection="1">
      <alignment horizontal="center" vertical="center" wrapText="1"/>
    </xf>
    <xf numFmtId="0" fontId="22" fillId="3" borderId="8" xfId="4" applyFont="1" applyFill="1" applyBorder="1" applyAlignment="1" applyProtection="1">
      <alignment horizontal="center" vertical="top" wrapText="1"/>
      <protection locked="0"/>
    </xf>
    <xf numFmtId="0" fontId="22" fillId="3" borderId="0" xfId="0" applyFont="1" applyFill="1" applyProtection="1">
      <protection locked="0"/>
    </xf>
    <xf numFmtId="0" fontId="22" fillId="3" borderId="8" xfId="3" applyFont="1" applyFill="1" applyBorder="1" applyAlignment="1" applyProtection="1">
      <alignment horizontal="center" vertical="top" wrapText="1"/>
      <protection locked="0"/>
    </xf>
    <xf numFmtId="3" fontId="7" fillId="0" borderId="0" xfId="3" applyNumberFormat="1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1" fillId="0" borderId="13" xfId="3" applyFont="1" applyFill="1" applyBorder="1" applyAlignment="1" applyProtection="1">
      <alignment horizontal="left" vertical="center" wrapText="1"/>
      <protection locked="0"/>
    </xf>
    <xf numFmtId="0" fontId="1" fillId="0" borderId="10" xfId="3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right" vertical="center"/>
    </xf>
    <xf numFmtId="0" fontId="7" fillId="0" borderId="5" xfId="4" applyFont="1" applyFill="1" applyBorder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0" fontId="9" fillId="0" borderId="5" xfId="4" applyFont="1" applyFill="1" applyBorder="1" applyAlignment="1" applyProtection="1">
      <alignment horizontal="center" vertical="center"/>
    </xf>
    <xf numFmtId="3" fontId="9" fillId="0" borderId="5" xfId="3" quotePrefix="1" applyNumberFormat="1" applyFont="1" applyFill="1" applyBorder="1" applyAlignment="1" applyProtection="1">
      <alignment horizontal="center" vertical="center" wrapText="1"/>
    </xf>
    <xf numFmtId="3" fontId="9" fillId="0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0" borderId="5" xfId="4" applyFont="1" applyFill="1" applyBorder="1" applyAlignment="1" applyProtection="1">
      <alignment horizontal="left"/>
    </xf>
    <xf numFmtId="0" fontId="16" fillId="0" borderId="0" xfId="3" applyFont="1" applyAlignment="1" applyProtection="1">
      <alignment horizontal="center" vertical="top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right" vertical="center"/>
    </xf>
    <xf numFmtId="0" fontId="25" fillId="3" borderId="0" xfId="0" applyFont="1" applyFill="1" applyBorder="1" applyAlignment="1" applyProtection="1">
      <alignment horizontal="center"/>
    </xf>
    <xf numFmtId="0" fontId="33" fillId="11" borderId="0" xfId="0" applyFont="1" applyFill="1" applyBorder="1" applyAlignment="1" applyProtection="1">
      <alignment horizontal="center" vertical="center" wrapText="1"/>
    </xf>
    <xf numFmtId="0" fontId="28" fillId="5" borderId="5" xfId="3" applyFont="1" applyFill="1" applyBorder="1" applyAlignment="1" applyProtection="1">
      <alignment horizontal="center" vertical="center" wrapText="1"/>
    </xf>
    <xf numFmtId="0" fontId="7" fillId="4" borderId="5" xfId="3" applyFont="1" applyFill="1" applyBorder="1" applyAlignment="1" applyProtection="1">
      <alignment horizontal="center" vertical="center" wrapText="1"/>
    </xf>
    <xf numFmtId="3" fontId="9" fillId="3" borderId="0" xfId="3" quotePrefix="1" applyNumberFormat="1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Fill="1" applyBorder="1" applyAlignment="1" applyProtection="1">
      <alignment horizontal="center" vertical="center" wrapText="1"/>
      <protection locked="0"/>
    </xf>
    <xf numFmtId="3" fontId="9" fillId="0" borderId="15" xfId="3" applyNumberFormat="1" applyFont="1" applyFill="1" applyBorder="1" applyAlignment="1" applyProtection="1">
      <alignment horizontal="center" vertical="center" wrapText="1"/>
    </xf>
    <xf numFmtId="3" fontId="9" fillId="0" borderId="15" xfId="3" quotePrefix="1" applyNumberFormat="1" applyFont="1" applyFill="1" applyBorder="1" applyAlignment="1" applyProtection="1">
      <alignment horizontal="center" vertical="center" wrapText="1"/>
    </xf>
    <xf numFmtId="3" fontId="7" fillId="0" borderId="15" xfId="4" applyNumberFormat="1" applyFont="1" applyFill="1" applyBorder="1" applyAlignment="1" applyProtection="1">
      <alignment horizontal="center" vertical="center"/>
    </xf>
    <xf numFmtId="3" fontId="9" fillId="8" borderId="5" xfId="3" applyNumberFormat="1" applyFont="1" applyFill="1" applyBorder="1" applyAlignment="1" applyProtection="1">
      <alignment horizontal="center" vertical="center" wrapText="1"/>
    </xf>
    <xf numFmtId="0" fontId="42" fillId="12" borderId="17" xfId="0" applyFont="1" applyFill="1" applyBorder="1" applyAlignment="1" applyProtection="1">
      <alignment horizontal="center" vertical="center"/>
      <protection locked="0"/>
    </xf>
    <xf numFmtId="0" fontId="42" fillId="11" borderId="17" xfId="0" applyFont="1" applyFill="1" applyBorder="1" applyAlignment="1" applyProtection="1">
      <alignment horizontal="center" vertical="center"/>
      <protection locked="0"/>
    </xf>
    <xf numFmtId="0" fontId="24" fillId="0" borderId="103" xfId="0" applyFont="1" applyFill="1" applyBorder="1" applyAlignment="1" applyProtection="1">
      <alignment horizontal="center" vertical="center"/>
      <protection locked="0"/>
    </xf>
    <xf numFmtId="0" fontId="24" fillId="0" borderId="104" xfId="0" applyFont="1" applyFill="1" applyBorder="1" applyAlignment="1" applyProtection="1">
      <alignment horizontal="center" vertical="center"/>
      <protection locked="0"/>
    </xf>
    <xf numFmtId="0" fontId="42" fillId="7" borderId="44" xfId="0" applyFont="1" applyFill="1" applyBorder="1" applyAlignment="1" applyProtection="1">
      <alignment horizontal="center" vertical="center"/>
      <protection locked="0"/>
    </xf>
    <xf numFmtId="0" fontId="26" fillId="9" borderId="101" xfId="0" applyFont="1" applyFill="1" applyBorder="1" applyAlignment="1" applyProtection="1">
      <alignment horizontal="center" vertical="center"/>
    </xf>
    <xf numFmtId="0" fontId="7" fillId="9" borderId="101" xfId="3" applyFont="1" applyFill="1" applyBorder="1" applyAlignment="1" applyProtection="1">
      <alignment horizontal="center" vertical="center" wrapText="1"/>
    </xf>
    <xf numFmtId="0" fontId="44" fillId="9" borderId="101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24" fillId="0" borderId="107" xfId="0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22" fillId="3" borderId="102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00" xfId="7" applyFont="1" applyFill="1" applyBorder="1" applyAlignment="1" applyProtection="1">
      <alignment horizontal="center" vertical="top" wrapText="1"/>
      <protection locked="0"/>
    </xf>
    <xf numFmtId="0" fontId="22" fillId="3" borderId="101" xfId="3" applyFont="1" applyFill="1" applyBorder="1" applyAlignment="1" applyProtection="1">
      <alignment horizontal="center" vertical="top" wrapText="1"/>
      <protection locked="0"/>
    </xf>
    <xf numFmtId="0" fontId="22" fillId="3" borderId="102" xfId="3" applyFont="1" applyFill="1" applyBorder="1" applyAlignment="1" applyProtection="1">
      <alignment horizontal="center" vertical="top" wrapText="1"/>
      <protection locked="0"/>
    </xf>
    <xf numFmtId="0" fontId="22" fillId="3" borderId="100" xfId="3" applyFont="1" applyFill="1" applyBorder="1" applyAlignment="1" applyProtection="1">
      <alignment horizontal="center" vertical="top" wrapText="1"/>
      <protection locked="0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 applyProtection="1">
      <alignment horizontal="center" vertical="center"/>
      <protection locked="0"/>
    </xf>
    <xf numFmtId="0" fontId="24" fillId="0" borderId="7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34" xfId="0" applyFont="1" applyFill="1" applyBorder="1" applyAlignment="1" applyProtection="1">
      <alignment horizontal="center" vertical="center"/>
      <protection locked="0"/>
    </xf>
    <xf numFmtId="0" fontId="22" fillId="3" borderId="0" xfId="0" applyFont="1" applyFill="1" applyProtection="1">
      <protection locked="0"/>
    </xf>
    <xf numFmtId="0" fontId="9" fillId="0" borderId="5" xfId="4" applyFont="1" applyFill="1" applyBorder="1" applyAlignment="1" applyProtection="1">
      <alignment horizontal="center" vertical="center"/>
      <protection locked="0"/>
    </xf>
    <xf numFmtId="0" fontId="1" fillId="0" borderId="0" xfId="4" applyFont="1" applyProtection="1"/>
    <xf numFmtId="0" fontId="9" fillId="8" borderId="13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left"/>
    </xf>
    <xf numFmtId="3" fontId="7" fillId="8" borderId="13" xfId="4" applyNumberFormat="1" applyFont="1" applyFill="1" applyBorder="1" applyAlignment="1" applyProtection="1">
      <alignment horizontal="center" vertical="center"/>
    </xf>
    <xf numFmtId="0" fontId="7" fillId="8" borderId="13" xfId="4" applyFont="1" applyFill="1" applyBorder="1" applyAlignment="1" applyProtection="1">
      <alignment horizontal="center" vertical="center"/>
    </xf>
    <xf numFmtId="0" fontId="16" fillId="0" borderId="0" xfId="3" applyFont="1" applyAlignment="1" applyProtection="1">
      <alignment horizontal="center" vertical="top"/>
    </xf>
    <xf numFmtId="3" fontId="6" fillId="4" borderId="10" xfId="3" applyNumberFormat="1" applyFont="1" applyFill="1" applyBorder="1" applyAlignment="1" applyProtection="1">
      <alignment horizontal="center" vertical="center" wrapText="1"/>
    </xf>
    <xf numFmtId="0" fontId="28" fillId="11" borderId="17" xfId="0" applyFont="1" applyFill="1" applyBorder="1" applyAlignment="1" applyProtection="1">
      <alignment horizontal="center" vertical="center" wrapText="1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right" vertical="center"/>
    </xf>
    <xf numFmtId="3" fontId="9" fillId="0" borderId="13" xfId="3" quotePrefix="1" applyNumberFormat="1" applyFont="1" applyFill="1" applyBorder="1" applyAlignment="1" applyProtection="1">
      <alignment horizontal="center" vertical="center" wrapText="1"/>
    </xf>
    <xf numFmtId="3" fontId="9" fillId="0" borderId="13" xfId="3" applyNumberFormat="1" applyFont="1" applyFill="1" applyBorder="1" applyAlignment="1" applyProtection="1">
      <alignment horizontal="center" vertical="center" wrapText="1"/>
    </xf>
    <xf numFmtId="0" fontId="7" fillId="0" borderId="13" xfId="4" applyFont="1" applyFill="1" applyBorder="1" applyAlignment="1" applyProtection="1">
      <alignment horizontal="center" vertical="center"/>
    </xf>
    <xf numFmtId="0" fontId="7" fillId="2" borderId="130" xfId="3" applyFont="1" applyFill="1" applyBorder="1" applyAlignment="1" applyProtection="1">
      <alignment horizontal="center" vertical="center" wrapText="1"/>
    </xf>
    <xf numFmtId="0" fontId="7" fillId="2" borderId="132" xfId="3" applyFont="1" applyFill="1" applyBorder="1" applyAlignment="1" applyProtection="1">
      <alignment horizontal="center" vertical="center" wrapText="1"/>
    </xf>
    <xf numFmtId="0" fontId="7" fillId="2" borderId="133" xfId="3" applyFont="1" applyFill="1" applyBorder="1" applyAlignment="1" applyProtection="1">
      <alignment horizontal="center" vertical="center" wrapText="1"/>
    </xf>
    <xf numFmtId="0" fontId="8" fillId="2" borderId="130" xfId="3" applyFont="1" applyFill="1" applyBorder="1" applyAlignment="1" applyProtection="1">
      <alignment horizontal="center" vertical="center" textRotation="90" wrapText="1"/>
    </xf>
    <xf numFmtId="0" fontId="8" fillId="2" borderId="132" xfId="3" applyFont="1" applyFill="1" applyBorder="1" applyAlignment="1" applyProtection="1">
      <alignment horizontal="center" vertical="center" textRotation="90" wrapText="1"/>
    </xf>
    <xf numFmtId="0" fontId="8" fillId="2" borderId="133" xfId="3" applyFont="1" applyFill="1" applyBorder="1" applyAlignment="1" applyProtection="1">
      <alignment horizontal="center" vertical="center" textRotation="90" wrapText="1"/>
    </xf>
    <xf numFmtId="0" fontId="24" fillId="0" borderId="135" xfId="0" applyFont="1" applyFill="1" applyBorder="1" applyAlignment="1" applyProtection="1">
      <alignment horizontal="center" vertical="center"/>
      <protection locked="0"/>
    </xf>
    <xf numFmtId="0" fontId="26" fillId="9" borderId="136" xfId="0" applyFont="1" applyFill="1" applyBorder="1" applyAlignment="1" applyProtection="1">
      <alignment horizontal="center" vertical="center"/>
    </xf>
    <xf numFmtId="0" fontId="24" fillId="0" borderId="137" xfId="0" applyFont="1" applyFill="1" applyBorder="1" applyAlignment="1" applyProtection="1">
      <alignment horizontal="center" vertical="center"/>
      <protection locked="0"/>
    </xf>
    <xf numFmtId="0" fontId="44" fillId="9" borderId="136" xfId="0" applyFont="1" applyFill="1" applyBorder="1" applyAlignment="1" applyProtection="1">
      <alignment horizontal="center" vertical="center"/>
    </xf>
    <xf numFmtId="0" fontId="24" fillId="3" borderId="118" xfId="0" applyFont="1" applyFill="1" applyBorder="1" applyAlignment="1" applyProtection="1">
      <alignment horizontal="center" vertical="center"/>
      <protection locked="0"/>
    </xf>
    <xf numFmtId="0" fontId="24" fillId="3" borderId="119" xfId="0" applyFont="1" applyFill="1" applyBorder="1" applyAlignment="1" applyProtection="1">
      <alignment horizontal="center" vertical="center"/>
      <protection locked="0"/>
    </xf>
    <xf numFmtId="0" fontId="24" fillId="3" borderId="0" xfId="0" applyFont="1" applyFill="1" applyAlignment="1" applyProtection="1">
      <alignment horizontal="center" vertical="center"/>
      <protection locked="0"/>
    </xf>
    <xf numFmtId="0" fontId="24" fillId="3" borderId="117" xfId="0" applyFont="1" applyFill="1" applyBorder="1" applyAlignment="1" applyProtection="1">
      <alignment horizontal="center" vertical="center"/>
      <protection locked="0"/>
    </xf>
    <xf numFmtId="0" fontId="24" fillId="0" borderId="118" xfId="0" applyFont="1" applyFill="1" applyBorder="1" applyAlignment="1" applyProtection="1">
      <alignment horizontal="center" vertical="center"/>
      <protection locked="0"/>
    </xf>
    <xf numFmtId="0" fontId="24" fillId="0" borderId="119" xfId="0" applyFont="1" applyFill="1" applyBorder="1" applyAlignment="1" applyProtection="1">
      <alignment horizontal="center" vertical="center"/>
      <protection locked="0"/>
    </xf>
    <xf numFmtId="0" fontId="27" fillId="3" borderId="7" xfId="0" applyFont="1" applyFill="1" applyBorder="1" applyAlignment="1" applyProtection="1">
      <alignment horizontal="left"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24" fillId="3" borderId="34" xfId="0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 applyProtection="1">
      <alignment horizontal="center" vertical="center"/>
      <protection locked="0"/>
    </xf>
    <xf numFmtId="0" fontId="24" fillId="0" borderId="139" xfId="0" applyFont="1" applyFill="1" applyBorder="1" applyAlignment="1" applyProtection="1">
      <alignment horizontal="center" vertical="center"/>
      <protection locked="0"/>
    </xf>
    <xf numFmtId="0" fontId="24" fillId="0" borderId="140" xfId="0" applyFont="1" applyFill="1" applyBorder="1" applyAlignment="1" applyProtection="1">
      <alignment horizontal="center" vertical="center"/>
      <protection locked="0"/>
    </xf>
    <xf numFmtId="0" fontId="24" fillId="3" borderId="116" xfId="0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0" fontId="22" fillId="3" borderId="138" xfId="4" applyFont="1" applyFill="1" applyBorder="1" applyAlignment="1" applyProtection="1">
      <alignment horizontal="center" vertical="top" wrapText="1"/>
      <protection locked="0"/>
    </xf>
    <xf numFmtId="0" fontId="24" fillId="0" borderId="19" xfId="0" applyFont="1" applyFill="1" applyBorder="1" applyAlignment="1" applyProtection="1">
      <alignment horizontal="center" vertical="center"/>
      <protection locked="0"/>
    </xf>
    <xf numFmtId="0" fontId="24" fillId="0" borderId="117" xfId="0" applyFont="1" applyFill="1" applyBorder="1" applyAlignment="1" applyProtection="1">
      <alignment horizontal="center" vertical="center"/>
      <protection locked="0"/>
    </xf>
    <xf numFmtId="0" fontId="24" fillId="0" borderId="141" xfId="0" applyFont="1" applyFill="1" applyBorder="1" applyAlignment="1" applyProtection="1">
      <alignment horizontal="center" vertical="center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0" fontId="24" fillId="3" borderId="144" xfId="0" applyFont="1" applyFill="1" applyBorder="1" applyAlignment="1" applyProtection="1">
      <alignment horizontal="center"/>
      <protection locked="0"/>
    </xf>
    <xf numFmtId="0" fontId="24" fillId="3" borderId="109" xfId="0" applyFont="1" applyFill="1" applyBorder="1" applyAlignment="1" applyProtection="1">
      <alignment horizontal="center"/>
      <protection locked="0"/>
    </xf>
    <xf numFmtId="0" fontId="8" fillId="3" borderId="145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45" xfId="4" applyNumberFormat="1" applyFont="1" applyFill="1" applyBorder="1" applyAlignment="1" applyProtection="1">
      <alignment horizontal="center" vertical="top" wrapText="1"/>
      <protection locked="0"/>
    </xf>
    <xf numFmtId="0" fontId="24" fillId="0" borderId="44" xfId="0" applyFont="1" applyFill="1" applyBorder="1" applyAlignment="1" applyProtection="1">
      <alignment horizontal="center" vertical="center"/>
      <protection locked="0"/>
    </xf>
    <xf numFmtId="0" fontId="22" fillId="3" borderId="139" xfId="4" applyFont="1" applyFill="1" applyBorder="1" applyAlignment="1" applyProtection="1">
      <alignment horizontal="center" vertical="top" wrapText="1"/>
      <protection locked="0"/>
    </xf>
    <xf numFmtId="0" fontId="22" fillId="3" borderId="136" xfId="4" applyFont="1" applyFill="1" applyBorder="1" applyAlignment="1" applyProtection="1">
      <alignment horizontal="center" vertical="top" wrapText="1"/>
      <protection locked="0"/>
    </xf>
    <xf numFmtId="0" fontId="22" fillId="3" borderId="143" xfId="4" applyFont="1" applyFill="1" applyBorder="1" applyAlignment="1" applyProtection="1">
      <alignment horizontal="center" vertical="top" wrapText="1"/>
      <protection locked="0"/>
    </xf>
    <xf numFmtId="0" fontId="24" fillId="0" borderId="143" xfId="0" applyFont="1" applyFill="1" applyBorder="1" applyAlignment="1" applyProtection="1">
      <alignment horizontal="center" vertical="center"/>
      <protection locked="0"/>
    </xf>
    <xf numFmtId="0" fontId="22" fillId="3" borderId="138" xfId="3" applyFont="1" applyFill="1" applyBorder="1" applyAlignment="1" applyProtection="1">
      <alignment horizontal="center" vertical="top" wrapText="1"/>
      <protection locked="0"/>
    </xf>
    <xf numFmtId="0" fontId="22" fillId="3" borderId="145" xfId="3" applyFont="1" applyFill="1" applyBorder="1" applyAlignment="1" applyProtection="1">
      <alignment vertical="top" wrapText="1" shrinkToFit="1"/>
      <protection locked="0"/>
    </xf>
    <xf numFmtId="0" fontId="22" fillId="3" borderId="146" xfId="3" applyFont="1" applyFill="1" applyBorder="1" applyAlignment="1" applyProtection="1">
      <alignment vertical="top" wrapText="1" shrinkToFit="1"/>
      <protection locked="0"/>
    </xf>
    <xf numFmtId="0" fontId="22" fillId="3" borderId="145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46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39" xfId="7" applyFont="1" applyFill="1" applyBorder="1" applyAlignment="1" applyProtection="1">
      <alignment horizontal="center" vertical="top" wrapText="1"/>
      <protection locked="0"/>
    </xf>
    <xf numFmtId="0" fontId="22" fillId="3" borderId="136" xfId="3" applyFont="1" applyFill="1" applyBorder="1" applyAlignment="1" applyProtection="1">
      <alignment horizontal="center" vertical="top" wrapText="1"/>
      <protection locked="0"/>
    </xf>
    <xf numFmtId="0" fontId="22" fillId="3" borderId="143" xfId="3" applyFont="1" applyFill="1" applyBorder="1" applyAlignment="1" applyProtection="1">
      <alignment horizontal="center" vertical="top" wrapText="1"/>
      <protection locked="0"/>
    </xf>
    <xf numFmtId="0" fontId="22" fillId="3" borderId="9" xfId="7" applyFont="1" applyFill="1" applyBorder="1" applyAlignment="1" applyProtection="1">
      <alignment horizontal="center" vertical="top" wrapText="1"/>
      <protection locked="0"/>
    </xf>
    <xf numFmtId="0" fontId="22" fillId="3" borderId="3" xfId="7" applyFont="1" applyFill="1" applyBorder="1" applyAlignment="1" applyProtection="1">
      <alignment horizontal="center" vertical="top" wrapText="1"/>
      <protection locked="0"/>
    </xf>
    <xf numFmtId="0" fontId="22" fillId="3" borderId="4" xfId="7" applyFont="1" applyFill="1" applyBorder="1" applyAlignment="1" applyProtection="1">
      <alignment horizontal="center" vertical="top" wrapText="1"/>
      <protection locked="0"/>
    </xf>
    <xf numFmtId="0" fontId="22" fillId="3" borderId="139" xfId="3" applyFont="1" applyFill="1" applyBorder="1" applyAlignment="1" applyProtection="1">
      <alignment horizontal="center" vertical="top" wrapText="1"/>
      <protection locked="0"/>
    </xf>
    <xf numFmtId="0" fontId="24" fillId="0" borderId="136" xfId="0" applyFont="1" applyFill="1" applyBorder="1" applyAlignment="1" applyProtection="1">
      <alignment horizontal="center" vertical="center"/>
      <protection locked="0"/>
    </xf>
    <xf numFmtId="0" fontId="24" fillId="0" borderId="146" xfId="0" applyFont="1" applyFill="1" applyBorder="1" applyAlignment="1" applyProtection="1">
      <alignment horizontal="center" vertical="center"/>
      <protection locked="0"/>
    </xf>
    <xf numFmtId="0" fontId="37" fillId="0" borderId="146" xfId="0" applyFont="1" applyFill="1" applyBorder="1" applyAlignment="1" applyProtection="1">
      <alignment horizontal="left" vertical="center" wrapText="1"/>
      <protection locked="0"/>
    </xf>
    <xf numFmtId="3" fontId="1" fillId="0" borderId="0" xfId="4" applyNumberFormat="1" applyFont="1" applyProtection="1"/>
    <xf numFmtId="0" fontId="7" fillId="15" borderId="151" xfId="3" applyFont="1" applyFill="1" applyBorder="1" applyAlignment="1" applyProtection="1">
      <alignment horizontal="center" vertical="center" wrapText="1"/>
    </xf>
    <xf numFmtId="0" fontId="24" fillId="0" borderId="154" xfId="0" applyFont="1" applyFill="1" applyBorder="1" applyAlignment="1" applyProtection="1">
      <alignment horizontal="center" vertical="center"/>
      <protection locked="0"/>
    </xf>
    <xf numFmtId="0" fontId="24" fillId="0" borderId="156" xfId="0" applyFont="1" applyFill="1" applyBorder="1" applyAlignment="1" applyProtection="1">
      <alignment horizontal="center" vertical="center"/>
      <protection locked="0"/>
    </xf>
    <xf numFmtId="0" fontId="24" fillId="0" borderId="162" xfId="0" applyFont="1" applyFill="1" applyBorder="1" applyAlignment="1" applyProtection="1">
      <alignment horizontal="center" vertical="center"/>
      <protection locked="0"/>
    </xf>
    <xf numFmtId="0" fontId="24" fillId="0" borderId="163" xfId="0" applyFont="1" applyFill="1" applyBorder="1" applyAlignment="1" applyProtection="1">
      <alignment horizontal="center" vertical="center"/>
      <protection locked="0"/>
    </xf>
    <xf numFmtId="0" fontId="8" fillId="3" borderId="165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65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54" xfId="7" applyFont="1" applyFill="1" applyBorder="1" applyAlignment="1" applyProtection="1">
      <alignment horizontal="center" vertical="top" wrapText="1"/>
      <protection locked="0"/>
    </xf>
    <xf numFmtId="0" fontId="22" fillId="3" borderId="156" xfId="3" applyFont="1" applyFill="1" applyBorder="1" applyAlignment="1" applyProtection="1">
      <alignment horizontal="center" vertical="top" wrapText="1"/>
      <protection locked="0"/>
    </xf>
    <xf numFmtId="0" fontId="22" fillId="3" borderId="157" xfId="3" applyFont="1" applyFill="1" applyBorder="1" applyAlignment="1" applyProtection="1">
      <alignment horizontal="center" vertical="top" wrapText="1"/>
      <protection locked="0"/>
    </xf>
    <xf numFmtId="0" fontId="22" fillId="3" borderId="165" xfId="3" applyFont="1" applyFill="1" applyBorder="1" applyAlignment="1" applyProtection="1">
      <alignment vertical="top" wrapText="1" shrinkToFit="1"/>
      <protection locked="0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right" vertical="center"/>
    </xf>
    <xf numFmtId="0" fontId="25" fillId="0" borderId="7" xfId="0" applyFont="1" applyFill="1" applyBorder="1" applyAlignment="1" applyProtection="1">
      <alignment horizontal="center" vertical="center"/>
      <protection locked="0"/>
    </xf>
    <xf numFmtId="0" fontId="25" fillId="0" borderId="27" xfId="0" applyFont="1" applyFill="1" applyBorder="1" applyAlignment="1" applyProtection="1">
      <alignment horizontal="center" vertical="center"/>
      <protection locked="0"/>
    </xf>
    <xf numFmtId="0" fontId="25" fillId="0" borderId="34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6" fillId="3" borderId="110" xfId="7" applyFont="1" applyFill="1" applyBorder="1" applyAlignment="1" applyProtection="1">
      <alignment horizontal="center" vertical="top" wrapText="1"/>
      <protection locked="0"/>
    </xf>
    <xf numFmtId="0" fontId="6" fillId="3" borderId="111" xfId="7" applyFont="1" applyFill="1" applyBorder="1" applyAlignment="1" applyProtection="1">
      <alignment horizontal="center" vertical="top" wrapText="1"/>
      <protection locked="0"/>
    </xf>
    <xf numFmtId="0" fontId="6" fillId="3" borderId="111" xfId="3" applyFont="1" applyFill="1" applyBorder="1" applyAlignment="1" applyProtection="1">
      <alignment horizontal="center" vertical="top" wrapText="1"/>
      <protection locked="0"/>
    </xf>
    <xf numFmtId="0" fontId="6" fillId="3" borderId="112" xfId="3" applyFont="1" applyFill="1" applyBorder="1" applyAlignment="1" applyProtection="1">
      <alignment horizontal="center" vertical="top" wrapText="1"/>
      <protection locked="0"/>
    </xf>
    <xf numFmtId="0" fontId="6" fillId="3" borderId="0" xfId="0" applyFont="1" applyFill="1" applyProtection="1">
      <protection locked="0"/>
    </xf>
    <xf numFmtId="0" fontId="6" fillId="3" borderId="112" xfId="7" applyFont="1" applyFill="1" applyBorder="1" applyAlignment="1" applyProtection="1">
      <alignment horizontal="center" vertical="top" wrapText="1"/>
      <protection locked="0"/>
    </xf>
    <xf numFmtId="0" fontId="25" fillId="0" borderId="0" xfId="0" applyFont="1" applyFill="1" applyProtection="1"/>
    <xf numFmtId="0" fontId="25" fillId="0" borderId="0" xfId="0" applyFont="1" applyProtection="1"/>
    <xf numFmtId="0" fontId="25" fillId="0" borderId="0" xfId="0" applyFont="1" applyAlignment="1" applyProtection="1">
      <alignment horizontal="center" vertical="center"/>
    </xf>
    <xf numFmtId="0" fontId="6" fillId="3" borderId="145" xfId="7" applyNumberFormat="1" applyFont="1" applyFill="1" applyBorder="1" applyAlignment="1" applyProtection="1">
      <alignment horizontal="center" vertical="top" wrapText="1"/>
      <protection locked="0"/>
    </xf>
    <xf numFmtId="0" fontId="47" fillId="3" borderId="0" xfId="0" applyFont="1" applyFill="1" applyBorder="1" applyProtection="1"/>
    <xf numFmtId="0" fontId="47" fillId="0" borderId="0" xfId="0" applyFont="1" applyProtection="1"/>
    <xf numFmtId="0" fontId="47" fillId="0" borderId="0" xfId="0" applyFont="1" applyFill="1" applyBorder="1" applyAlignment="1" applyProtection="1">
      <alignment horizontal="right" vertical="center"/>
    </xf>
    <xf numFmtId="0" fontId="48" fillId="5" borderId="0" xfId="0" applyFont="1" applyFill="1" applyBorder="1" applyAlignment="1" applyProtection="1">
      <alignment horizontal="right" vertical="center"/>
    </xf>
    <xf numFmtId="0" fontId="48" fillId="7" borderId="0" xfId="0" applyFont="1" applyFill="1" applyBorder="1" applyAlignment="1" applyProtection="1">
      <alignment horizontal="right" vertical="center"/>
    </xf>
    <xf numFmtId="0" fontId="47" fillId="0" borderId="0" xfId="0" applyFont="1" applyFill="1" applyBorder="1" applyProtection="1"/>
    <xf numFmtId="0" fontId="47" fillId="0" borderId="0" xfId="0" applyFont="1" applyAlignment="1" applyProtection="1">
      <alignment horizontal="center" vertical="center"/>
    </xf>
    <xf numFmtId="0" fontId="6" fillId="3" borderId="139" xfId="7" applyFont="1" applyFill="1" applyBorder="1" applyAlignment="1" applyProtection="1">
      <alignment horizontal="center" vertical="top" wrapText="1"/>
      <protection locked="0"/>
    </xf>
    <xf numFmtId="0" fontId="6" fillId="3" borderId="136" xfId="7" applyFont="1" applyFill="1" applyBorder="1" applyAlignment="1" applyProtection="1">
      <alignment horizontal="center" vertical="top" wrapText="1"/>
      <protection locked="0"/>
    </xf>
    <xf numFmtId="0" fontId="6" fillId="3" borderId="143" xfId="7" applyFont="1" applyFill="1" applyBorder="1" applyAlignment="1" applyProtection="1">
      <alignment horizontal="center" vertical="top" wrapText="1"/>
      <protection locked="0"/>
    </xf>
    <xf numFmtId="0" fontId="6" fillId="3" borderId="100" xfId="7" applyFont="1" applyFill="1" applyBorder="1" applyAlignment="1" applyProtection="1">
      <alignment horizontal="center" vertical="top" wrapText="1"/>
      <protection locked="0"/>
    </xf>
    <xf numFmtId="0" fontId="6" fillId="3" borderId="138" xfId="7" applyFont="1" applyFill="1" applyBorder="1" applyAlignment="1" applyProtection="1">
      <alignment horizontal="center" vertical="top" wrapText="1"/>
      <protection locked="0"/>
    </xf>
    <xf numFmtId="0" fontId="6" fillId="3" borderId="154" xfId="7" applyFont="1" applyFill="1" applyBorder="1" applyAlignment="1" applyProtection="1">
      <alignment horizontal="center" vertical="top" wrapText="1"/>
      <protection locked="0"/>
    </xf>
    <xf numFmtId="0" fontId="6" fillId="3" borderId="156" xfId="7" applyFont="1" applyFill="1" applyBorder="1" applyAlignment="1" applyProtection="1">
      <alignment horizontal="center" vertical="top" wrapText="1"/>
      <protection locked="0"/>
    </xf>
    <xf numFmtId="0" fontId="6" fillId="3" borderId="157" xfId="7" applyFont="1" applyFill="1" applyBorder="1" applyAlignment="1" applyProtection="1">
      <alignment horizontal="center" vertical="top" wrapText="1"/>
      <protection locked="0"/>
    </xf>
    <xf numFmtId="0" fontId="6" fillId="3" borderId="158" xfId="7" applyFont="1" applyFill="1" applyBorder="1" applyAlignment="1" applyProtection="1">
      <alignment horizontal="center" vertical="top" wrapText="1"/>
      <protection locked="0"/>
    </xf>
    <xf numFmtId="0" fontId="6" fillId="3" borderId="136" xfId="3" applyFont="1" applyFill="1" applyBorder="1" applyAlignment="1" applyProtection="1">
      <alignment horizontal="center" vertical="top" wrapText="1"/>
      <protection locked="0"/>
    </xf>
    <xf numFmtId="0" fontId="6" fillId="3" borderId="143" xfId="3" applyFont="1" applyFill="1" applyBorder="1" applyAlignment="1" applyProtection="1">
      <alignment horizontal="center" vertical="top" wrapText="1"/>
      <protection locked="0"/>
    </xf>
    <xf numFmtId="0" fontId="6" fillId="3" borderId="110" xfId="3" applyFont="1" applyFill="1" applyBorder="1" applyAlignment="1" applyProtection="1">
      <alignment horizontal="center" vertical="top" wrapText="1"/>
      <protection locked="0"/>
    </xf>
    <xf numFmtId="0" fontId="6" fillId="3" borderId="8" xfId="4" applyFont="1" applyFill="1" applyBorder="1" applyAlignment="1" applyProtection="1">
      <alignment horizontal="center" vertical="top" wrapText="1"/>
      <protection locked="0"/>
    </xf>
    <xf numFmtId="0" fontId="6" fillId="9" borderId="1" xfId="3" applyFont="1" applyFill="1" applyBorder="1" applyAlignment="1" applyProtection="1">
      <alignment horizontal="center" vertical="center" wrapText="1"/>
    </xf>
    <xf numFmtId="0" fontId="6" fillId="9" borderId="101" xfId="3" applyFont="1" applyFill="1" applyBorder="1" applyAlignment="1" applyProtection="1">
      <alignment horizontal="center" vertical="center" wrapText="1"/>
    </xf>
    <xf numFmtId="0" fontId="47" fillId="0" borderId="0" xfId="0" applyFont="1" applyFill="1" applyProtection="1"/>
    <xf numFmtId="0" fontId="47" fillId="0" borderId="9" xfId="0" applyFont="1" applyFill="1" applyBorder="1" applyAlignment="1" applyProtection="1">
      <alignment horizontal="center" vertical="center"/>
      <protection locked="0"/>
    </xf>
    <xf numFmtId="0" fontId="47" fillId="0" borderId="113" xfId="0" applyFont="1" applyFill="1" applyBorder="1" applyAlignment="1" applyProtection="1">
      <alignment horizontal="center" vertical="center"/>
      <protection locked="0"/>
    </xf>
    <xf numFmtId="0" fontId="47" fillId="0" borderId="114" xfId="0" applyFont="1" applyFill="1" applyBorder="1" applyAlignment="1" applyProtection="1">
      <alignment horizontal="center" vertical="center"/>
      <protection locked="0"/>
    </xf>
    <xf numFmtId="0" fontId="47" fillId="0" borderId="0" xfId="0" applyFont="1" applyFill="1" applyBorder="1" applyAlignment="1" applyProtection="1">
      <alignment horizontal="center" vertical="center"/>
    </xf>
    <xf numFmtId="0" fontId="47" fillId="0" borderId="3" xfId="0" applyFont="1" applyFill="1" applyBorder="1" applyAlignment="1" applyProtection="1">
      <alignment horizontal="center" vertical="center"/>
      <protection locked="0"/>
    </xf>
    <xf numFmtId="0" fontId="47" fillId="0" borderId="4" xfId="0" applyFont="1" applyFill="1" applyBorder="1" applyAlignment="1" applyProtection="1">
      <alignment horizontal="center" vertical="center"/>
      <protection locked="0"/>
    </xf>
    <xf numFmtId="0" fontId="47" fillId="0" borderId="7" xfId="0" applyFont="1" applyFill="1" applyBorder="1" applyAlignment="1" applyProtection="1">
      <alignment horizontal="center" vertical="center"/>
      <protection locked="0"/>
    </xf>
    <xf numFmtId="0" fontId="47" fillId="0" borderId="27" xfId="0" applyFont="1" applyFill="1" applyBorder="1" applyAlignment="1" applyProtection="1">
      <alignment horizontal="center" vertical="center"/>
      <protection locked="0"/>
    </xf>
    <xf numFmtId="0" fontId="47" fillId="0" borderId="34" xfId="0" applyFont="1" applyFill="1" applyBorder="1" applyAlignment="1" applyProtection="1">
      <alignment horizontal="center" vertical="center"/>
      <protection locked="0"/>
    </xf>
    <xf numFmtId="0" fontId="47" fillId="0" borderId="0" xfId="0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Border="1" applyAlignment="1" applyProtection="1">
      <alignment horizontal="center" vertical="center"/>
    </xf>
    <xf numFmtId="0" fontId="47" fillId="0" borderId="0" xfId="0" applyFont="1" applyFill="1" applyAlignment="1" applyProtection="1">
      <alignment horizontal="center" vertical="center"/>
    </xf>
    <xf numFmtId="0" fontId="47" fillId="3" borderId="117" xfId="0" applyFont="1" applyFill="1" applyBorder="1" applyAlignment="1" applyProtection="1">
      <alignment horizontal="center" vertical="center"/>
      <protection locked="0"/>
    </xf>
    <xf numFmtId="0" fontId="47" fillId="3" borderId="118" xfId="0" applyFont="1" applyFill="1" applyBorder="1" applyAlignment="1" applyProtection="1">
      <alignment horizontal="center" vertical="center"/>
      <protection locked="0"/>
    </xf>
    <xf numFmtId="0" fontId="47" fillId="3" borderId="119" xfId="0" applyFont="1" applyFill="1" applyBorder="1" applyAlignment="1" applyProtection="1">
      <alignment horizontal="center" vertical="center"/>
      <protection locked="0"/>
    </xf>
    <xf numFmtId="0" fontId="47" fillId="3" borderId="0" xfId="0" applyFont="1" applyFill="1" applyAlignment="1" applyProtection="1">
      <alignment horizontal="center" vertical="center"/>
      <protection locked="0"/>
    </xf>
    <xf numFmtId="0" fontId="47" fillId="3" borderId="116" xfId="0" applyFont="1" applyFill="1" applyBorder="1" applyAlignment="1" applyProtection="1">
      <alignment horizontal="center" vertical="center"/>
      <protection locked="0"/>
    </xf>
    <xf numFmtId="0" fontId="47" fillId="3" borderId="7" xfId="0" applyFont="1" applyFill="1" applyBorder="1" applyAlignment="1" applyProtection="1">
      <alignment horizontal="center" vertical="center"/>
      <protection locked="0"/>
    </xf>
    <xf numFmtId="0" fontId="47" fillId="3" borderId="27" xfId="0" applyFont="1" applyFill="1" applyBorder="1" applyAlignment="1" applyProtection="1">
      <alignment horizontal="center" vertical="center"/>
      <protection locked="0"/>
    </xf>
    <xf numFmtId="0" fontId="47" fillId="3" borderId="34" xfId="0" applyFont="1" applyFill="1" applyBorder="1" applyAlignment="1" applyProtection="1">
      <alignment horizontal="center" vertical="center"/>
      <protection locked="0"/>
    </xf>
    <xf numFmtId="0" fontId="47" fillId="3" borderId="20" xfId="0" applyFont="1" applyFill="1" applyBorder="1" applyAlignment="1" applyProtection="1">
      <alignment horizontal="center" vertical="center"/>
      <protection locked="0"/>
    </xf>
    <xf numFmtId="0" fontId="47" fillId="0" borderId="139" xfId="0" applyFont="1" applyFill="1" applyBorder="1" applyAlignment="1" applyProtection="1">
      <alignment horizontal="center" vertical="center"/>
      <protection locked="0"/>
    </xf>
    <xf numFmtId="0" fontId="47" fillId="0" borderId="135" xfId="0" applyFont="1" applyFill="1" applyBorder="1" applyAlignment="1" applyProtection="1">
      <alignment horizontal="center" vertical="center"/>
      <protection locked="0"/>
    </xf>
    <xf numFmtId="0" fontId="47" fillId="0" borderId="140" xfId="0" applyFont="1" applyFill="1" applyBorder="1" applyAlignment="1" applyProtection="1">
      <alignment horizontal="center" vertical="center"/>
      <protection locked="0"/>
    </xf>
    <xf numFmtId="0" fontId="47" fillId="0" borderId="154" xfId="0" applyFont="1" applyFill="1" applyBorder="1" applyAlignment="1" applyProtection="1">
      <alignment horizontal="center" vertical="center"/>
      <protection locked="0"/>
    </xf>
    <xf numFmtId="0" fontId="47" fillId="0" borderId="163" xfId="0" applyFont="1" applyFill="1" applyBorder="1" applyAlignment="1" applyProtection="1">
      <alignment horizontal="center" vertical="center"/>
      <protection locked="0"/>
    </xf>
    <xf numFmtId="0" fontId="49" fillId="0" borderId="155" xfId="0" applyFont="1" applyBorder="1" applyAlignment="1" applyProtection="1">
      <alignment horizontal="center" vertical="center" wrapText="1"/>
      <protection locked="0"/>
    </xf>
    <xf numFmtId="0" fontId="47" fillId="0" borderId="162" xfId="0" applyFont="1" applyFill="1" applyBorder="1" applyAlignment="1" applyProtection="1">
      <alignment horizontal="center" vertical="center"/>
      <protection locked="0"/>
    </xf>
    <xf numFmtId="0" fontId="47" fillId="0" borderId="134" xfId="0" applyFont="1" applyFill="1" applyBorder="1" applyAlignment="1" applyProtection="1">
      <alignment horizontal="center" vertical="center"/>
      <protection locked="0"/>
    </xf>
    <xf numFmtId="0" fontId="47" fillId="0" borderId="143" xfId="0" applyFont="1" applyFill="1" applyBorder="1" applyAlignment="1" applyProtection="1">
      <alignment horizontal="center" vertical="center"/>
      <protection locked="0"/>
    </xf>
    <xf numFmtId="0" fontId="47" fillId="0" borderId="47" xfId="0" applyFont="1" applyFill="1" applyBorder="1" applyAlignment="1" applyProtection="1">
      <alignment horizontal="center" vertical="center"/>
      <protection locked="0"/>
    </xf>
    <xf numFmtId="0" fontId="47" fillId="7" borderId="0" xfId="0" applyFont="1" applyFill="1" applyAlignment="1" applyProtection="1">
      <alignment horizontal="center" vertical="center"/>
    </xf>
    <xf numFmtId="0" fontId="50" fillId="9" borderId="1" xfId="3" applyFont="1" applyFill="1" applyBorder="1" applyAlignment="1" applyProtection="1">
      <alignment horizontal="center" vertical="center" wrapText="1"/>
    </xf>
    <xf numFmtId="0" fontId="48" fillId="9" borderId="101" xfId="0" applyFont="1" applyFill="1" applyBorder="1" applyAlignment="1" applyProtection="1">
      <alignment horizontal="center" vertical="center"/>
    </xf>
    <xf numFmtId="0" fontId="48" fillId="9" borderId="136" xfId="0" applyFont="1" applyFill="1" applyBorder="1" applyAlignment="1" applyProtection="1">
      <alignment horizontal="center" vertical="center"/>
    </xf>
    <xf numFmtId="0" fontId="47" fillId="0" borderId="33" xfId="0" applyFont="1" applyFill="1" applyBorder="1" applyAlignment="1" applyProtection="1">
      <alignment horizontal="center" vertical="center"/>
      <protection locked="0"/>
    </xf>
    <xf numFmtId="0" fontId="47" fillId="0" borderId="142" xfId="0" applyFont="1" applyFill="1" applyBorder="1" applyAlignment="1" applyProtection="1">
      <alignment horizontal="center" vertical="center"/>
      <protection locked="0"/>
    </xf>
    <xf numFmtId="0" fontId="6" fillId="3" borderId="156" xfId="3" applyFont="1" applyFill="1" applyBorder="1" applyAlignment="1" applyProtection="1">
      <alignment horizontal="center" vertical="top" wrapText="1"/>
      <protection locked="0"/>
    </xf>
    <xf numFmtId="0" fontId="6" fillId="3" borderId="157" xfId="3" applyFont="1" applyFill="1" applyBorder="1" applyAlignment="1" applyProtection="1">
      <alignment horizontal="center" vertical="top" wrapText="1"/>
      <protection locked="0"/>
    </xf>
    <xf numFmtId="0" fontId="6" fillId="3" borderId="100" xfId="0" applyFont="1" applyFill="1" applyBorder="1" applyProtection="1">
      <protection locked="0"/>
    </xf>
    <xf numFmtId="0" fontId="6" fillId="3" borderId="101" xfId="0" applyFont="1" applyFill="1" applyBorder="1" applyProtection="1">
      <protection locked="0"/>
    </xf>
    <xf numFmtId="0" fontId="6" fillId="3" borderId="102" xfId="0" applyFont="1" applyFill="1" applyBorder="1" applyProtection="1">
      <protection locked="0"/>
    </xf>
    <xf numFmtId="0" fontId="6" fillId="3" borderId="16" xfId="0" applyFont="1" applyFill="1" applyBorder="1" applyProtection="1">
      <protection locked="0"/>
    </xf>
    <xf numFmtId="0" fontId="6" fillId="3" borderId="9" xfId="4" applyFont="1" applyFill="1" applyBorder="1" applyAlignment="1" applyProtection="1">
      <alignment horizontal="center" vertical="top" wrapText="1"/>
      <protection locked="0"/>
    </xf>
    <xf numFmtId="0" fontId="47" fillId="3" borderId="0" xfId="0" applyFont="1" applyFill="1" applyBorder="1" applyAlignment="1" applyProtection="1">
      <alignment horizontal="center"/>
    </xf>
    <xf numFmtId="0" fontId="47" fillId="0" borderId="0" xfId="0" applyFont="1" applyFill="1" applyAlignment="1" applyProtection="1">
      <alignment vertical="center"/>
    </xf>
    <xf numFmtId="0" fontId="47" fillId="11" borderId="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47" fillId="0" borderId="107" xfId="0" applyFont="1" applyFill="1" applyBorder="1" applyAlignment="1" applyProtection="1">
      <alignment horizontal="center" vertical="center"/>
      <protection locked="0"/>
    </xf>
    <xf numFmtId="0" fontId="6" fillId="3" borderId="154" xfId="3" applyFont="1" applyFill="1" applyBorder="1" applyAlignment="1" applyProtection="1">
      <alignment vertical="top" wrapText="1" shrinkToFit="1"/>
      <protection locked="0"/>
    </xf>
    <xf numFmtId="0" fontId="6" fillId="3" borderId="157" xfId="3" applyNumberFormat="1" applyFont="1" applyFill="1" applyBorder="1" applyAlignment="1" applyProtection="1">
      <alignment horizontal="center" vertical="top" wrapText="1"/>
      <protection locked="0"/>
    </xf>
    <xf numFmtId="0" fontId="6" fillId="3" borderId="154" xfId="0" applyFont="1" applyFill="1" applyBorder="1" applyProtection="1">
      <protection locked="0"/>
    </xf>
    <xf numFmtId="0" fontId="6" fillId="3" borderId="156" xfId="0" applyFont="1" applyFill="1" applyBorder="1" applyProtection="1">
      <protection locked="0"/>
    </xf>
    <xf numFmtId="0" fontId="6" fillId="3" borderId="157" xfId="0" applyFont="1" applyFill="1" applyBorder="1" applyProtection="1">
      <protection locked="0"/>
    </xf>
    <xf numFmtId="0" fontId="6" fillId="3" borderId="154" xfId="0" applyFont="1" applyFill="1" applyBorder="1" applyAlignment="1" applyProtection="1">
      <alignment horizontal="center"/>
      <protection locked="0"/>
    </xf>
    <xf numFmtId="0" fontId="6" fillId="3" borderId="154" xfId="3" applyFont="1" applyFill="1" applyBorder="1" applyAlignment="1" applyProtection="1">
      <alignment horizontal="center" vertical="center" wrapText="1"/>
      <protection locked="0"/>
    </xf>
    <xf numFmtId="0" fontId="6" fillId="3" borderId="158" xfId="3" applyFont="1" applyFill="1" applyBorder="1" applyAlignment="1" applyProtection="1">
      <alignment horizontal="center" vertical="center" wrapText="1"/>
      <protection locked="0"/>
    </xf>
    <xf numFmtId="0" fontId="6" fillId="3" borderId="154" xfId="0" applyFont="1" applyFill="1" applyBorder="1" applyAlignment="1" applyProtection="1">
      <alignment horizontal="center" vertical="center"/>
      <protection locked="0"/>
    </xf>
    <xf numFmtId="0" fontId="6" fillId="3" borderId="155" xfId="0" applyFont="1" applyFill="1" applyBorder="1" applyAlignment="1" applyProtection="1">
      <alignment horizontal="center" vertical="center"/>
      <protection locked="0"/>
    </xf>
    <xf numFmtId="0" fontId="6" fillId="3" borderId="156" xfId="0" applyFont="1" applyFill="1" applyBorder="1" applyAlignment="1" applyProtection="1">
      <alignment horizontal="center" vertical="center"/>
      <protection locked="0"/>
    </xf>
    <xf numFmtId="0" fontId="6" fillId="3" borderId="158" xfId="0" applyFont="1" applyFill="1" applyBorder="1" applyAlignment="1" applyProtection="1">
      <alignment horizontal="center" vertical="center" wrapText="1"/>
      <protection locked="0"/>
    </xf>
    <xf numFmtId="0" fontId="6" fillId="3" borderId="157" xfId="0" applyFont="1" applyFill="1" applyBorder="1" applyAlignment="1" applyProtection="1">
      <alignment horizontal="center" vertical="center"/>
      <protection locked="0"/>
    </xf>
    <xf numFmtId="0" fontId="22" fillId="3" borderId="157" xfId="7" applyFont="1" applyFill="1" applyBorder="1" applyAlignment="1" applyProtection="1">
      <alignment horizontal="center" vertical="top" wrapText="1"/>
      <protection locked="0"/>
    </xf>
    <xf numFmtId="0" fontId="24" fillId="0" borderId="167" xfId="0" applyFont="1" applyFill="1" applyBorder="1" applyAlignment="1" applyProtection="1">
      <alignment horizontal="center" vertical="center"/>
      <protection locked="0"/>
    </xf>
    <xf numFmtId="0" fontId="24" fillId="0" borderId="159" xfId="0" applyFont="1" applyFill="1" applyBorder="1" applyAlignment="1" applyProtection="1">
      <alignment horizontal="center" vertical="center"/>
      <protection locked="0"/>
    </xf>
    <xf numFmtId="0" fontId="24" fillId="0" borderId="160" xfId="0" applyFont="1" applyFill="1" applyBorder="1" applyAlignment="1" applyProtection="1">
      <alignment horizontal="center" vertical="center"/>
      <protection locked="0"/>
    </xf>
    <xf numFmtId="0" fontId="24" fillId="0" borderId="161" xfId="0" applyFont="1" applyFill="1" applyBorder="1" applyAlignment="1" applyProtection="1">
      <alignment horizontal="center" vertical="center"/>
      <protection locked="0"/>
    </xf>
    <xf numFmtId="0" fontId="24" fillId="0" borderId="168" xfId="0" applyFont="1" applyFill="1" applyBorder="1" applyAlignment="1" applyProtection="1">
      <alignment horizontal="center" vertical="center"/>
      <protection locked="0"/>
    </xf>
    <xf numFmtId="0" fontId="24" fillId="0" borderId="169" xfId="0" applyFont="1" applyFill="1" applyBorder="1" applyAlignment="1" applyProtection="1">
      <alignment horizontal="center" vertical="center"/>
      <protection locked="0"/>
    </xf>
    <xf numFmtId="0" fontId="24" fillId="0" borderId="168" xfId="0" applyFont="1" applyFill="1" applyBorder="1" applyAlignment="1" applyProtection="1">
      <alignment vertical="center" wrapText="1"/>
      <protection locked="0"/>
    </xf>
    <xf numFmtId="0" fontId="24" fillId="0" borderId="164" xfId="0" applyFont="1" applyFill="1" applyBorder="1" applyAlignment="1" applyProtection="1">
      <alignment vertical="center" wrapText="1"/>
      <protection locked="0"/>
    </xf>
    <xf numFmtId="3" fontId="6" fillId="4" borderId="170" xfId="3" applyNumberFormat="1" applyFont="1" applyFill="1" applyBorder="1" applyAlignment="1" applyProtection="1">
      <alignment vertical="center" wrapText="1"/>
    </xf>
    <xf numFmtId="1" fontId="1" fillId="0" borderId="0" xfId="3" applyNumberFormat="1" applyProtection="1"/>
    <xf numFmtId="0" fontId="24" fillId="0" borderId="0" xfId="0" applyFont="1" applyFill="1" applyBorder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9" fillId="0" borderId="0" xfId="0" applyFont="1" applyFill="1" applyAlignment="1" applyProtection="1">
      <alignment horizontal="center" vertical="center"/>
    </xf>
    <xf numFmtId="0" fontId="29" fillId="0" borderId="0" xfId="0" applyFont="1" applyProtection="1"/>
    <xf numFmtId="0" fontId="24" fillId="0" borderId="173" xfId="0" applyFont="1" applyBorder="1" applyAlignment="1" applyProtection="1">
      <alignment horizontal="center" vertical="center"/>
      <protection locked="0"/>
    </xf>
    <xf numFmtId="0" fontId="0" fillId="0" borderId="0" xfId="0" applyFill="1"/>
    <xf numFmtId="0" fontId="24" fillId="0" borderId="173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4" fillId="5" borderId="0" xfId="0" applyFont="1" applyFill="1" applyAlignment="1" applyProtection="1">
      <alignment horizontal="center" vertical="center"/>
    </xf>
    <xf numFmtId="0" fontId="24" fillId="11" borderId="0" xfId="0" applyFont="1" applyFill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54" fillId="3" borderId="156" xfId="0" applyFont="1" applyFill="1" applyBorder="1" applyAlignment="1" applyProtection="1">
      <alignment horizontal="left" vertical="center" wrapText="1"/>
      <protection locked="0"/>
    </xf>
    <xf numFmtId="0" fontId="25" fillId="3" borderId="109" xfId="0" applyFont="1" applyFill="1" applyBorder="1" applyAlignment="1" applyProtection="1">
      <alignment horizontal="center"/>
      <protection locked="0"/>
    </xf>
    <xf numFmtId="0" fontId="25" fillId="3" borderId="27" xfId="0" applyFont="1" applyFill="1" applyBorder="1" applyAlignment="1" applyProtection="1">
      <alignment horizontal="center"/>
      <protection locked="0"/>
    </xf>
    <xf numFmtId="0" fontId="25" fillId="0" borderId="20" xfId="0" applyFont="1" applyFill="1" applyBorder="1" applyAlignment="1" applyProtection="1">
      <alignment horizontal="center"/>
      <protection locked="0"/>
    </xf>
    <xf numFmtId="0" fontId="25" fillId="0" borderId="20" xfId="0" applyFont="1" applyFill="1" applyBorder="1" applyAlignment="1" applyProtection="1">
      <alignment horizontal="center" vertical="center"/>
      <protection locked="0"/>
    </xf>
    <xf numFmtId="0" fontId="25" fillId="3" borderId="144" xfId="0" applyFont="1" applyFill="1" applyBorder="1" applyAlignment="1" applyProtection="1">
      <alignment horizontal="center"/>
      <protection locked="0"/>
    </xf>
    <xf numFmtId="0" fontId="54" fillId="3" borderId="156" xfId="0" applyFont="1" applyFill="1" applyBorder="1" applyAlignment="1" applyProtection="1">
      <alignment vertical="top" wrapText="1" shrinkToFit="1"/>
      <protection locked="0"/>
    </xf>
    <xf numFmtId="0" fontId="54" fillId="3" borderId="100" xfId="3" applyFont="1" applyFill="1" applyBorder="1" applyAlignment="1" applyProtection="1">
      <alignment vertical="top" wrapText="1" shrinkToFit="1"/>
      <protection locked="0"/>
    </xf>
    <xf numFmtId="0" fontId="54" fillId="3" borderId="154" xfId="3" applyFont="1" applyFill="1" applyBorder="1" applyAlignment="1" applyProtection="1">
      <alignment vertical="top" wrapText="1" shrinkToFit="1"/>
      <protection locked="0"/>
    </xf>
    <xf numFmtId="0" fontId="54" fillId="3" borderId="145" xfId="7" applyNumberFormat="1" applyFont="1" applyFill="1" applyBorder="1" applyAlignment="1" applyProtection="1">
      <alignment horizontal="center" vertical="top" wrapText="1"/>
      <protection locked="0"/>
    </xf>
    <xf numFmtId="0" fontId="54" fillId="3" borderId="165" xfId="7" applyNumberFormat="1" applyFont="1" applyFill="1" applyBorder="1" applyAlignment="1" applyProtection="1">
      <alignment horizontal="center" vertical="top" wrapText="1"/>
      <protection locked="0"/>
    </xf>
    <xf numFmtId="0" fontId="54" fillId="3" borderId="162" xfId="7" applyNumberFormat="1" applyFont="1" applyFill="1" applyBorder="1" applyAlignment="1" applyProtection="1">
      <alignment horizontal="center" vertical="top" wrapText="1"/>
      <protection locked="0"/>
    </xf>
    <xf numFmtId="0" fontId="54" fillId="3" borderId="112" xfId="7" applyNumberFormat="1" applyFont="1" applyFill="1" applyBorder="1" applyAlignment="1" applyProtection="1">
      <alignment horizontal="center" vertical="top" wrapText="1"/>
      <protection locked="0"/>
    </xf>
    <xf numFmtId="0" fontId="54" fillId="3" borderId="102" xfId="3" applyNumberFormat="1" applyFont="1" applyFill="1" applyBorder="1" applyAlignment="1" applyProtection="1">
      <alignment horizontal="center" vertical="top" wrapText="1"/>
      <protection locked="0"/>
    </xf>
    <xf numFmtId="0" fontId="54" fillId="3" borderId="157" xfId="3" applyNumberFormat="1" applyFont="1" applyFill="1" applyBorder="1" applyAlignment="1" applyProtection="1">
      <alignment horizontal="center" vertical="top" wrapText="1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27" xfId="0" applyFont="1" applyFill="1" applyBorder="1" applyAlignment="1" applyProtection="1">
      <alignment horizontal="center" vertical="center"/>
      <protection locked="0"/>
    </xf>
    <xf numFmtId="0" fontId="25" fillId="3" borderId="34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0" fontId="54" fillId="3" borderId="139" xfId="7" applyFont="1" applyFill="1" applyBorder="1" applyAlignment="1" applyProtection="1">
      <alignment horizontal="center" vertical="top" wrapText="1"/>
      <protection locked="0"/>
    </xf>
    <xf numFmtId="0" fontId="54" fillId="3" borderId="136" xfId="7" applyFont="1" applyFill="1" applyBorder="1" applyAlignment="1" applyProtection="1">
      <alignment horizontal="center" vertical="top" wrapText="1"/>
      <protection locked="0"/>
    </xf>
    <xf numFmtId="0" fontId="54" fillId="3" borderId="143" xfId="7" applyFont="1" applyFill="1" applyBorder="1" applyAlignment="1" applyProtection="1">
      <alignment horizontal="center" vertical="top" wrapText="1"/>
      <protection locked="0"/>
    </xf>
    <xf numFmtId="0" fontId="54" fillId="3" borderId="0" xfId="0" applyFont="1" applyFill="1" applyProtection="1">
      <protection locked="0"/>
    </xf>
    <xf numFmtId="0" fontId="54" fillId="3" borderId="100" xfId="7" applyFont="1" applyFill="1" applyBorder="1" applyAlignment="1" applyProtection="1">
      <alignment horizontal="center" vertical="top" wrapText="1"/>
      <protection locked="0"/>
    </xf>
    <xf numFmtId="0" fontId="54" fillId="3" borderId="138" xfId="7" applyFont="1" applyFill="1" applyBorder="1" applyAlignment="1" applyProtection="1">
      <alignment horizontal="center" vertical="top" wrapText="1"/>
      <protection locked="0"/>
    </xf>
    <xf numFmtId="0" fontId="25" fillId="0" borderId="139" xfId="0" applyFont="1" applyFill="1" applyBorder="1" applyAlignment="1" applyProtection="1">
      <alignment horizontal="center" vertical="center"/>
      <protection locked="0"/>
    </xf>
    <xf numFmtId="0" fontId="25" fillId="0" borderId="135" xfId="0" applyFont="1" applyFill="1" applyBorder="1" applyAlignment="1" applyProtection="1">
      <alignment horizontal="center" vertical="center"/>
      <protection locked="0"/>
    </xf>
    <xf numFmtId="0" fontId="25" fillId="0" borderId="140" xfId="0" applyFont="1" applyFill="1" applyBorder="1" applyAlignment="1" applyProtection="1">
      <alignment horizontal="center" vertical="center"/>
      <protection locked="0"/>
    </xf>
    <xf numFmtId="0" fontId="54" fillId="3" borderId="154" xfId="7" applyFont="1" applyFill="1" applyBorder="1" applyAlignment="1" applyProtection="1">
      <alignment horizontal="center" vertical="top" wrapText="1"/>
      <protection locked="0"/>
    </xf>
    <xf numFmtId="0" fontId="54" fillId="3" borderId="156" xfId="7" applyFont="1" applyFill="1" applyBorder="1" applyAlignment="1" applyProtection="1">
      <alignment horizontal="center" vertical="top" wrapText="1"/>
      <protection locked="0"/>
    </xf>
    <xf numFmtId="0" fontId="54" fillId="3" borderId="157" xfId="7" applyFont="1" applyFill="1" applyBorder="1" applyAlignment="1" applyProtection="1">
      <alignment horizontal="center" vertical="top" wrapText="1"/>
      <protection locked="0"/>
    </xf>
    <xf numFmtId="0" fontId="54" fillId="3" borderId="158" xfId="7" applyFont="1" applyFill="1" applyBorder="1" applyAlignment="1" applyProtection="1">
      <alignment horizontal="center" vertical="top" wrapText="1"/>
      <protection locked="0"/>
    </xf>
    <xf numFmtId="0" fontId="25" fillId="0" borderId="154" xfId="0" applyFont="1" applyFill="1" applyBorder="1" applyAlignment="1" applyProtection="1">
      <alignment horizontal="center" vertical="center"/>
      <protection locked="0"/>
    </xf>
    <xf numFmtId="0" fontId="25" fillId="0" borderId="163" xfId="0" applyFont="1" applyFill="1" applyBorder="1" applyAlignment="1" applyProtection="1">
      <alignment horizontal="center" vertical="center"/>
      <protection locked="0"/>
    </xf>
    <xf numFmtId="0" fontId="55" fillId="0" borderId="155" xfId="0" applyFont="1" applyBorder="1" applyAlignment="1" applyProtection="1">
      <alignment horizontal="center" vertical="center" wrapText="1"/>
      <protection locked="0"/>
    </xf>
    <xf numFmtId="0" fontId="25" fillId="0" borderId="162" xfId="0" applyFont="1" applyFill="1" applyBorder="1" applyAlignment="1" applyProtection="1">
      <alignment horizontal="center" vertical="center"/>
      <protection locked="0"/>
    </xf>
    <xf numFmtId="0" fontId="54" fillId="3" borderId="136" xfId="3" applyFont="1" applyFill="1" applyBorder="1" applyAlignment="1" applyProtection="1">
      <alignment horizontal="center" vertical="top" wrapText="1"/>
      <protection locked="0"/>
    </xf>
    <xf numFmtId="0" fontId="54" fillId="3" borderId="143" xfId="3" applyFont="1" applyFill="1" applyBorder="1" applyAlignment="1" applyProtection="1">
      <alignment horizontal="center" vertical="top" wrapText="1"/>
      <protection locked="0"/>
    </xf>
    <xf numFmtId="0" fontId="54" fillId="3" borderId="110" xfId="7" applyFont="1" applyFill="1" applyBorder="1" applyAlignment="1" applyProtection="1">
      <alignment horizontal="center" vertical="top" wrapText="1"/>
      <protection locked="0"/>
    </xf>
    <xf numFmtId="0" fontId="54" fillId="3" borderId="111" xfId="7" applyFont="1" applyFill="1" applyBorder="1" applyAlignment="1" applyProtection="1">
      <alignment horizontal="center" vertical="top" wrapText="1"/>
      <protection locked="0"/>
    </xf>
    <xf numFmtId="0" fontId="54" fillId="3" borderId="111" xfId="3" applyFont="1" applyFill="1" applyBorder="1" applyAlignment="1" applyProtection="1">
      <alignment horizontal="center" vertical="top" wrapText="1"/>
      <protection locked="0"/>
    </xf>
    <xf numFmtId="0" fontId="54" fillId="3" borderId="112" xfId="3" applyFont="1" applyFill="1" applyBorder="1" applyAlignment="1" applyProtection="1">
      <alignment horizontal="center" vertical="top" wrapText="1"/>
      <protection locked="0"/>
    </xf>
    <xf numFmtId="0" fontId="54" fillId="3" borderId="112" xfId="7" applyFont="1" applyFill="1" applyBorder="1" applyAlignment="1" applyProtection="1">
      <alignment horizontal="center" vertical="top" wrapText="1"/>
      <protection locked="0"/>
    </xf>
    <xf numFmtId="0" fontId="54" fillId="3" borderId="110" xfId="3" applyFont="1" applyFill="1" applyBorder="1" applyAlignment="1" applyProtection="1">
      <alignment horizontal="center" vertical="top" wrapText="1"/>
      <protection locked="0"/>
    </xf>
    <xf numFmtId="0" fontId="54" fillId="3" borderId="100" xfId="0" applyFont="1" applyFill="1" applyBorder="1" applyAlignment="1" applyProtection="1">
      <alignment horizontal="center"/>
      <protection locked="0"/>
    </xf>
    <xf numFmtId="0" fontId="54" fillId="3" borderId="101" xfId="3" applyFont="1" applyFill="1" applyBorder="1" applyAlignment="1" applyProtection="1">
      <alignment horizontal="center" vertical="top" wrapText="1"/>
      <protection locked="0"/>
    </xf>
    <xf numFmtId="0" fontId="54" fillId="3" borderId="102" xfId="3" applyFont="1" applyFill="1" applyBorder="1" applyAlignment="1" applyProtection="1">
      <alignment horizontal="center" vertical="top" wrapText="1"/>
      <protection locked="0"/>
    </xf>
    <xf numFmtId="0" fontId="54" fillId="3" borderId="16" xfId="0" applyFont="1" applyFill="1" applyBorder="1" applyProtection="1">
      <protection locked="0"/>
    </xf>
    <xf numFmtId="0" fontId="54" fillId="3" borderId="100" xfId="3" applyFont="1" applyFill="1" applyBorder="1" applyAlignment="1" applyProtection="1">
      <alignment horizontal="center" vertical="center" wrapText="1"/>
      <protection locked="0"/>
    </xf>
    <xf numFmtId="0" fontId="54" fillId="3" borderId="115" xfId="3" applyFont="1" applyFill="1" applyBorder="1" applyAlignment="1" applyProtection="1">
      <alignment horizontal="center" vertical="center" wrapText="1"/>
      <protection locked="0"/>
    </xf>
    <xf numFmtId="0" fontId="54" fillId="3" borderId="139" xfId="0" applyFont="1" applyFill="1" applyBorder="1" applyAlignment="1" applyProtection="1">
      <alignment horizontal="center" vertical="center"/>
      <protection locked="0"/>
    </xf>
    <xf numFmtId="0" fontId="54" fillId="3" borderId="134" xfId="0" applyFont="1" applyFill="1" applyBorder="1" applyAlignment="1" applyProtection="1">
      <alignment horizontal="center" vertical="center"/>
      <protection locked="0"/>
    </xf>
    <xf numFmtId="0" fontId="54" fillId="3" borderId="136" xfId="0" applyFont="1" applyFill="1" applyBorder="1" applyAlignment="1" applyProtection="1">
      <alignment horizontal="center" vertical="center"/>
      <protection locked="0"/>
    </xf>
    <xf numFmtId="0" fontId="54" fillId="3" borderId="143" xfId="0" applyFont="1" applyFill="1" applyBorder="1" applyAlignment="1" applyProtection="1">
      <alignment horizontal="center" vertical="center"/>
      <protection locked="0"/>
    </xf>
    <xf numFmtId="0" fontId="54" fillId="3" borderId="154" xfId="0" applyFont="1" applyFill="1" applyBorder="1" applyAlignment="1" applyProtection="1">
      <alignment horizontal="center"/>
      <protection locked="0"/>
    </xf>
    <xf numFmtId="0" fontId="54" fillId="3" borderId="156" xfId="3" applyFont="1" applyFill="1" applyBorder="1" applyAlignment="1" applyProtection="1">
      <alignment horizontal="center" vertical="top" wrapText="1"/>
      <protection locked="0"/>
    </xf>
    <xf numFmtId="0" fontId="54" fillId="3" borderId="157" xfId="3" applyFont="1" applyFill="1" applyBorder="1" applyAlignment="1" applyProtection="1">
      <alignment horizontal="center" vertical="top" wrapText="1"/>
      <protection locked="0"/>
    </xf>
    <xf numFmtId="0" fontId="54" fillId="3" borderId="154" xfId="3" applyFont="1" applyFill="1" applyBorder="1" applyAlignment="1" applyProtection="1">
      <alignment horizontal="center" vertical="center" wrapText="1"/>
      <protection locked="0"/>
    </xf>
    <xf numFmtId="0" fontId="54" fillId="3" borderId="158" xfId="3" applyFont="1" applyFill="1" applyBorder="1" applyAlignment="1" applyProtection="1">
      <alignment horizontal="center" vertical="center" wrapText="1"/>
      <protection locked="0"/>
    </xf>
    <xf numFmtId="0" fontId="54" fillId="3" borderId="154" xfId="0" applyFont="1" applyFill="1" applyBorder="1" applyAlignment="1" applyProtection="1">
      <alignment horizontal="center" vertical="center"/>
      <protection locked="0"/>
    </xf>
    <xf numFmtId="0" fontId="54" fillId="3" borderId="155" xfId="0" applyFont="1" applyFill="1" applyBorder="1" applyAlignment="1" applyProtection="1">
      <alignment horizontal="center" vertical="center"/>
      <protection locked="0"/>
    </xf>
    <xf numFmtId="0" fontId="54" fillId="3" borderId="156" xfId="0" applyFont="1" applyFill="1" applyBorder="1" applyAlignment="1" applyProtection="1">
      <alignment horizontal="center" vertical="center"/>
      <protection locked="0"/>
    </xf>
    <xf numFmtId="0" fontId="54" fillId="3" borderId="158" xfId="0" applyFont="1" applyFill="1" applyBorder="1" applyAlignment="1" applyProtection="1">
      <alignment horizontal="center" vertical="center" wrapText="1"/>
      <protection locked="0"/>
    </xf>
    <xf numFmtId="0" fontId="54" fillId="3" borderId="157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25" fillId="3" borderId="117" xfId="0" applyFont="1" applyFill="1" applyBorder="1" applyAlignment="1" applyProtection="1">
      <alignment horizontal="center" vertical="center"/>
      <protection locked="0"/>
    </xf>
    <xf numFmtId="0" fontId="25" fillId="3" borderId="118" xfId="0" applyFont="1" applyFill="1" applyBorder="1" applyAlignment="1" applyProtection="1">
      <alignment horizontal="center" vertical="center"/>
      <protection locked="0"/>
    </xf>
    <xf numFmtId="0" fontId="25" fillId="3" borderId="119" xfId="0" applyFont="1" applyFill="1" applyBorder="1" applyAlignment="1" applyProtection="1">
      <alignment horizontal="center" vertical="center"/>
      <protection locked="0"/>
    </xf>
    <xf numFmtId="0" fontId="25" fillId="3" borderId="116" xfId="0" applyFont="1" applyFill="1" applyBorder="1" applyAlignment="1" applyProtection="1">
      <alignment horizontal="center" vertical="center"/>
      <protection locked="0"/>
    </xf>
    <xf numFmtId="0" fontId="25" fillId="0" borderId="117" xfId="0" applyFont="1" applyFill="1" applyBorder="1" applyAlignment="1" applyProtection="1">
      <alignment horizontal="center" vertical="center"/>
      <protection locked="0"/>
    </xf>
    <xf numFmtId="0" fontId="25" fillId="0" borderId="118" xfId="0" applyFont="1" applyFill="1" applyBorder="1" applyAlignment="1" applyProtection="1">
      <alignment horizontal="center" vertical="center"/>
      <protection locked="0"/>
    </xf>
    <xf numFmtId="0" fontId="54" fillId="3" borderId="109" xfId="0" applyFont="1" applyFill="1" applyBorder="1" applyAlignment="1" applyProtection="1">
      <alignment horizontal="left" vertical="center" wrapText="1"/>
      <protection locked="0"/>
    </xf>
    <xf numFmtId="0" fontId="54" fillId="3" borderId="145" xfId="0" applyFont="1" applyFill="1" applyBorder="1" applyAlignment="1" applyProtection="1">
      <alignment vertical="top" wrapText="1" shrinkToFit="1"/>
      <protection locked="0"/>
    </xf>
    <xf numFmtId="0" fontId="54" fillId="3" borderId="145" xfId="3" applyFont="1" applyFill="1" applyBorder="1" applyAlignment="1" applyProtection="1">
      <alignment vertical="top" wrapText="1" shrinkToFit="1"/>
      <protection locked="0"/>
    </xf>
    <xf numFmtId="0" fontId="54" fillId="3" borderId="165" xfId="3" applyFont="1" applyFill="1" applyBorder="1" applyAlignment="1" applyProtection="1">
      <alignment vertical="top" wrapText="1" shrinkToFit="1"/>
      <protection locked="0"/>
    </xf>
    <xf numFmtId="0" fontId="54" fillId="0" borderId="44" xfId="0" applyFont="1" applyFill="1" applyBorder="1" applyAlignment="1" applyProtection="1">
      <alignment horizontal="left" vertical="center" wrapText="1"/>
      <protection locked="0"/>
    </xf>
    <xf numFmtId="0" fontId="25" fillId="0" borderId="9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/>
      <protection locked="0"/>
    </xf>
    <xf numFmtId="0" fontId="25" fillId="0" borderId="19" xfId="0" applyFont="1" applyFill="1" applyBorder="1" applyAlignment="1" applyProtection="1">
      <alignment horizontal="center" vertical="center"/>
      <protection locked="0"/>
    </xf>
    <xf numFmtId="0" fontId="25" fillId="0" borderId="137" xfId="0" applyFont="1" applyFill="1" applyBorder="1" applyAlignment="1" applyProtection="1">
      <alignment horizontal="center" vertical="center"/>
      <protection locked="0"/>
    </xf>
    <xf numFmtId="0" fontId="25" fillId="0" borderId="40" xfId="0" applyFont="1" applyFill="1" applyBorder="1" applyAlignment="1" applyProtection="1">
      <alignment horizontal="center" vertical="center"/>
      <protection locked="0"/>
    </xf>
    <xf numFmtId="0" fontId="25" fillId="0" borderId="141" xfId="0" applyFont="1" applyFill="1" applyBorder="1" applyAlignment="1" applyProtection="1">
      <alignment horizontal="center" vertical="center"/>
      <protection locked="0"/>
    </xf>
    <xf numFmtId="0" fontId="25" fillId="3" borderId="139" xfId="0" applyFont="1" applyFill="1" applyBorder="1" applyAlignment="1" applyProtection="1">
      <alignment horizontal="center" vertical="center"/>
      <protection locked="0"/>
    </xf>
    <xf numFmtId="0" fontId="25" fillId="3" borderId="136" xfId="0" applyFont="1" applyFill="1" applyBorder="1" applyAlignment="1" applyProtection="1">
      <alignment horizontal="center" vertical="center"/>
      <protection locked="0"/>
    </xf>
    <xf numFmtId="0" fontId="25" fillId="3" borderId="143" xfId="0" applyFont="1" applyFill="1" applyBorder="1" applyAlignment="1" applyProtection="1">
      <alignment horizontal="center" vertical="center"/>
      <protection locked="0"/>
    </xf>
    <xf numFmtId="0" fontId="25" fillId="0" borderId="136" xfId="0" applyFont="1" applyFill="1" applyBorder="1" applyAlignment="1" applyProtection="1">
      <alignment horizontal="center" vertical="center"/>
      <protection locked="0"/>
    </xf>
    <xf numFmtId="0" fontId="25" fillId="0" borderId="143" xfId="0" applyFont="1" applyFill="1" applyBorder="1" applyAlignment="1" applyProtection="1">
      <alignment horizontal="center" vertical="center"/>
      <protection locked="0"/>
    </xf>
    <xf numFmtId="0" fontId="54" fillId="3" borderId="139" xfId="4" applyFont="1" applyFill="1" applyBorder="1" applyAlignment="1" applyProtection="1">
      <alignment horizontal="center" vertical="top" wrapText="1"/>
      <protection locked="0"/>
    </xf>
    <xf numFmtId="0" fontId="54" fillId="3" borderId="136" xfId="4" applyFont="1" applyFill="1" applyBorder="1" applyAlignment="1" applyProtection="1">
      <alignment horizontal="center" vertical="top" wrapText="1"/>
      <protection locked="0"/>
    </xf>
    <xf numFmtId="0" fontId="54" fillId="3" borderId="143" xfId="4" applyFont="1" applyFill="1" applyBorder="1" applyAlignment="1" applyProtection="1">
      <alignment horizontal="center" vertical="top" wrapText="1"/>
      <protection locked="0"/>
    </xf>
    <xf numFmtId="0" fontId="54" fillId="3" borderId="138" xfId="3" applyFont="1" applyFill="1" applyBorder="1" applyAlignment="1" applyProtection="1">
      <alignment horizontal="center" vertical="top" wrapText="1"/>
      <protection locked="0"/>
    </xf>
    <xf numFmtId="0" fontId="54" fillId="3" borderId="145" xfId="4" applyNumberFormat="1" applyFont="1" applyFill="1" applyBorder="1" applyAlignment="1" applyProtection="1">
      <alignment horizontal="center" vertical="top" wrapText="1"/>
      <protection locked="0"/>
    </xf>
    <xf numFmtId="0" fontId="54" fillId="3" borderId="8" xfId="4" applyFont="1" applyFill="1" applyBorder="1" applyAlignment="1" applyProtection="1">
      <alignment horizontal="center" vertical="top" wrapText="1"/>
      <protection locked="0"/>
    </xf>
    <xf numFmtId="0" fontId="54" fillId="3" borderId="138" xfId="4" applyFont="1" applyFill="1" applyBorder="1" applyAlignment="1" applyProtection="1">
      <alignment horizontal="center" vertical="top" wrapText="1"/>
      <protection locked="0"/>
    </xf>
    <xf numFmtId="0" fontId="25" fillId="0" borderId="156" xfId="0" applyFont="1" applyFill="1" applyBorder="1" applyAlignment="1" applyProtection="1">
      <alignment horizontal="center" vertical="center"/>
      <protection locked="0"/>
    </xf>
    <xf numFmtId="0" fontId="25" fillId="0" borderId="157" xfId="0" applyFont="1" applyFill="1" applyBorder="1" applyAlignment="1" applyProtection="1">
      <alignment horizontal="center" vertical="center"/>
      <protection locked="0"/>
    </xf>
    <xf numFmtId="0" fontId="9" fillId="8" borderId="5" xfId="7" applyFont="1" applyFill="1" applyBorder="1" applyAlignment="1" applyProtection="1">
      <alignment horizontal="center" vertical="center"/>
      <protection locked="0"/>
    </xf>
    <xf numFmtId="3" fontId="9" fillId="0" borderId="5" xfId="7" quotePrefix="1" applyNumberFormat="1" applyFont="1" applyFill="1" applyBorder="1" applyAlignment="1" applyProtection="1">
      <alignment horizontal="center" vertical="center"/>
      <protection locked="0"/>
    </xf>
    <xf numFmtId="3" fontId="9" fillId="8" borderId="5" xfId="7" quotePrefix="1" applyNumberFormat="1" applyFont="1" applyFill="1" applyBorder="1" applyAlignment="1" applyProtection="1">
      <alignment horizontal="center" vertical="center"/>
      <protection locked="0"/>
    </xf>
    <xf numFmtId="0" fontId="9" fillId="0" borderId="5" xfId="7" applyFont="1" applyFill="1" applyBorder="1" applyAlignment="1" applyProtection="1">
      <alignment horizontal="center" vertical="center"/>
      <protection locked="0"/>
    </xf>
    <xf numFmtId="0" fontId="24" fillId="3" borderId="0" xfId="0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Border="1" applyAlignment="1" applyProtection="1">
      <alignment horizontal="center" vertical="center"/>
      <protection locked="0"/>
    </xf>
    <xf numFmtId="0" fontId="25" fillId="3" borderId="135" xfId="0" applyFont="1" applyFill="1" applyBorder="1" applyAlignment="1" applyProtection="1">
      <alignment horizontal="center" vertical="center"/>
      <protection locked="0"/>
    </xf>
    <xf numFmtId="0" fontId="25" fillId="3" borderId="140" xfId="0" applyFont="1" applyFill="1" applyBorder="1" applyAlignment="1" applyProtection="1">
      <alignment horizontal="center" vertical="center"/>
      <protection locked="0"/>
    </xf>
    <xf numFmtId="0" fontId="24" fillId="0" borderId="27" xfId="0" quotePrefix="1" applyFont="1" applyFill="1" applyBorder="1" applyAlignment="1" applyProtection="1">
      <alignment horizontal="center" vertical="center"/>
      <protection locked="0"/>
    </xf>
    <xf numFmtId="49" fontId="25" fillId="3" borderId="145" xfId="0" applyNumberFormat="1" applyFont="1" applyFill="1" applyBorder="1" applyAlignment="1" applyProtection="1">
      <alignment horizontal="center"/>
      <protection locked="0"/>
    </xf>
    <xf numFmtId="49" fontId="54" fillId="3" borderId="145" xfId="7" applyNumberFormat="1" applyFont="1" applyFill="1" applyBorder="1" applyAlignment="1" applyProtection="1">
      <alignment horizontal="center" vertical="top" wrapText="1"/>
      <protection locked="0"/>
    </xf>
    <xf numFmtId="49" fontId="54" fillId="3" borderId="165" xfId="7" applyNumberFormat="1" applyFont="1" applyFill="1" applyBorder="1" applyAlignment="1" applyProtection="1">
      <alignment horizontal="center" vertical="top" wrapText="1"/>
      <protection locked="0"/>
    </xf>
    <xf numFmtId="0" fontId="54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9" xfId="4" applyFont="1" applyFill="1" applyBorder="1" applyAlignment="1" applyProtection="1">
      <alignment horizontal="center" vertical="top" wrapText="1"/>
      <protection locked="0"/>
    </xf>
    <xf numFmtId="0" fontId="6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8" xfId="3" applyFont="1" applyFill="1" applyBorder="1" applyAlignment="1" applyProtection="1">
      <alignment horizontal="center" vertical="top" wrapText="1"/>
      <protection locked="0"/>
    </xf>
    <xf numFmtId="0" fontId="6" fillId="3" borderId="138" xfId="4" applyFont="1" applyFill="1" applyBorder="1" applyAlignment="1" applyProtection="1">
      <alignment horizontal="center" vertical="top" wrapText="1"/>
      <protection locked="0"/>
    </xf>
    <xf numFmtId="0" fontId="6" fillId="3" borderId="136" xfId="4" applyFont="1" applyFill="1" applyBorder="1" applyAlignment="1" applyProtection="1">
      <alignment horizontal="center" vertical="top" wrapText="1"/>
      <protection locked="0"/>
    </xf>
    <xf numFmtId="0" fontId="6" fillId="3" borderId="143" xfId="4" applyFont="1" applyFill="1" applyBorder="1" applyAlignment="1" applyProtection="1">
      <alignment horizontal="center" vertical="top" wrapText="1"/>
      <protection locked="0"/>
    </xf>
    <xf numFmtId="0" fontId="24" fillId="0" borderId="4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Protection="1"/>
    <xf numFmtId="0" fontId="29" fillId="0" borderId="0" xfId="0" applyFont="1" applyFill="1" applyBorder="1" applyAlignment="1" applyProtection="1">
      <alignment horizontal="center" vertical="center"/>
    </xf>
    <xf numFmtId="0" fontId="24" fillId="3" borderId="177" xfId="0" applyFont="1" applyFill="1" applyBorder="1" applyAlignment="1" applyProtection="1">
      <alignment horizontal="center"/>
      <protection locked="0"/>
    </xf>
    <xf numFmtId="49" fontId="25" fillId="3" borderId="165" xfId="0" applyNumberFormat="1" applyFont="1" applyFill="1" applyBorder="1" applyAlignment="1" applyProtection="1">
      <alignment horizontal="center"/>
      <protection locked="0"/>
    </xf>
    <xf numFmtId="49" fontId="54" fillId="3" borderId="165" xfId="4" applyNumberFormat="1" applyFont="1" applyFill="1" applyBorder="1" applyAlignment="1" applyProtection="1">
      <alignment horizontal="center" vertical="top" wrapText="1"/>
      <protection locked="0"/>
    </xf>
    <xf numFmtId="0" fontId="22" fillId="3" borderId="165" xfId="4" applyNumberFormat="1" applyFont="1" applyFill="1" applyBorder="1" applyAlignment="1" applyProtection="1">
      <alignment horizontal="center" vertical="top" wrapText="1"/>
      <protection locked="0"/>
    </xf>
    <xf numFmtId="0" fontId="54" fillId="3" borderId="175" xfId="0" applyFont="1" applyFill="1" applyBorder="1" applyAlignment="1" applyProtection="1">
      <alignment horizontal="left" vertical="center" wrapText="1"/>
      <protection locked="0"/>
    </xf>
    <xf numFmtId="0" fontId="25" fillId="0" borderId="33" xfId="0" applyFont="1" applyFill="1" applyBorder="1" applyAlignment="1" applyProtection="1">
      <alignment horizontal="center" vertical="center"/>
      <protection locked="0"/>
    </xf>
    <xf numFmtId="0" fontId="25" fillId="0" borderId="174" xfId="0" applyFont="1" applyFill="1" applyBorder="1" applyAlignment="1" applyProtection="1">
      <alignment horizontal="center" vertical="center" wrapText="1"/>
      <protection locked="0"/>
    </xf>
    <xf numFmtId="0" fontId="25" fillId="0" borderId="142" xfId="0" applyFont="1" applyFill="1" applyBorder="1" applyAlignment="1" applyProtection="1">
      <alignment horizontal="center" vertical="center"/>
      <protection locked="0"/>
    </xf>
    <xf numFmtId="0" fontId="54" fillId="3" borderId="175" xfId="7" applyFont="1" applyFill="1" applyBorder="1" applyAlignment="1" applyProtection="1">
      <alignment horizontal="center" vertical="top" wrapText="1"/>
      <protection locked="0"/>
    </xf>
    <xf numFmtId="0" fontId="25" fillId="0" borderId="176" xfId="0" applyFont="1" applyFill="1" applyBorder="1" applyAlignment="1" applyProtection="1">
      <alignment horizontal="center" vertical="center"/>
      <protection locked="0"/>
    </xf>
    <xf numFmtId="0" fontId="54" fillId="3" borderId="176" xfId="7" applyNumberFormat="1" applyFont="1" applyFill="1" applyBorder="1" applyAlignment="1" applyProtection="1">
      <alignment horizontal="center" vertical="top" wrapText="1"/>
      <protection locked="0"/>
    </xf>
    <xf numFmtId="0" fontId="54" fillId="3" borderId="174" xfId="7" applyFont="1" applyFill="1" applyBorder="1" applyAlignment="1" applyProtection="1">
      <alignment horizontal="center" vertical="top" wrapText="1"/>
      <protection locked="0"/>
    </xf>
    <xf numFmtId="0" fontId="27" fillId="3" borderId="175" xfId="0" applyFont="1" applyFill="1" applyBorder="1" applyAlignment="1" applyProtection="1">
      <alignment horizontal="left" vertical="center" wrapText="1"/>
      <protection locked="0"/>
    </xf>
    <xf numFmtId="0" fontId="25" fillId="3" borderId="154" xfId="0" applyFont="1" applyFill="1" applyBorder="1" applyAlignment="1" applyProtection="1">
      <alignment horizontal="center" vertical="center"/>
      <protection locked="0"/>
    </xf>
    <xf numFmtId="0" fontId="25" fillId="3" borderId="175" xfId="0" applyFont="1" applyFill="1" applyBorder="1" applyAlignment="1" applyProtection="1">
      <alignment horizontal="center" vertical="center"/>
      <protection locked="0"/>
    </xf>
    <xf numFmtId="0" fontId="25" fillId="3" borderId="157" xfId="0" applyFont="1" applyFill="1" applyBorder="1" applyAlignment="1" applyProtection="1">
      <alignment horizontal="center" vertical="center"/>
      <protection locked="0"/>
    </xf>
    <xf numFmtId="0" fontId="25" fillId="0" borderId="175" xfId="0" applyFont="1" applyFill="1" applyBorder="1" applyAlignment="1" applyProtection="1">
      <alignment horizontal="center" vertical="center"/>
      <protection locked="0"/>
    </xf>
    <xf numFmtId="0" fontId="25" fillId="3" borderId="142" xfId="0" applyFont="1" applyFill="1" applyBorder="1" applyAlignment="1" applyProtection="1">
      <alignment horizontal="center"/>
      <protection locked="0"/>
    </xf>
    <xf numFmtId="0" fontId="25" fillId="3" borderId="155" xfId="0" applyFont="1" applyFill="1" applyBorder="1" applyAlignment="1" applyProtection="1">
      <alignment horizontal="center"/>
      <protection locked="0"/>
    </xf>
    <xf numFmtId="0" fontId="47" fillId="3" borderId="142" xfId="0" applyFont="1" applyFill="1" applyBorder="1" applyAlignment="1" applyProtection="1">
      <alignment horizontal="center"/>
      <protection locked="0"/>
    </xf>
    <xf numFmtId="0" fontId="47" fillId="3" borderId="26" xfId="0" applyFont="1" applyFill="1" applyBorder="1" applyAlignment="1" applyProtection="1">
      <alignment horizontal="center" vertical="center"/>
      <protection locked="0"/>
    </xf>
    <xf numFmtId="0" fontId="25" fillId="0" borderId="172" xfId="0" applyFont="1" applyFill="1" applyBorder="1" applyAlignment="1" applyProtection="1">
      <alignment horizontal="center" vertical="center"/>
      <protection locked="0"/>
    </xf>
    <xf numFmtId="0" fontId="24" fillId="0" borderId="178" xfId="0" applyFont="1" applyFill="1" applyBorder="1" applyAlignment="1" applyProtection="1">
      <alignment horizontal="center" vertical="center"/>
      <protection locked="0"/>
    </xf>
    <xf numFmtId="0" fontId="25" fillId="0" borderId="160" xfId="0" applyFont="1" applyFill="1" applyBorder="1" applyAlignment="1" applyProtection="1">
      <alignment horizontal="center" vertical="center"/>
      <protection locked="0"/>
    </xf>
    <xf numFmtId="0" fontId="25" fillId="3" borderId="172" xfId="0" applyFont="1" applyFill="1" applyBorder="1" applyAlignment="1" applyProtection="1">
      <alignment horizontal="center"/>
      <protection locked="0"/>
    </xf>
    <xf numFmtId="0" fontId="25" fillId="3" borderId="175" xfId="0" applyFont="1" applyFill="1" applyBorder="1" applyAlignment="1" applyProtection="1">
      <alignment horizontal="center"/>
      <protection locked="0"/>
    </xf>
    <xf numFmtId="0" fontId="24" fillId="3" borderId="178" xfId="0" applyFont="1" applyFill="1" applyBorder="1" applyAlignment="1" applyProtection="1">
      <alignment horizontal="center"/>
      <protection locked="0"/>
    </xf>
    <xf numFmtId="0" fontId="25" fillId="3" borderId="160" xfId="0" applyFont="1" applyFill="1" applyBorder="1" applyAlignment="1" applyProtection="1">
      <alignment horizontal="center"/>
      <protection locked="0"/>
    </xf>
    <xf numFmtId="0" fontId="25" fillId="3" borderId="26" xfId="0" applyFont="1" applyFill="1" applyBorder="1" applyAlignment="1" applyProtection="1">
      <alignment horizontal="center"/>
      <protection locked="0"/>
    </xf>
    <xf numFmtId="0" fontId="24" fillId="3" borderId="165" xfId="0" applyFont="1" applyFill="1" applyBorder="1" applyAlignment="1" applyProtection="1">
      <alignment horizontal="center"/>
      <protection locked="0"/>
    </xf>
    <xf numFmtId="0" fontId="24" fillId="3" borderId="142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 vertical="center"/>
      <protection locked="0"/>
    </xf>
    <xf numFmtId="0" fontId="24" fillId="3" borderId="154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/>
      <protection locked="0"/>
    </xf>
    <xf numFmtId="0" fontId="24" fillId="0" borderId="175" xfId="0" applyFont="1" applyFill="1" applyBorder="1" applyAlignment="1" applyProtection="1">
      <alignment horizontal="center" vertical="center"/>
      <protection locked="0"/>
    </xf>
    <xf numFmtId="0" fontId="25" fillId="3" borderId="33" xfId="0" applyFont="1" applyFill="1" applyBorder="1" applyAlignment="1" applyProtection="1">
      <alignment horizontal="center" vertical="center"/>
      <protection locked="0"/>
    </xf>
    <xf numFmtId="0" fontId="6" fillId="3" borderId="175" xfId="0" applyFont="1" applyFill="1" applyBorder="1" applyAlignment="1" applyProtection="1">
      <alignment horizontal="center"/>
      <protection locked="0"/>
    </xf>
    <xf numFmtId="0" fontId="25" fillId="3" borderId="142" xfId="0" applyFont="1" applyFill="1" applyBorder="1" applyAlignment="1" applyProtection="1">
      <alignment horizontal="center" vertical="center"/>
      <protection locked="0"/>
    </xf>
    <xf numFmtId="0" fontId="6" fillId="0" borderId="175" xfId="0" applyNumberFormat="1" applyFont="1" applyFill="1" applyBorder="1" applyAlignment="1" applyProtection="1">
      <alignment horizontal="center"/>
      <protection locked="0"/>
    </xf>
    <xf numFmtId="0" fontId="24" fillId="3" borderId="179" xfId="0" applyFont="1" applyFill="1" applyBorder="1" applyAlignment="1" applyProtection="1">
      <alignment horizontal="center"/>
      <protection locked="0"/>
    </xf>
    <xf numFmtId="0" fontId="24" fillId="3" borderId="180" xfId="0" applyFont="1" applyFill="1" applyBorder="1" applyAlignment="1" applyProtection="1">
      <alignment horizontal="center"/>
      <protection locked="0"/>
    </xf>
    <xf numFmtId="0" fontId="24" fillId="3" borderId="164" xfId="0" applyFont="1" applyFill="1" applyBorder="1" applyAlignment="1" applyProtection="1">
      <alignment horizontal="center"/>
      <protection locked="0"/>
    </xf>
    <xf numFmtId="0" fontId="24" fillId="3" borderId="181" xfId="0" applyFont="1" applyFill="1" applyBorder="1" applyAlignment="1" applyProtection="1">
      <alignment horizontal="center"/>
      <protection locked="0"/>
    </xf>
    <xf numFmtId="0" fontId="24" fillId="3" borderId="183" xfId="0" applyFont="1" applyFill="1" applyBorder="1" applyAlignment="1" applyProtection="1">
      <alignment horizontal="center"/>
      <protection locked="0"/>
    </xf>
    <xf numFmtId="0" fontId="54" fillId="3" borderId="183" xfId="7" applyNumberFormat="1" applyFont="1" applyFill="1" applyBorder="1" applyAlignment="1" applyProtection="1">
      <alignment horizontal="center" vertical="top" wrapText="1"/>
      <protection locked="0"/>
    </xf>
    <xf numFmtId="0" fontId="24" fillId="0" borderId="181" xfId="0" applyFont="1" applyFill="1" applyBorder="1" applyAlignment="1" applyProtection="1">
      <alignment horizontal="center"/>
      <protection locked="0"/>
    </xf>
    <xf numFmtId="0" fontId="24" fillId="0" borderId="26" xfId="0" applyFont="1" applyFill="1" applyBorder="1" applyAlignment="1" applyProtection="1">
      <alignment horizontal="center" vertical="center"/>
      <protection locked="0"/>
    </xf>
    <xf numFmtId="0" fontId="24" fillId="3" borderId="182" xfId="0" applyFont="1" applyFill="1" applyBorder="1" applyAlignment="1" applyProtection="1">
      <alignment horizontal="center" vertical="center"/>
      <protection locked="0"/>
    </xf>
    <xf numFmtId="0" fontId="47" fillId="3" borderId="172" xfId="0" applyFont="1" applyFill="1" applyBorder="1" applyAlignment="1" applyProtection="1">
      <alignment horizontal="center" vertical="center"/>
      <protection locked="0"/>
    </xf>
    <xf numFmtId="0" fontId="47" fillId="3" borderId="182" xfId="0" applyFont="1" applyFill="1" applyBorder="1" applyAlignment="1" applyProtection="1">
      <alignment horizontal="center" vertical="center"/>
      <protection locked="0"/>
    </xf>
    <xf numFmtId="0" fontId="47" fillId="3" borderId="160" xfId="0" applyFont="1" applyFill="1" applyBorder="1" applyAlignment="1" applyProtection="1">
      <alignment horizontal="center" vertical="center"/>
      <protection locked="0"/>
    </xf>
    <xf numFmtId="0" fontId="24" fillId="3" borderId="172" xfId="0" applyFont="1" applyFill="1" applyBorder="1" applyAlignment="1" applyProtection="1">
      <alignment horizontal="center" vertical="center"/>
      <protection locked="0"/>
    </xf>
    <xf numFmtId="0" fontId="24" fillId="3" borderId="157" xfId="0" applyFont="1" applyFill="1" applyBorder="1" applyAlignment="1" applyProtection="1">
      <alignment horizontal="center" vertical="center"/>
      <protection locked="0"/>
    </xf>
    <xf numFmtId="0" fontId="24" fillId="3" borderId="163" xfId="0" applyFont="1" applyFill="1" applyBorder="1" applyAlignment="1" applyProtection="1">
      <alignment horizontal="center"/>
      <protection locked="0"/>
    </xf>
    <xf numFmtId="0" fontId="42" fillId="0" borderId="0" xfId="0" applyFont="1" applyFill="1" applyAlignment="1" applyProtection="1">
      <alignment horizontal="center" vertical="center"/>
    </xf>
    <xf numFmtId="0" fontId="60" fillId="0" borderId="185" xfId="0" applyFont="1" applyBorder="1" applyAlignment="1" applyProtection="1">
      <alignment vertical="top" wrapText="1" readingOrder="1"/>
      <protection locked="0"/>
    </xf>
    <xf numFmtId="0" fontId="56" fillId="3" borderId="7" xfId="0" applyFont="1" applyFill="1" applyBorder="1" applyAlignment="1" applyProtection="1">
      <alignment horizontal="left" vertical="center" wrapText="1"/>
      <protection locked="0"/>
    </xf>
    <xf numFmtId="3" fontId="24" fillId="11" borderId="0" xfId="0" applyNumberFormat="1" applyFont="1" applyFill="1" applyBorder="1" applyAlignment="1" applyProtection="1">
      <alignment horizontal="center" vertical="center"/>
    </xf>
    <xf numFmtId="3" fontId="24" fillId="5" borderId="0" xfId="0" applyNumberFormat="1" applyFont="1" applyFill="1" applyBorder="1" applyAlignment="1" applyProtection="1">
      <alignment horizontal="center" vertical="center"/>
    </xf>
    <xf numFmtId="0" fontId="53" fillId="0" borderId="191" xfId="0" applyFont="1" applyBorder="1" applyAlignment="1" applyProtection="1">
      <alignment horizontal="center" vertical="top" wrapText="1" readingOrder="1"/>
      <protection locked="0"/>
    </xf>
    <xf numFmtId="0" fontId="59" fillId="0" borderId="192" xfId="0" applyFont="1" applyBorder="1" applyAlignment="1" applyProtection="1">
      <alignment horizontal="center" vertical="top" wrapText="1" readingOrder="1"/>
      <protection locked="0"/>
    </xf>
    <xf numFmtId="0" fontId="59" fillId="0" borderId="193" xfId="0" applyFont="1" applyBorder="1" applyAlignment="1" applyProtection="1">
      <alignment horizontal="center" vertical="top" wrapText="1" readingOrder="1"/>
      <protection locked="0"/>
    </xf>
    <xf numFmtId="0" fontId="59" fillId="0" borderId="194" xfId="0" applyFont="1" applyBorder="1" applyAlignment="1" applyProtection="1">
      <alignment horizontal="center" vertical="top" wrapText="1" readingOrder="1"/>
      <protection locked="0"/>
    </xf>
    <xf numFmtId="0" fontId="53" fillId="0" borderId="195" xfId="0" applyFont="1" applyBorder="1" applyAlignment="1" applyProtection="1">
      <alignment horizontal="center" vertical="top" wrapText="1" readingOrder="1"/>
      <protection locked="0"/>
    </xf>
    <xf numFmtId="0" fontId="59" fillId="0" borderId="196" xfId="0" applyFont="1" applyFill="1" applyBorder="1" applyAlignment="1" applyProtection="1">
      <alignment horizontal="center" vertical="top" wrapText="1" readingOrder="1"/>
      <protection locked="0"/>
    </xf>
    <xf numFmtId="0" fontId="59" fillId="0" borderId="197" xfId="0" applyFont="1" applyFill="1" applyBorder="1" applyAlignment="1" applyProtection="1">
      <alignment horizontal="center" vertical="top" wrapText="1" readingOrder="1"/>
      <protection locked="0"/>
    </xf>
    <xf numFmtId="0" fontId="59" fillId="0" borderId="198" xfId="0" applyFont="1" applyFill="1" applyBorder="1" applyAlignment="1" applyProtection="1">
      <alignment horizontal="center" vertical="top" wrapText="1" readingOrder="1"/>
      <protection locked="0"/>
    </xf>
    <xf numFmtId="0" fontId="42" fillId="0" borderId="0" xfId="0" applyFont="1" applyProtection="1"/>
    <xf numFmtId="0" fontId="59" fillId="0" borderId="189" xfId="0" applyFont="1" applyBorder="1" applyAlignment="1" applyProtection="1">
      <alignment vertical="top" wrapText="1" readingOrder="1"/>
      <protection locked="0"/>
    </xf>
    <xf numFmtId="0" fontId="6" fillId="0" borderId="182" xfId="0" applyNumberFormat="1" applyFont="1" applyFill="1" applyBorder="1" applyAlignment="1" applyProtection="1">
      <alignment horizontal="center"/>
      <protection locked="0"/>
    </xf>
    <xf numFmtId="0" fontId="55" fillId="0" borderId="200" xfId="0" applyFont="1" applyBorder="1" applyAlignment="1" applyProtection="1">
      <alignment horizontal="center" vertical="center" wrapText="1"/>
      <protection locked="0"/>
    </xf>
    <xf numFmtId="0" fontId="25" fillId="0" borderId="183" xfId="0" applyFont="1" applyFill="1" applyBorder="1" applyAlignment="1" applyProtection="1">
      <alignment horizontal="center" vertical="center"/>
      <protection locked="0"/>
    </xf>
    <xf numFmtId="0" fontId="47" fillId="3" borderId="201" xfId="0" applyFont="1" applyFill="1" applyBorder="1" applyAlignment="1" applyProtection="1">
      <alignment horizontal="center" vertical="center"/>
      <protection locked="0"/>
    </xf>
    <xf numFmtId="0" fontId="57" fillId="0" borderId="202" xfId="0" applyFont="1" applyBorder="1" applyAlignment="1" applyProtection="1">
      <alignment vertical="top" wrapText="1" readingOrder="1"/>
      <protection locked="0"/>
    </xf>
    <xf numFmtId="0" fontId="60" fillId="0" borderId="202" xfId="0" applyFont="1" applyBorder="1" applyAlignment="1" applyProtection="1">
      <alignment vertical="top" wrapText="1" readingOrder="1"/>
      <protection locked="0"/>
    </xf>
    <xf numFmtId="0" fontId="24" fillId="3" borderId="33" xfId="0" applyFont="1" applyFill="1" applyBorder="1" applyAlignment="1" applyProtection="1">
      <alignment horizontal="center" vertical="center"/>
      <protection locked="0"/>
    </xf>
    <xf numFmtId="0" fontId="25" fillId="0" borderId="203" xfId="0" applyFont="1" applyFill="1" applyBorder="1" applyAlignment="1" applyProtection="1">
      <alignment horizontal="center" vertical="center"/>
      <protection locked="0"/>
    </xf>
    <xf numFmtId="0" fontId="59" fillId="0" borderId="202" xfId="0" applyFont="1" applyBorder="1" applyAlignment="1" applyProtection="1">
      <alignment vertical="top" wrapText="1" readingOrder="1"/>
      <protection locked="0"/>
    </xf>
    <xf numFmtId="0" fontId="6" fillId="3" borderId="182" xfId="0" applyFont="1" applyFill="1" applyBorder="1" applyAlignment="1" applyProtection="1">
      <alignment horizontal="center"/>
      <protection locked="0"/>
    </xf>
    <xf numFmtId="0" fontId="25" fillId="0" borderId="204" xfId="0" applyFont="1" applyFill="1" applyBorder="1" applyAlignment="1" applyProtection="1">
      <alignment horizontal="center" vertical="center"/>
      <protection locked="0"/>
    </xf>
    <xf numFmtId="0" fontId="60" fillId="0" borderId="205" xfId="0" applyFont="1" applyBorder="1" applyAlignment="1" applyProtection="1">
      <alignment vertical="top" wrapText="1" readingOrder="1"/>
      <protection locked="0"/>
    </xf>
    <xf numFmtId="0" fontId="25" fillId="0" borderId="206" xfId="0" applyFont="1" applyFill="1" applyBorder="1" applyAlignment="1" applyProtection="1">
      <alignment horizontal="center" vertical="center"/>
      <protection locked="0"/>
    </xf>
    <xf numFmtId="0" fontId="25" fillId="3" borderId="204" xfId="0" applyFont="1" applyFill="1" applyBorder="1" applyAlignment="1" applyProtection="1">
      <alignment horizontal="center" vertical="center"/>
      <protection locked="0"/>
    </xf>
    <xf numFmtId="0" fontId="60" fillId="0" borderId="207" xfId="0" applyFont="1" applyBorder="1" applyAlignment="1" applyProtection="1">
      <alignment vertical="top" wrapText="1" readingOrder="1"/>
      <protection locked="0"/>
    </xf>
    <xf numFmtId="0" fontId="61" fillId="0" borderId="207" xfId="0" applyFont="1" applyBorder="1" applyAlignment="1" applyProtection="1">
      <alignment vertical="top" wrapText="1" readingOrder="1"/>
      <protection locked="0"/>
    </xf>
    <xf numFmtId="0" fontId="24" fillId="3" borderId="209" xfId="0" applyFont="1" applyFill="1" applyBorder="1" applyAlignment="1" applyProtection="1">
      <alignment horizontal="center" vertical="center"/>
      <protection locked="0"/>
    </xf>
    <xf numFmtId="0" fontId="24" fillId="3" borderId="210" xfId="0" applyFont="1" applyFill="1" applyBorder="1" applyAlignment="1" applyProtection="1">
      <alignment horizontal="center" vertical="center"/>
      <protection locked="0"/>
    </xf>
    <xf numFmtId="0" fontId="24" fillId="3" borderId="211" xfId="0" applyFont="1" applyFill="1" applyBorder="1" applyAlignment="1" applyProtection="1">
      <alignment horizontal="center" vertical="center"/>
      <protection locked="0"/>
    </xf>
    <xf numFmtId="0" fontId="24" fillId="0" borderId="209" xfId="0" applyFont="1" applyFill="1" applyBorder="1" applyAlignment="1" applyProtection="1">
      <alignment horizontal="center" vertical="center"/>
      <protection locked="0"/>
    </xf>
    <xf numFmtId="0" fontId="24" fillId="0" borderId="210" xfId="0" applyFont="1" applyFill="1" applyBorder="1" applyAlignment="1" applyProtection="1">
      <alignment horizontal="center" vertical="center"/>
      <protection locked="0"/>
    </xf>
    <xf numFmtId="0" fontId="24" fillId="0" borderId="211" xfId="0" applyFont="1" applyFill="1" applyBorder="1" applyAlignment="1" applyProtection="1">
      <alignment horizontal="center" vertical="center"/>
      <protection locked="0"/>
    </xf>
    <xf numFmtId="0" fontId="24" fillId="3" borderId="214" xfId="0" applyFont="1" applyFill="1" applyBorder="1" applyAlignment="1" applyProtection="1">
      <alignment horizontal="center" vertical="center"/>
      <protection locked="0"/>
    </xf>
    <xf numFmtId="0" fontId="24" fillId="3" borderId="215" xfId="0" applyFont="1" applyFill="1" applyBorder="1" applyAlignment="1" applyProtection="1">
      <alignment horizontal="center" vertical="center"/>
      <protection locked="0"/>
    </xf>
    <xf numFmtId="0" fontId="24" fillId="3" borderId="216" xfId="0" applyFont="1" applyFill="1" applyBorder="1" applyAlignment="1" applyProtection="1">
      <alignment horizontal="center" vertical="center"/>
      <protection locked="0"/>
    </xf>
    <xf numFmtId="0" fontId="24" fillId="0" borderId="214" xfId="0" applyFont="1" applyFill="1" applyBorder="1" applyAlignment="1" applyProtection="1">
      <alignment horizontal="center" vertical="center"/>
      <protection locked="0"/>
    </xf>
    <xf numFmtId="0" fontId="24" fillId="0" borderId="215" xfId="0" applyFont="1" applyFill="1" applyBorder="1" applyAlignment="1" applyProtection="1">
      <alignment horizontal="center" vertical="center"/>
      <protection locked="0"/>
    </xf>
    <xf numFmtId="0" fontId="24" fillId="0" borderId="216" xfId="0" applyFont="1" applyFill="1" applyBorder="1" applyAlignment="1" applyProtection="1">
      <alignment horizontal="center" vertical="center"/>
      <protection locked="0"/>
    </xf>
    <xf numFmtId="0" fontId="24" fillId="3" borderId="218" xfId="0" applyFont="1" applyFill="1" applyBorder="1" applyAlignment="1" applyProtection="1">
      <alignment horizontal="center"/>
      <protection locked="0"/>
    </xf>
    <xf numFmtId="0" fontId="24" fillId="3" borderId="219" xfId="0" applyFont="1" applyFill="1" applyBorder="1" applyAlignment="1" applyProtection="1">
      <alignment horizontal="center" vertical="center"/>
      <protection locked="0"/>
    </xf>
    <xf numFmtId="0" fontId="24" fillId="3" borderId="220" xfId="0" applyFont="1" applyFill="1" applyBorder="1" applyAlignment="1" applyProtection="1">
      <alignment horizontal="center" vertical="center"/>
      <protection locked="0"/>
    </xf>
    <xf numFmtId="0" fontId="24" fillId="3" borderId="221" xfId="0" applyFont="1" applyFill="1" applyBorder="1" applyAlignment="1" applyProtection="1">
      <alignment horizontal="center" vertical="center"/>
      <protection locked="0"/>
    </xf>
    <xf numFmtId="0" fontId="24" fillId="0" borderId="219" xfId="0" applyFont="1" applyFill="1" applyBorder="1" applyAlignment="1" applyProtection="1">
      <alignment horizontal="center" vertical="center"/>
      <protection locked="0"/>
    </xf>
    <xf numFmtId="0" fontId="61" fillId="0" borderId="222" xfId="0" applyFont="1" applyBorder="1" applyAlignment="1" applyProtection="1">
      <alignment horizontal="center" vertical="top" wrapText="1" readingOrder="1"/>
      <protection locked="0"/>
    </xf>
    <xf numFmtId="0" fontId="24" fillId="0" borderId="220" xfId="0" applyFont="1" applyFill="1" applyBorder="1" applyAlignment="1" applyProtection="1">
      <alignment horizontal="center" vertical="center"/>
      <protection locked="0"/>
    </xf>
    <xf numFmtId="0" fontId="24" fillId="0" borderId="221" xfId="0" applyFont="1" applyFill="1" applyBorder="1" applyAlignment="1" applyProtection="1">
      <alignment horizontal="center" vertical="center"/>
      <protection locked="0"/>
    </xf>
    <xf numFmtId="0" fontId="24" fillId="3" borderId="223" xfId="0" applyFont="1" applyFill="1" applyBorder="1" applyAlignment="1" applyProtection="1">
      <alignment horizontal="center"/>
      <protection locked="0"/>
    </xf>
    <xf numFmtId="0" fontId="24" fillId="3" borderId="224" xfId="0" applyFont="1" applyFill="1" applyBorder="1" applyAlignment="1" applyProtection="1">
      <alignment horizontal="center" vertical="center"/>
      <protection locked="0"/>
    </xf>
    <xf numFmtId="0" fontId="24" fillId="3" borderId="225" xfId="0" applyFont="1" applyFill="1" applyBorder="1" applyAlignment="1" applyProtection="1">
      <alignment horizontal="center" vertical="center"/>
      <protection locked="0"/>
    </xf>
    <xf numFmtId="0" fontId="24" fillId="3" borderId="226" xfId="0" applyFont="1" applyFill="1" applyBorder="1" applyAlignment="1" applyProtection="1">
      <alignment horizontal="center" vertical="center"/>
      <protection locked="0"/>
    </xf>
    <xf numFmtId="0" fontId="24" fillId="0" borderId="224" xfId="0" applyFont="1" applyFill="1" applyBorder="1" applyAlignment="1" applyProtection="1">
      <alignment horizontal="center" vertical="center"/>
      <protection locked="0"/>
    </xf>
    <xf numFmtId="0" fontId="61" fillId="0" borderId="227" xfId="0" applyFont="1" applyBorder="1" applyAlignment="1" applyProtection="1">
      <alignment horizontal="center" vertical="top" wrapText="1" readingOrder="1"/>
      <protection locked="0"/>
    </xf>
    <xf numFmtId="0" fontId="24" fillId="0" borderId="225" xfId="0" applyFont="1" applyFill="1" applyBorder="1" applyAlignment="1" applyProtection="1">
      <alignment horizontal="center" vertical="center"/>
      <protection locked="0"/>
    </xf>
    <xf numFmtId="0" fontId="24" fillId="0" borderId="226" xfId="0" applyFont="1" applyFill="1" applyBorder="1" applyAlignment="1" applyProtection="1">
      <alignment horizontal="center" vertical="center"/>
      <protection locked="0"/>
    </xf>
    <xf numFmtId="0" fontId="24" fillId="0" borderId="229" xfId="0" applyFont="1" applyFill="1" applyBorder="1" applyAlignment="1" applyProtection="1">
      <alignment horizontal="center" vertical="center"/>
      <protection locked="0"/>
    </xf>
    <xf numFmtId="0" fontId="25" fillId="0" borderId="158" xfId="0" applyFont="1" applyFill="1" applyBorder="1" applyAlignment="1" applyProtection="1">
      <alignment horizontal="center" vertical="center" wrapText="1"/>
      <protection locked="0"/>
    </xf>
    <xf numFmtId="0" fontId="25" fillId="0" borderId="155" xfId="0" applyFont="1" applyFill="1" applyBorder="1" applyAlignment="1" applyProtection="1">
      <alignment horizontal="center" vertical="center" wrapText="1"/>
      <protection locked="0"/>
    </xf>
    <xf numFmtId="0" fontId="57" fillId="0" borderId="185" xfId="0" applyFont="1" applyBorder="1" applyAlignment="1" applyProtection="1">
      <alignment vertical="top" wrapText="1" readingOrder="1"/>
      <protection locked="0"/>
    </xf>
    <xf numFmtId="0" fontId="24" fillId="0" borderId="41" xfId="0" applyFont="1" applyFill="1" applyBorder="1" applyAlignment="1" applyProtection="1">
      <alignment horizontal="center" vertical="center"/>
      <protection locked="0"/>
    </xf>
    <xf numFmtId="0" fontId="24" fillId="0" borderId="40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right" vertical="center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32" xfId="0" applyFont="1" applyFill="1" applyBorder="1" applyAlignment="1" applyProtection="1">
      <alignment horizontal="center" vertical="center"/>
      <protection locked="0"/>
    </xf>
    <xf numFmtId="0" fontId="24" fillId="0" borderId="42" xfId="0" applyFont="1" applyFill="1" applyBorder="1" applyAlignment="1" applyProtection="1">
      <alignment horizontal="center" vertical="center"/>
      <protection locked="0"/>
    </xf>
    <xf numFmtId="0" fontId="60" fillId="0" borderId="185" xfId="0" applyFont="1" applyBorder="1" applyAlignment="1" applyProtection="1">
      <alignment vertical="top" wrapText="1" readingOrder="1"/>
      <protection locked="0"/>
    </xf>
    <xf numFmtId="0" fontId="60" fillId="0" borderId="189" xfId="0" applyFont="1" applyBorder="1" applyAlignment="1" applyProtection="1">
      <alignment vertical="top" wrapText="1" readingOrder="1"/>
      <protection locked="0"/>
    </xf>
    <xf numFmtId="0" fontId="47" fillId="0" borderId="158" xfId="0" applyFont="1" applyFill="1" applyBorder="1" applyAlignment="1" applyProtection="1">
      <alignment horizontal="center" vertical="center" wrapText="1"/>
      <protection locked="0"/>
    </xf>
    <xf numFmtId="0" fontId="47" fillId="0" borderId="155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60" fillId="0" borderId="187" xfId="0" applyFont="1" applyBorder="1" applyAlignment="1" applyProtection="1">
      <alignment vertical="top" wrapText="1" readingOrder="1"/>
      <protection locked="0"/>
    </xf>
    <xf numFmtId="0" fontId="32" fillId="0" borderId="234" xfId="0" applyFont="1" applyFill="1" applyBorder="1" applyAlignment="1" applyProtection="1">
      <alignment vertical="center" wrapText="1"/>
    </xf>
    <xf numFmtId="0" fontId="0" fillId="0" borderId="0" xfId="0" applyProtection="1"/>
    <xf numFmtId="0" fontId="32" fillId="0" borderId="237" xfId="0" applyFont="1" applyFill="1" applyBorder="1" applyAlignment="1" applyProtection="1">
      <alignment vertical="center" wrapText="1"/>
    </xf>
    <xf numFmtId="0" fontId="32" fillId="0" borderId="49" xfId="0" applyFont="1" applyFill="1" applyBorder="1" applyAlignment="1" applyProtection="1">
      <alignment vertical="center" wrapText="1"/>
    </xf>
    <xf numFmtId="0" fontId="24" fillId="0" borderId="234" xfId="0" applyFont="1" applyFill="1" applyBorder="1" applyAlignment="1" applyProtection="1">
      <alignment wrapText="1"/>
    </xf>
    <xf numFmtId="0" fontId="24" fillId="0" borderId="239" xfId="0" applyFont="1" applyFill="1" applyBorder="1" applyAlignment="1" applyProtection="1">
      <alignment horizontal="center" vertical="center"/>
      <protection locked="0"/>
    </xf>
    <xf numFmtId="0" fontId="24" fillId="0" borderId="240" xfId="0" applyFont="1" applyFill="1" applyBorder="1" applyAlignment="1" applyProtection="1">
      <alignment horizontal="center" vertical="center"/>
      <protection locked="0"/>
    </xf>
    <xf numFmtId="0" fontId="0" fillId="0" borderId="240" xfId="0" applyNumberFormat="1" applyBorder="1" applyProtection="1">
      <protection locked="0"/>
    </xf>
    <xf numFmtId="0" fontId="0" fillId="0" borderId="241" xfId="0" applyNumberFormat="1" applyBorder="1" applyProtection="1">
      <protection locked="0"/>
    </xf>
    <xf numFmtId="0" fontId="24" fillId="0" borderId="241" xfId="0" applyFont="1" applyFill="1" applyBorder="1" applyAlignment="1" applyProtection="1">
      <alignment horizontal="center" vertical="center"/>
      <protection locked="0"/>
    </xf>
    <xf numFmtId="0" fontId="24" fillId="0" borderId="242" xfId="0" applyFont="1" applyFill="1" applyBorder="1" applyAlignment="1" applyProtection="1">
      <alignment wrapText="1"/>
    </xf>
    <xf numFmtId="0" fontId="24" fillId="0" borderId="235" xfId="0" applyFont="1" applyFill="1" applyBorder="1" applyAlignment="1" applyProtection="1">
      <alignment horizontal="center" vertical="center"/>
      <protection locked="0"/>
    </xf>
    <xf numFmtId="0" fontId="24" fillId="0" borderId="243" xfId="0" applyFont="1" applyFill="1" applyBorder="1" applyAlignment="1" applyProtection="1">
      <alignment horizontal="center" vertical="center"/>
      <protection locked="0"/>
    </xf>
    <xf numFmtId="0" fontId="0" fillId="0" borderId="243" xfId="0" applyNumberFormat="1" applyBorder="1" applyProtection="1">
      <protection locked="0"/>
    </xf>
    <xf numFmtId="0" fontId="0" fillId="0" borderId="206" xfId="0" applyNumberFormat="1" applyBorder="1" applyProtection="1">
      <protection locked="0"/>
    </xf>
    <xf numFmtId="0" fontId="24" fillId="0" borderId="206" xfId="0" applyFont="1" applyFill="1" applyBorder="1" applyAlignment="1" applyProtection="1">
      <alignment horizontal="center" vertical="center"/>
      <protection locked="0"/>
    </xf>
    <xf numFmtId="0" fontId="24" fillId="0" borderId="244" xfId="0" applyFont="1" applyFill="1" applyBorder="1" applyAlignment="1" applyProtection="1">
      <alignment wrapText="1"/>
    </xf>
    <xf numFmtId="0" fontId="24" fillId="0" borderId="245" xfId="0" applyFont="1" applyFill="1" applyBorder="1" applyAlignment="1" applyProtection="1">
      <alignment horizontal="center" vertical="center"/>
      <protection locked="0"/>
    </xf>
    <xf numFmtId="0" fontId="0" fillId="0" borderId="245" xfId="0" applyNumberFormat="1" applyBorder="1" applyProtection="1">
      <protection locked="0"/>
    </xf>
    <xf numFmtId="0" fontId="0" fillId="0" borderId="246" xfId="0" applyNumberFormat="1" applyBorder="1" applyProtection="1">
      <protection locked="0"/>
    </xf>
    <xf numFmtId="0" fontId="24" fillId="0" borderId="246" xfId="0" applyFont="1" applyFill="1" applyBorder="1" applyAlignment="1" applyProtection="1">
      <alignment horizontal="center" vertical="center"/>
      <protection locked="0"/>
    </xf>
    <xf numFmtId="0" fontId="24" fillId="0" borderId="239" xfId="0" applyFont="1" applyBorder="1" applyAlignment="1" applyProtection="1">
      <alignment horizontal="center" vertical="center"/>
      <protection locked="0"/>
    </xf>
    <xf numFmtId="0" fontId="24" fillId="0" borderId="237" xfId="0" applyFont="1" applyFill="1" applyBorder="1" applyAlignment="1" applyProtection="1">
      <alignment wrapText="1"/>
    </xf>
    <xf numFmtId="0" fontId="24" fillId="0" borderId="235" xfId="0" applyFont="1" applyBorder="1" applyAlignment="1" applyProtection="1">
      <alignment horizontal="center" vertical="center"/>
      <protection locked="0"/>
    </xf>
    <xf numFmtId="0" fontId="24" fillId="0" borderId="247" xfId="0" applyFont="1" applyBorder="1" applyAlignment="1" applyProtection="1">
      <alignment horizontal="center" vertical="center"/>
      <protection locked="0"/>
    </xf>
    <xf numFmtId="0" fontId="32" fillId="0" borderId="244" xfId="0" applyFont="1" applyFill="1" applyBorder="1" applyAlignment="1" applyProtection="1">
      <alignment vertical="center" wrapText="1"/>
    </xf>
    <xf numFmtId="0" fontId="32" fillId="0" borderId="242" xfId="0" applyFont="1" applyFill="1" applyBorder="1" applyAlignment="1" applyProtection="1">
      <alignment vertical="center" wrapText="1"/>
    </xf>
    <xf numFmtId="0" fontId="32" fillId="16" borderId="234" xfId="0" applyFont="1" applyFill="1" applyBorder="1" applyAlignment="1" applyProtection="1">
      <alignment vertical="center" wrapText="1"/>
    </xf>
    <xf numFmtId="0" fontId="32" fillId="16" borderId="237" xfId="0" applyFont="1" applyFill="1" applyBorder="1" applyAlignment="1" applyProtection="1">
      <alignment vertical="center" wrapText="1"/>
    </xf>
    <xf numFmtId="0" fontId="32" fillId="16" borderId="244" xfId="0" applyFont="1" applyFill="1" applyBorder="1" applyAlignment="1" applyProtection="1">
      <alignment vertical="center" wrapText="1"/>
    </xf>
    <xf numFmtId="0" fontId="32" fillId="16" borderId="241" xfId="0" applyFont="1" applyFill="1" applyBorder="1" applyAlignment="1" applyProtection="1">
      <alignment vertical="center" wrapText="1"/>
    </xf>
    <xf numFmtId="0" fontId="32" fillId="16" borderId="228" xfId="0" applyFont="1" applyFill="1" applyBorder="1" applyAlignment="1" applyProtection="1">
      <alignment vertical="center" wrapText="1"/>
    </xf>
    <xf numFmtId="0" fontId="32" fillId="16" borderId="41" xfId="0" applyFont="1" applyFill="1" applyBorder="1" applyAlignment="1" applyProtection="1">
      <alignment horizontal="left" vertical="center" wrapText="1"/>
    </xf>
    <xf numFmtId="0" fontId="32" fillId="0" borderId="49" xfId="0" applyFont="1" applyFill="1" applyBorder="1" applyAlignment="1" applyProtection="1">
      <alignment horizontal="left" vertical="center" wrapText="1"/>
    </xf>
    <xf numFmtId="0" fontId="32" fillId="0" borderId="244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/>
    <xf numFmtId="0" fontId="24" fillId="0" borderId="23" xfId="0" applyFont="1" applyFill="1" applyBorder="1" applyAlignment="1" applyProtection="1">
      <alignment horizontal="center" vertical="center" wrapText="1"/>
    </xf>
    <xf numFmtId="0" fontId="24" fillId="0" borderId="22" xfId="0" applyFont="1" applyFill="1" applyBorder="1" applyAlignment="1" applyProtection="1">
      <alignment horizontal="center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0" fontId="32" fillId="0" borderId="30" xfId="0" applyFont="1" applyFill="1" applyBorder="1" applyAlignment="1" applyProtection="1">
      <alignment vertical="center" wrapText="1"/>
    </xf>
    <xf numFmtId="0" fontId="32" fillId="16" borderId="231" xfId="0" applyFont="1" applyFill="1" applyBorder="1" applyAlignment="1" applyProtection="1">
      <alignment vertical="center" wrapText="1"/>
    </xf>
    <xf numFmtId="0" fontId="28" fillId="0" borderId="250" xfId="3" applyFont="1" applyFill="1" applyBorder="1" applyAlignment="1" applyProtection="1">
      <alignment horizontal="center" vertical="center" wrapText="1"/>
    </xf>
    <xf numFmtId="0" fontId="7" fillId="0" borderId="13" xfId="3" applyFont="1" applyFill="1" applyBorder="1" applyAlignment="1" applyProtection="1">
      <alignment horizontal="center" vertical="center"/>
    </xf>
    <xf numFmtId="0" fontId="7" fillId="0" borderId="249" xfId="3" applyFont="1" applyFill="1" applyBorder="1" applyAlignment="1" applyProtection="1">
      <alignment horizontal="center" vertical="center"/>
    </xf>
    <xf numFmtId="0" fontId="7" fillId="0" borderId="249" xfId="3" applyFont="1" applyFill="1" applyBorder="1" applyAlignment="1" applyProtection="1">
      <alignment horizontal="center" vertical="center" wrapText="1"/>
    </xf>
    <xf numFmtId="0" fontId="0" fillId="0" borderId="235" xfId="0" applyBorder="1" applyProtection="1">
      <protection locked="0"/>
    </xf>
    <xf numFmtId="0" fontId="24" fillId="0" borderId="0" xfId="0" applyFont="1" applyBorder="1" applyProtection="1"/>
    <xf numFmtId="0" fontId="0" fillId="0" borderId="0" xfId="0" applyBorder="1"/>
    <xf numFmtId="0" fontId="0" fillId="0" borderId="32" xfId="0" applyFill="1" applyBorder="1" applyProtection="1">
      <protection locked="0"/>
    </xf>
    <xf numFmtId="0" fontId="32" fillId="0" borderId="234" xfId="0" applyFont="1" applyFill="1" applyBorder="1" applyAlignment="1" applyProtection="1">
      <alignment vertical="center" wrapText="1"/>
      <protection locked="0"/>
    </xf>
    <xf numFmtId="0" fontId="32" fillId="0" borderId="242" xfId="0" applyFont="1" applyFill="1" applyBorder="1" applyAlignment="1" applyProtection="1">
      <alignment vertical="center" wrapText="1"/>
      <protection locked="0"/>
    </xf>
    <xf numFmtId="0" fontId="32" fillId="0" borderId="244" xfId="0" applyFont="1" applyFill="1" applyBorder="1" applyAlignment="1" applyProtection="1">
      <alignment vertical="center" wrapText="1"/>
      <protection locked="0"/>
    </xf>
    <xf numFmtId="0" fontId="24" fillId="0" borderId="17" xfId="0" applyFont="1" applyBorder="1" applyAlignment="1" applyProtection="1">
      <alignment wrapText="1"/>
      <protection locked="0"/>
    </xf>
    <xf numFmtId="0" fontId="0" fillId="0" borderId="32" xfId="0" applyFill="1" applyBorder="1" applyProtection="1"/>
    <xf numFmtId="0" fontId="62" fillId="0" borderId="248" xfId="0" applyFont="1" applyFill="1" applyBorder="1" applyAlignment="1" applyProtection="1">
      <alignment vertical="center" wrapText="1"/>
    </xf>
    <xf numFmtId="0" fontId="62" fillId="0" borderId="244" xfId="0" applyFont="1" applyFill="1" applyBorder="1" applyAlignment="1" applyProtection="1">
      <alignment vertical="center" wrapText="1"/>
    </xf>
    <xf numFmtId="0" fontId="62" fillId="0" borderId="242" xfId="0" applyFont="1" applyFill="1" applyBorder="1" applyAlignment="1" applyProtection="1">
      <alignment vertical="center" wrapText="1"/>
    </xf>
    <xf numFmtId="0" fontId="32" fillId="0" borderId="234" xfId="0" applyFont="1" applyFill="1" applyBorder="1" applyAlignment="1" applyProtection="1">
      <alignment horizontal="left" vertical="justify" wrapText="1"/>
    </xf>
    <xf numFmtId="0" fontId="32" fillId="0" borderId="237" xfId="0" applyFont="1" applyFill="1" applyBorder="1" applyAlignment="1" applyProtection="1">
      <alignment horizontal="left" vertical="justify" wrapText="1"/>
    </xf>
    <xf numFmtId="0" fontId="32" fillId="0" borderId="242" xfId="0" applyFont="1" applyFill="1" applyBorder="1" applyAlignment="1" applyProtection="1">
      <alignment horizontal="left" vertical="justify" wrapText="1"/>
    </xf>
    <xf numFmtId="0" fontId="62" fillId="0" borderId="248" xfId="0" applyFont="1" applyFill="1" applyBorder="1" applyAlignment="1" applyProtection="1">
      <alignment horizontal="left" vertical="justify" wrapText="1"/>
    </xf>
    <xf numFmtId="0" fontId="62" fillId="0" borderId="244" xfId="0" applyFont="1" applyFill="1" applyBorder="1" applyAlignment="1" applyProtection="1">
      <alignment horizontal="left" vertical="justify" wrapText="1"/>
    </xf>
    <xf numFmtId="0" fontId="32" fillId="0" borderId="234" xfId="0" applyFont="1" applyFill="1" applyBorder="1" applyAlignment="1" applyProtection="1">
      <alignment horizontal="left" wrapText="1"/>
    </xf>
    <xf numFmtId="0" fontId="32" fillId="0" borderId="237" xfId="0" applyFont="1" applyFill="1" applyBorder="1" applyAlignment="1" applyProtection="1">
      <alignment horizontal="left" wrapText="1"/>
    </xf>
    <xf numFmtId="0" fontId="32" fillId="0" borderId="242" xfId="0" applyFont="1" applyFill="1" applyBorder="1" applyAlignment="1" applyProtection="1">
      <alignment horizontal="left" wrapText="1"/>
    </xf>
    <xf numFmtId="0" fontId="62" fillId="0" borderId="242" xfId="0" applyFont="1" applyFill="1" applyBorder="1" applyAlignment="1" applyProtection="1">
      <alignment horizontal="left" wrapText="1"/>
    </xf>
    <xf numFmtId="0" fontId="62" fillId="0" borderId="244" xfId="0" applyFont="1" applyFill="1" applyBorder="1" applyAlignment="1" applyProtection="1">
      <alignment horizontal="left" wrapText="1"/>
    </xf>
    <xf numFmtId="0" fontId="28" fillId="5" borderId="17" xfId="3" applyFont="1" applyFill="1" applyBorder="1" applyAlignment="1" applyProtection="1">
      <alignment horizontal="center" vertical="center" wrapText="1"/>
    </xf>
    <xf numFmtId="0" fontId="28" fillId="5" borderId="17" xfId="0" applyFont="1" applyFill="1" applyBorder="1" applyAlignment="1" applyProtection="1">
      <alignment horizontal="center" vertical="center" wrapText="1"/>
    </xf>
    <xf numFmtId="0" fontId="29" fillId="0" borderId="253" xfId="3" applyFont="1" applyFill="1" applyBorder="1" applyAlignment="1" applyProtection="1">
      <alignment horizontal="center" vertical="center" wrapText="1"/>
    </xf>
    <xf numFmtId="0" fontId="57" fillId="0" borderId="185" xfId="0" applyFont="1" applyBorder="1" applyAlignment="1" applyProtection="1">
      <alignment vertical="top" wrapText="1" readingOrder="1"/>
      <protection locked="0"/>
    </xf>
    <xf numFmtId="0" fontId="57" fillId="0" borderId="256" xfId="0" applyFont="1" applyBorder="1" applyAlignment="1" applyProtection="1">
      <alignment vertical="top" wrapText="1" readingOrder="1"/>
      <protection locked="0"/>
    </xf>
    <xf numFmtId="0" fontId="57" fillId="0" borderId="257" xfId="0" applyFont="1" applyBorder="1" applyAlignment="1" applyProtection="1">
      <alignment vertical="top" wrapText="1" readingOrder="1"/>
      <protection locked="0"/>
    </xf>
    <xf numFmtId="0" fontId="60" fillId="0" borderId="189" xfId="0" applyFont="1" applyBorder="1" applyAlignment="1" applyProtection="1">
      <alignment vertical="top" wrapText="1" readingOrder="1"/>
      <protection locked="0"/>
    </xf>
    <xf numFmtId="0" fontId="46" fillId="0" borderId="0" xfId="0" applyFont="1"/>
    <xf numFmtId="0" fontId="12" fillId="2" borderId="272" xfId="3" applyFont="1" applyFill="1" applyBorder="1" applyAlignment="1">
      <alignment horizontal="center" wrapText="1"/>
    </xf>
    <xf numFmtId="0" fontId="7" fillId="2" borderId="272" xfId="3" applyFont="1" applyFill="1" applyBorder="1" applyAlignment="1">
      <alignment horizontal="center" vertical="center" wrapText="1"/>
    </xf>
    <xf numFmtId="0" fontId="46" fillId="13" borderId="275" xfId="0" applyFont="1" applyFill="1" applyBorder="1" applyAlignment="1">
      <alignment horizontal="center" vertical="center" wrapText="1"/>
    </xf>
    <xf numFmtId="0" fontId="7" fillId="13" borderId="275" xfId="3" applyFont="1" applyFill="1" applyBorder="1" applyAlignment="1">
      <alignment horizontal="center" vertical="center" wrapText="1"/>
    </xf>
    <xf numFmtId="0" fontId="46" fillId="14" borderId="275" xfId="0" applyFont="1" applyFill="1" applyBorder="1" applyAlignment="1">
      <alignment horizontal="center" vertical="center" wrapText="1"/>
    </xf>
    <xf numFmtId="0" fontId="7" fillId="14" borderId="275" xfId="3" applyFont="1" applyFill="1" applyBorder="1" applyAlignment="1">
      <alignment horizontal="center" vertical="center" wrapText="1"/>
    </xf>
    <xf numFmtId="0" fontId="7" fillId="4" borderId="275" xfId="3" applyFont="1" applyFill="1" applyBorder="1" applyAlignment="1">
      <alignment horizontal="center" vertical="center" wrapText="1"/>
    </xf>
    <xf numFmtId="0" fontId="46" fillId="4" borderId="275" xfId="0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64" fillId="0" borderId="279" xfId="0" applyFont="1" applyBorder="1" applyAlignment="1" applyProtection="1">
      <alignment horizontal="center" vertical="center"/>
      <protection locked="0"/>
    </xf>
    <xf numFmtId="0" fontId="46" fillId="0" borderId="277" xfId="0" applyFont="1" applyBorder="1" applyAlignment="1" applyProtection="1">
      <alignment horizontal="center" vertical="center"/>
      <protection locked="0"/>
    </xf>
    <xf numFmtId="14" fontId="64" fillId="0" borderId="277" xfId="0" applyNumberFormat="1" applyFont="1" applyBorder="1" applyAlignment="1" applyProtection="1">
      <alignment horizontal="center" vertical="center"/>
      <protection locked="0"/>
    </xf>
    <xf numFmtId="0" fontId="46" fillId="0" borderId="279" xfId="0" applyFont="1" applyBorder="1" applyProtection="1">
      <protection locked="0"/>
    </xf>
    <xf numFmtId="0" fontId="46" fillId="0" borderId="277" xfId="0" applyFont="1" applyBorder="1" applyProtection="1">
      <protection locked="0"/>
    </xf>
    <xf numFmtId="0" fontId="46" fillId="0" borderId="279" xfId="0" applyFont="1" applyBorder="1" applyAlignment="1">
      <alignment horizontal="center" vertical="center" wrapText="1"/>
    </xf>
    <xf numFmtId="0" fontId="46" fillId="0" borderId="277" xfId="0" applyFont="1" applyBorder="1" applyAlignment="1">
      <alignment horizontal="center" vertical="center"/>
    </xf>
    <xf numFmtId="0" fontId="46" fillId="0" borderId="283" xfId="0" applyFont="1" applyBorder="1" applyAlignment="1" applyProtection="1">
      <alignment horizontal="center" vertical="center"/>
      <protection locked="0"/>
    </xf>
    <xf numFmtId="0" fontId="46" fillId="0" borderId="281" xfId="0" applyFont="1" applyBorder="1" applyAlignment="1" applyProtection="1">
      <alignment horizontal="center" vertical="center"/>
      <protection locked="0"/>
    </xf>
    <xf numFmtId="14" fontId="46" fillId="0" borderId="281" xfId="0" applyNumberFormat="1" applyFont="1" applyBorder="1" applyAlignment="1" applyProtection="1">
      <alignment horizontal="center" vertical="center"/>
      <protection locked="0"/>
    </xf>
    <xf numFmtId="0" fontId="46" fillId="0" borderId="283" xfId="0" applyFont="1" applyBorder="1" applyProtection="1">
      <protection locked="0"/>
    </xf>
    <xf numFmtId="0" fontId="46" fillId="0" borderId="281" xfId="0" applyFont="1" applyBorder="1" applyProtection="1">
      <protection locked="0"/>
    </xf>
    <xf numFmtId="0" fontId="46" fillId="0" borderId="283" xfId="0" applyFont="1" applyBorder="1" applyAlignment="1">
      <alignment horizontal="center" vertical="center" wrapText="1"/>
    </xf>
    <xf numFmtId="0" fontId="46" fillId="0" borderId="281" xfId="0" applyFont="1" applyBorder="1" applyAlignment="1">
      <alignment horizontal="center" vertical="center"/>
    </xf>
    <xf numFmtId="16" fontId="46" fillId="0" borderId="281" xfId="0" applyNumberFormat="1" applyFont="1" applyBorder="1" applyAlignment="1" applyProtection="1">
      <alignment horizontal="center" vertical="center"/>
      <protection locked="0"/>
    </xf>
    <xf numFmtId="0" fontId="46" fillId="0" borderId="287" xfId="0" applyFont="1" applyBorder="1" applyAlignment="1" applyProtection="1">
      <alignment horizontal="center" vertical="center"/>
      <protection locked="0"/>
    </xf>
    <xf numFmtId="0" fontId="46" fillId="0" borderId="285" xfId="0" applyFont="1" applyBorder="1" applyAlignment="1" applyProtection="1">
      <alignment horizontal="center" vertical="center"/>
      <protection locked="0"/>
    </xf>
    <xf numFmtId="0" fontId="46" fillId="0" borderId="287" xfId="0" applyFont="1" applyBorder="1" applyProtection="1">
      <protection locked="0"/>
    </xf>
    <xf numFmtId="0" fontId="46" fillId="0" borderId="285" xfId="0" applyFont="1" applyBorder="1" applyProtection="1">
      <protection locked="0"/>
    </xf>
    <xf numFmtId="0" fontId="46" fillId="0" borderId="287" xfId="0" applyFont="1" applyBorder="1" applyAlignment="1">
      <alignment horizontal="center" vertical="center" wrapText="1"/>
    </xf>
    <xf numFmtId="0" fontId="46" fillId="0" borderId="285" xfId="0" applyFont="1" applyBorder="1" applyAlignment="1">
      <alignment horizontal="center" vertical="center"/>
    </xf>
    <xf numFmtId="0" fontId="46" fillId="8" borderId="288" xfId="0" applyFont="1" applyFill="1" applyBorder="1" applyAlignment="1" applyProtection="1">
      <alignment horizontal="center" vertical="center"/>
      <protection locked="0"/>
    </xf>
    <xf numFmtId="0" fontId="46" fillId="8" borderId="29" xfId="0" applyFont="1" applyFill="1" applyBorder="1" applyAlignment="1" applyProtection="1">
      <alignment horizontal="center" vertical="center" wrapText="1"/>
      <protection locked="0"/>
    </xf>
    <xf numFmtId="17" fontId="46" fillId="8" borderId="29" xfId="0" applyNumberFormat="1" applyFont="1" applyFill="1" applyBorder="1" applyAlignment="1" applyProtection="1">
      <alignment horizontal="center" vertical="center"/>
      <protection locked="0"/>
    </xf>
    <xf numFmtId="0" fontId="46" fillId="8" borderId="29" xfId="0" applyFont="1" applyFill="1" applyBorder="1" applyAlignment="1" applyProtection="1">
      <alignment horizontal="center" vertical="center"/>
      <protection locked="0"/>
    </xf>
    <xf numFmtId="0" fontId="46" fillId="8" borderId="288" xfId="0" applyFont="1" applyFill="1" applyBorder="1" applyAlignment="1">
      <alignment horizontal="center" vertical="center" wrapText="1"/>
    </xf>
    <xf numFmtId="0" fontId="46" fillId="8" borderId="29" xfId="0" applyFont="1" applyFill="1" applyBorder="1" applyAlignment="1">
      <alignment horizontal="center" vertical="center"/>
    </xf>
    <xf numFmtId="0" fontId="46" fillId="8" borderId="280" xfId="0" applyFont="1" applyFill="1" applyBorder="1" applyAlignment="1" applyProtection="1">
      <alignment horizontal="center" vertical="center"/>
      <protection locked="0"/>
    </xf>
    <xf numFmtId="0" fontId="46" fillId="8" borderId="281" xfId="0" applyFont="1" applyFill="1" applyBorder="1" applyAlignment="1" applyProtection="1">
      <alignment horizontal="center" vertical="center" wrapText="1"/>
      <protection locked="0"/>
    </xf>
    <xf numFmtId="0" fontId="46" fillId="8" borderId="281" xfId="0" applyFont="1" applyFill="1" applyBorder="1" applyAlignment="1" applyProtection="1">
      <alignment horizontal="center" vertical="center"/>
      <protection locked="0"/>
    </xf>
    <xf numFmtId="17" fontId="46" fillId="8" borderId="281" xfId="0" applyNumberFormat="1" applyFont="1" applyFill="1" applyBorder="1" applyAlignment="1" applyProtection="1">
      <alignment horizontal="center" vertical="center"/>
      <protection locked="0"/>
    </xf>
    <xf numFmtId="0" fontId="46" fillId="8" borderId="280" xfId="0" applyFont="1" applyFill="1" applyBorder="1" applyAlignment="1">
      <alignment horizontal="center" vertical="center" wrapText="1"/>
    </xf>
    <xf numFmtId="0" fontId="46" fillId="8" borderId="281" xfId="0" applyFont="1" applyFill="1" applyBorder="1" applyAlignment="1">
      <alignment horizontal="center" vertical="center"/>
    </xf>
    <xf numFmtId="0" fontId="46" fillId="0" borderId="280" xfId="0" applyFont="1" applyBorder="1" applyAlignment="1" applyProtection="1">
      <alignment horizontal="center" vertical="center"/>
      <protection locked="0"/>
    </xf>
    <xf numFmtId="0" fontId="46" fillId="0" borderId="281" xfId="0" applyFont="1" applyBorder="1" applyAlignment="1" applyProtection="1">
      <alignment horizontal="center" vertical="center" wrapText="1"/>
      <protection locked="0"/>
    </xf>
    <xf numFmtId="0" fontId="46" fillId="0" borderId="280" xfId="0" applyFont="1" applyBorder="1" applyAlignment="1">
      <alignment horizontal="center" vertical="center" wrapText="1"/>
    </xf>
    <xf numFmtId="14" fontId="46" fillId="8" borderId="281" xfId="0" applyNumberFormat="1" applyFont="1" applyFill="1" applyBorder="1" applyAlignment="1" applyProtection="1">
      <alignment horizontal="center" vertical="center"/>
      <protection locked="0"/>
    </xf>
    <xf numFmtId="0" fontId="46" fillId="8" borderId="284" xfId="0" applyFont="1" applyFill="1" applyBorder="1" applyAlignment="1" applyProtection="1">
      <alignment horizontal="center" vertical="center"/>
      <protection locked="0"/>
    </xf>
    <xf numFmtId="0" fontId="46" fillId="8" borderId="285" xfId="0" applyFont="1" applyFill="1" applyBorder="1" applyAlignment="1" applyProtection="1">
      <alignment horizontal="center" vertical="center" wrapText="1"/>
      <protection locked="0"/>
    </xf>
    <xf numFmtId="0" fontId="46" fillId="8" borderId="285" xfId="0" applyFont="1" applyFill="1" applyBorder="1" applyAlignment="1" applyProtection="1">
      <alignment horizontal="center" vertical="center"/>
      <protection locked="0"/>
    </xf>
    <xf numFmtId="0" fontId="46" fillId="8" borderId="284" xfId="0" applyFont="1" applyFill="1" applyBorder="1" applyAlignment="1">
      <alignment horizontal="center" vertical="center" wrapText="1"/>
    </xf>
    <xf numFmtId="0" fontId="46" fillId="8" borderId="285" xfId="0" applyFont="1" applyFill="1" applyBorder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292" xfId="7" applyFont="1" applyFill="1" applyBorder="1" applyAlignment="1">
      <alignment horizontal="center"/>
    </xf>
    <xf numFmtId="0" fontId="7" fillId="6" borderId="293" xfId="7" applyFont="1" applyFill="1" applyBorder="1" applyAlignment="1">
      <alignment horizontal="center"/>
    </xf>
    <xf numFmtId="0" fontId="7" fillId="6" borderId="294" xfId="7" applyFont="1" applyFill="1" applyBorder="1" applyAlignment="1">
      <alignment horizontal="center"/>
    </xf>
    <xf numFmtId="0" fontId="46" fillId="0" borderId="70" xfId="0" applyFont="1" applyBorder="1" applyAlignment="1">
      <alignment horizontal="center" vertical="center"/>
    </xf>
    <xf numFmtId="0" fontId="46" fillId="6" borderId="295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5" fillId="3" borderId="165" xfId="0" applyFont="1" applyFill="1" applyBorder="1" applyAlignment="1" applyProtection="1">
      <alignment horizontal="center" vertical="center"/>
      <protection locked="0"/>
    </xf>
    <xf numFmtId="0" fontId="53" fillId="0" borderId="185" xfId="0" applyFont="1" applyBorder="1" applyAlignment="1" applyProtection="1">
      <alignment horizontal="center" vertical="center" wrapText="1" readingOrder="1"/>
      <protection locked="0"/>
    </xf>
    <xf numFmtId="0" fontId="53" fillId="0" borderId="205" xfId="0" applyFont="1" applyBorder="1" applyAlignment="1" applyProtection="1">
      <alignment horizontal="center" vertical="center" wrapText="1" readingOrder="1"/>
      <protection locked="0"/>
    </xf>
    <xf numFmtId="0" fontId="37" fillId="0" borderId="146" xfId="0" applyFont="1" applyFill="1" applyBorder="1" applyAlignment="1" applyProtection="1">
      <alignment horizontal="center" vertical="center" wrapText="1"/>
      <protection locked="0"/>
    </xf>
    <xf numFmtId="0" fontId="24" fillId="3" borderId="177" xfId="0" applyFont="1" applyFill="1" applyBorder="1" applyAlignment="1" applyProtection="1">
      <alignment horizontal="center" vertical="center"/>
      <protection locked="0"/>
    </xf>
    <xf numFmtId="0" fontId="66" fillId="0" borderId="199" xfId="0" applyFont="1" applyBorder="1" applyAlignment="1" applyProtection="1">
      <alignment horizontal="center" vertical="center" wrapText="1" readingOrder="1"/>
      <protection locked="0"/>
    </xf>
    <xf numFmtId="0" fontId="24" fillId="3" borderId="208" xfId="0" applyFont="1" applyFill="1" applyBorder="1" applyAlignment="1" applyProtection="1">
      <alignment horizontal="center" vertical="center"/>
      <protection locked="0"/>
    </xf>
    <xf numFmtId="0" fontId="66" fillId="0" borderId="212" xfId="0" applyFont="1" applyBorder="1" applyAlignment="1" applyProtection="1">
      <alignment horizontal="center" vertical="center" wrapText="1" readingOrder="1"/>
      <protection locked="0"/>
    </xf>
    <xf numFmtId="0" fontId="24" fillId="3" borderId="213" xfId="0" applyFont="1" applyFill="1" applyBorder="1" applyAlignment="1" applyProtection="1">
      <alignment horizontal="center" vertical="center"/>
      <protection locked="0"/>
    </xf>
    <xf numFmtId="0" fontId="66" fillId="0" borderId="217" xfId="0" applyFont="1" applyBorder="1" applyAlignment="1" applyProtection="1">
      <alignment horizontal="center" vertical="center" wrapText="1" readingOrder="1"/>
      <protection locked="0"/>
    </xf>
    <xf numFmtId="0" fontId="66" fillId="0" borderId="185" xfId="0" applyFont="1" applyBorder="1" applyAlignment="1" applyProtection="1">
      <alignment horizontal="center" vertical="center" wrapText="1" readingOrder="1"/>
      <protection locked="0"/>
    </xf>
    <xf numFmtId="0" fontId="66" fillId="0" borderId="207" xfId="0" applyFont="1" applyBorder="1" applyAlignment="1" applyProtection="1">
      <alignment horizontal="center" vertical="center" wrapText="1" readingOrder="1"/>
      <protection locked="0"/>
    </xf>
    <xf numFmtId="0" fontId="54" fillId="0" borderId="204" xfId="0" applyFont="1" applyFill="1" applyBorder="1" applyAlignment="1" applyProtection="1">
      <alignment horizontal="center" vertical="center"/>
      <protection locked="0"/>
    </xf>
    <xf numFmtId="0" fontId="54" fillId="0" borderId="157" xfId="0" applyFont="1" applyFill="1" applyBorder="1" applyAlignment="1" applyProtection="1">
      <alignment horizontal="center" vertical="center"/>
      <protection locked="0"/>
    </xf>
    <xf numFmtId="0" fontId="54" fillId="0" borderId="0" xfId="0" applyFont="1" applyFill="1" applyAlignment="1" applyProtection="1">
      <alignment horizontal="center" vertical="center"/>
      <protection locked="0"/>
    </xf>
    <xf numFmtId="0" fontId="54" fillId="0" borderId="7" xfId="0" applyFont="1" applyFill="1" applyBorder="1" applyAlignment="1" applyProtection="1">
      <alignment horizontal="center" vertical="center"/>
      <protection locked="0"/>
    </xf>
    <xf numFmtId="0" fontId="54" fillId="0" borderId="20" xfId="0" applyFont="1" applyFill="1" applyBorder="1" applyAlignment="1" applyProtection="1">
      <alignment horizontal="center" vertical="center"/>
      <protection locked="0"/>
    </xf>
    <xf numFmtId="0" fontId="54" fillId="0" borderId="154" xfId="0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top"/>
    </xf>
    <xf numFmtId="0" fontId="2" fillId="2" borderId="272" xfId="3" applyFont="1" applyFill="1" applyBorder="1" applyAlignment="1">
      <alignment horizontal="center"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8" fillId="2" borderId="273" xfId="3" applyFont="1" applyFill="1" applyBorder="1" applyAlignment="1">
      <alignment horizontal="center" vertical="center" wrapText="1"/>
    </xf>
    <xf numFmtId="0" fontId="8" fillId="2" borderId="274" xfId="3" applyFont="1" applyFill="1" applyBorder="1" applyAlignment="1">
      <alignment horizontal="center" vertical="center" wrapText="1"/>
    </xf>
    <xf numFmtId="0" fontId="8" fillId="2" borderId="14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8" fillId="2" borderId="38" xfId="3" applyFont="1" applyFill="1" applyBorder="1" applyAlignment="1">
      <alignment horizontal="center" vertical="center" wrapText="1"/>
    </xf>
    <xf numFmtId="0" fontId="8" fillId="2" borderId="39" xfId="3" applyFont="1" applyFill="1" applyBorder="1" applyAlignment="1">
      <alignment horizontal="center" vertical="center" wrapText="1"/>
    </xf>
    <xf numFmtId="0" fontId="13" fillId="2" borderId="57" xfId="3" applyFont="1" applyFill="1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46" fillId="0" borderId="84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 vertical="center" wrapText="1"/>
    </xf>
    <xf numFmtId="0" fontId="0" fillId="0" borderId="88" xfId="0" applyBorder="1" applyAlignment="1">
      <alignment wrapText="1"/>
    </xf>
    <xf numFmtId="0" fontId="0" fillId="0" borderId="86" xfId="0" applyBorder="1" applyAlignment="1">
      <alignment wrapText="1"/>
    </xf>
    <xf numFmtId="0" fontId="7" fillId="2" borderId="13" xfId="3" applyFont="1" applyFill="1" applyBorder="1" applyAlignment="1">
      <alignment horizontal="center" vertical="center" wrapText="1"/>
    </xf>
    <xf numFmtId="0" fontId="46" fillId="13" borderId="148" xfId="0" applyFont="1" applyFill="1" applyBorder="1" applyAlignment="1">
      <alignment horizontal="center" vertical="center" wrapText="1"/>
    </xf>
    <xf numFmtId="0" fontId="46" fillId="0" borderId="149" xfId="0" applyFont="1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46" fillId="14" borderId="57" xfId="0" applyFont="1" applyFill="1" applyBorder="1" applyAlignment="1">
      <alignment horizontal="center" vertical="center" wrapText="1"/>
    </xf>
    <xf numFmtId="0" fontId="46" fillId="14" borderId="58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7" fillId="4" borderId="148" xfId="3" applyFont="1" applyFill="1" applyBorder="1" applyAlignment="1">
      <alignment horizontal="center" vertical="center" wrapText="1"/>
    </xf>
    <xf numFmtId="0" fontId="0" fillId="0" borderId="149" xfId="0" applyBorder="1" applyAlignment="1">
      <alignment wrapText="1"/>
    </xf>
    <xf numFmtId="0" fontId="0" fillId="0" borderId="150" xfId="0" applyBorder="1" applyAlignment="1">
      <alignment wrapText="1"/>
    </xf>
    <xf numFmtId="0" fontId="46" fillId="13" borderId="275" xfId="0" applyFont="1" applyFill="1" applyBorder="1" applyAlignment="1">
      <alignment horizontal="center" vertical="center" wrapText="1"/>
    </xf>
    <xf numFmtId="0" fontId="46" fillId="0" borderId="275" xfId="0" applyFont="1" applyBorder="1" applyAlignment="1">
      <alignment horizontal="center" vertical="center" wrapText="1"/>
    </xf>
    <xf numFmtId="0" fontId="46" fillId="0" borderId="278" xfId="0" applyFont="1" applyBorder="1" applyAlignment="1">
      <alignment horizontal="center" vertical="center" wrapText="1"/>
    </xf>
    <xf numFmtId="0" fontId="46" fillId="0" borderId="282" xfId="0" applyFont="1" applyBorder="1" applyAlignment="1">
      <alignment horizontal="center" vertical="center" wrapText="1"/>
    </xf>
    <xf numFmtId="0" fontId="46" fillId="0" borderId="286" xfId="0" applyFont="1" applyBorder="1" applyAlignment="1">
      <alignment horizontal="center" vertical="center" wrapText="1"/>
    </xf>
    <xf numFmtId="0" fontId="7" fillId="13" borderId="148" xfId="3" applyFont="1" applyFill="1" applyBorder="1" applyAlignment="1">
      <alignment horizontal="center" vertical="center" wrapText="1"/>
    </xf>
    <xf numFmtId="0" fontId="46" fillId="14" borderId="275" xfId="0" applyFont="1" applyFill="1" applyBorder="1" applyAlignment="1">
      <alignment horizontal="center" vertical="center" wrapText="1"/>
    </xf>
    <xf numFmtId="0" fontId="7" fillId="14" borderId="148" xfId="3" applyFont="1" applyFill="1" applyBorder="1" applyAlignment="1">
      <alignment horizontal="center" vertical="center" wrapText="1"/>
    </xf>
    <xf numFmtId="0" fontId="46" fillId="14" borderId="149" xfId="0" applyFont="1" applyFill="1" applyBorder="1" applyAlignment="1">
      <alignment horizontal="center" vertical="center" wrapText="1"/>
    </xf>
    <xf numFmtId="0" fontId="7" fillId="4" borderId="84" xfId="3" applyFont="1" applyFill="1" applyBorder="1" applyAlignment="1">
      <alignment horizontal="center" vertical="center" wrapText="1"/>
    </xf>
    <xf numFmtId="0" fontId="2" fillId="0" borderId="276" xfId="3" applyFont="1" applyBorder="1" applyAlignment="1">
      <alignment horizontal="center" vertical="center" wrapText="1"/>
    </xf>
    <xf numFmtId="0" fontId="46" fillId="0" borderId="280" xfId="0" applyFont="1" applyBorder="1" applyAlignment="1">
      <alignment wrapText="1"/>
    </xf>
    <xf numFmtId="0" fontId="46" fillId="0" borderId="284" xfId="0" applyFont="1" applyBorder="1" applyAlignment="1">
      <alignment wrapText="1"/>
    </xf>
    <xf numFmtId="0" fontId="7" fillId="0" borderId="277" xfId="3" applyFont="1" applyBorder="1" applyAlignment="1">
      <alignment horizontal="left" vertical="center" wrapText="1"/>
    </xf>
    <xf numFmtId="0" fontId="46" fillId="0" borderId="281" xfId="0" applyFont="1" applyBorder="1" applyAlignment="1">
      <alignment horizontal="left" wrapText="1"/>
    </xf>
    <xf numFmtId="0" fontId="46" fillId="0" borderId="285" xfId="0" applyFont="1" applyBorder="1" applyAlignment="1">
      <alignment horizontal="left" wrapText="1"/>
    </xf>
    <xf numFmtId="0" fontId="7" fillId="0" borderId="277" xfId="3" applyFont="1" applyBorder="1" applyAlignment="1">
      <alignment horizontal="center" vertical="center" wrapText="1"/>
    </xf>
    <xf numFmtId="0" fontId="46" fillId="0" borderId="278" xfId="0" applyFont="1" applyBorder="1" applyAlignment="1">
      <alignment wrapText="1"/>
    </xf>
    <xf numFmtId="0" fontId="46" fillId="0" borderId="281" xfId="0" applyFont="1" applyBorder="1" applyAlignment="1">
      <alignment wrapText="1"/>
    </xf>
    <xf numFmtId="0" fontId="46" fillId="0" borderId="282" xfId="0" applyFont="1" applyBorder="1" applyAlignment="1">
      <alignment wrapText="1"/>
    </xf>
    <xf numFmtId="0" fontId="46" fillId="0" borderId="285" xfId="0" applyFont="1" applyBorder="1" applyAlignment="1">
      <alignment wrapText="1"/>
    </xf>
    <xf numFmtId="0" fontId="46" fillId="0" borderId="286" xfId="0" applyFont="1" applyBorder="1" applyAlignment="1">
      <alignment wrapText="1"/>
    </xf>
    <xf numFmtId="0" fontId="46" fillId="8" borderId="289" xfId="0" applyFont="1" applyFill="1" applyBorder="1" applyAlignment="1">
      <alignment horizontal="center" vertical="center" wrapText="1"/>
    </xf>
    <xf numFmtId="0" fontId="0" fillId="0" borderId="282" xfId="0" applyBorder="1" applyAlignment="1">
      <alignment horizontal="center" vertical="center" wrapText="1"/>
    </xf>
    <xf numFmtId="0" fontId="7" fillId="0" borderId="280" xfId="7" applyFont="1" applyBorder="1" applyAlignment="1">
      <alignment horizontal="center" vertical="center" wrapText="1"/>
    </xf>
    <xf numFmtId="0" fontId="0" fillId="0" borderId="280" xfId="0" applyBorder="1" applyAlignment="1">
      <alignment vertical="center" wrapText="1"/>
    </xf>
    <xf numFmtId="0" fontId="7" fillId="0" borderId="281" xfId="7" applyFont="1" applyBorder="1" applyAlignment="1">
      <alignment horizontal="left" vertical="center" wrapText="1"/>
    </xf>
    <xf numFmtId="0" fontId="0" fillId="0" borderId="281" xfId="0" applyBorder="1" applyAlignment="1">
      <alignment vertical="center" wrapText="1"/>
    </xf>
    <xf numFmtId="0" fontId="9" fillId="0" borderId="281" xfId="7" applyFont="1" applyBorder="1" applyAlignment="1">
      <alignment horizontal="center" vertical="center" wrapText="1"/>
    </xf>
    <xf numFmtId="0" fontId="9" fillId="0" borderId="290" xfId="7" applyFont="1" applyBorder="1" applyAlignment="1">
      <alignment horizontal="center" vertical="center" wrapText="1"/>
    </xf>
    <xf numFmtId="0" fontId="0" fillId="0" borderId="290" xfId="0" applyBorder="1" applyAlignment="1">
      <alignment vertical="center" wrapText="1"/>
    </xf>
    <xf numFmtId="0" fontId="46" fillId="0" borderId="290" xfId="0" applyFont="1" applyBorder="1" applyAlignment="1">
      <alignment horizontal="center" vertical="center" wrapText="1"/>
    </xf>
    <xf numFmtId="0" fontId="0" fillId="0" borderId="290" xfId="0" applyBorder="1" applyAlignment="1">
      <alignment horizontal="center" vertical="center" wrapText="1"/>
    </xf>
    <xf numFmtId="0" fontId="7" fillId="8" borderId="288" xfId="7" applyFont="1" applyFill="1" applyBorder="1" applyAlignment="1">
      <alignment horizontal="center" vertical="center" wrapText="1"/>
    </xf>
    <xf numFmtId="0" fontId="7" fillId="8" borderId="29" xfId="7" applyFont="1" applyFill="1" applyBorder="1" applyAlignment="1">
      <alignment horizontal="left" vertical="center" wrapText="1"/>
    </xf>
    <xf numFmtId="0" fontId="9" fillId="8" borderId="29" xfId="7" applyFont="1" applyFill="1" applyBorder="1" applyAlignment="1">
      <alignment horizontal="center" vertical="center" wrapText="1"/>
    </xf>
    <xf numFmtId="0" fontId="9" fillId="8" borderId="38" xfId="7" applyFont="1" applyFill="1" applyBorder="1" applyAlignment="1">
      <alignment horizontal="center" vertical="center" wrapText="1"/>
    </xf>
    <xf numFmtId="0" fontId="46" fillId="8" borderId="38" xfId="0" applyFont="1" applyFill="1" applyBorder="1" applyAlignment="1">
      <alignment horizontal="center" vertical="center" wrapText="1"/>
    </xf>
    <xf numFmtId="0" fontId="46" fillId="8" borderId="282" xfId="0" applyFont="1" applyFill="1" applyBorder="1" applyAlignment="1">
      <alignment horizontal="center" vertical="center" wrapText="1"/>
    </xf>
    <xf numFmtId="0" fontId="7" fillId="8" borderId="280" xfId="7" applyFont="1" applyFill="1" applyBorder="1" applyAlignment="1">
      <alignment horizontal="center" vertical="center" wrapText="1"/>
    </xf>
    <xf numFmtId="0" fontId="7" fillId="8" borderId="281" xfId="7" applyFont="1" applyFill="1" applyBorder="1" applyAlignment="1">
      <alignment horizontal="left" vertical="center" wrapText="1"/>
    </xf>
    <xf numFmtId="0" fontId="9" fillId="8" borderId="281" xfId="7" applyFont="1" applyFill="1" applyBorder="1" applyAlignment="1">
      <alignment horizontal="center" vertical="center" wrapText="1"/>
    </xf>
    <xf numFmtId="0" fontId="9" fillId="8" borderId="290" xfId="7" applyFont="1" applyFill="1" applyBorder="1" applyAlignment="1">
      <alignment horizontal="center" vertical="center" wrapText="1"/>
    </xf>
    <xf numFmtId="0" fontId="46" fillId="8" borderId="290" xfId="0" applyFont="1" applyFill="1" applyBorder="1" applyAlignment="1">
      <alignment horizontal="center" vertical="center" wrapText="1"/>
    </xf>
    <xf numFmtId="0" fontId="0" fillId="0" borderId="286" xfId="0" applyBorder="1" applyAlignment="1">
      <alignment horizontal="center" vertical="center" wrapText="1"/>
    </xf>
    <xf numFmtId="0" fontId="0" fillId="0" borderId="284" xfId="0" applyBorder="1" applyAlignment="1">
      <alignment vertical="center" wrapText="1"/>
    </xf>
    <xf numFmtId="0" fontId="0" fillId="0" borderId="285" xfId="0" applyBorder="1" applyAlignment="1">
      <alignment vertical="center" wrapText="1"/>
    </xf>
    <xf numFmtId="0" fontId="0" fillId="0" borderId="291" xfId="0" applyBorder="1" applyAlignment="1">
      <alignment horizontal="center" vertical="center" wrapText="1"/>
    </xf>
    <xf numFmtId="0" fontId="0" fillId="8" borderId="291" xfId="0" applyFill="1" applyBorder="1" applyAlignment="1">
      <alignment horizontal="center" vertical="center" wrapText="1"/>
    </xf>
    <xf numFmtId="0" fontId="13" fillId="2" borderId="57" xfId="3" applyFont="1" applyFill="1" applyBorder="1" applyAlignment="1" applyProtection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7" fillId="2" borderId="57" xfId="3" applyFont="1" applyFill="1" applyBorder="1" applyAlignment="1" applyProtection="1">
      <alignment horizontal="center" vertical="center"/>
    </xf>
    <xf numFmtId="0" fontId="7" fillId="2" borderId="58" xfId="3" applyFont="1" applyFill="1" applyBorder="1" applyAlignment="1" applyProtection="1">
      <alignment horizontal="center" vertical="center"/>
    </xf>
    <xf numFmtId="0" fontId="7" fillId="2" borderId="59" xfId="3" applyFont="1" applyFill="1" applyBorder="1" applyAlignment="1" applyProtection="1">
      <alignment horizontal="center" vertical="center"/>
    </xf>
    <xf numFmtId="0" fontId="7" fillId="2" borderId="60" xfId="3" applyFont="1" applyFill="1" applyBorder="1" applyAlignment="1" applyProtection="1">
      <alignment horizontal="center" vertical="center"/>
    </xf>
    <xf numFmtId="0" fontId="7" fillId="2" borderId="61" xfId="3" applyFont="1" applyFill="1" applyBorder="1" applyAlignment="1" applyProtection="1">
      <alignment horizontal="center" vertical="center"/>
    </xf>
    <xf numFmtId="0" fontId="7" fillId="2" borderId="62" xfId="3" applyFont="1" applyFill="1" applyBorder="1" applyAlignment="1" applyProtection="1">
      <alignment horizontal="center" vertical="center"/>
    </xf>
    <xf numFmtId="0" fontId="7" fillId="2" borderId="58" xfId="3" applyFont="1" applyFill="1" applyBorder="1" applyAlignment="1" applyProtection="1">
      <alignment horizontal="center" vertical="center" wrapText="1"/>
    </xf>
    <xf numFmtId="0" fontId="9" fillId="0" borderId="58" xfId="3" applyFont="1" applyBorder="1" applyAlignment="1" applyProtection="1">
      <alignment horizontal="center" vertical="center" wrapText="1"/>
    </xf>
    <xf numFmtId="0" fontId="9" fillId="0" borderId="0" xfId="3" applyFont="1" applyBorder="1" applyAlignment="1" applyProtection="1">
      <alignment horizontal="center" vertical="center" wrapText="1"/>
    </xf>
    <xf numFmtId="0" fontId="7" fillId="6" borderId="64" xfId="3" applyFont="1" applyFill="1" applyBorder="1" applyAlignment="1" applyProtection="1">
      <alignment horizontal="center" vertical="center" wrapText="1"/>
    </xf>
    <xf numFmtId="0" fontId="7" fillId="6" borderId="65" xfId="3" applyFont="1" applyFill="1" applyBorder="1" applyAlignment="1" applyProtection="1">
      <alignment horizontal="center" vertical="center" wrapText="1"/>
    </xf>
    <xf numFmtId="0" fontId="7" fillId="6" borderId="120" xfId="3" applyFont="1" applyFill="1" applyBorder="1" applyAlignment="1" applyProtection="1">
      <alignment horizontal="center" vertical="center" wrapText="1"/>
    </xf>
    <xf numFmtId="0" fontId="7" fillId="6" borderId="121" xfId="3" applyFont="1" applyFill="1" applyBorder="1" applyAlignment="1" applyProtection="1">
      <alignment horizontal="center" vertical="center" wrapText="1"/>
    </xf>
    <xf numFmtId="0" fontId="13" fillId="2" borderId="58" xfId="3" applyFont="1" applyFill="1" applyBorder="1" applyAlignment="1" applyProtection="1">
      <alignment horizontal="center" vertical="center"/>
    </xf>
    <xf numFmtId="0" fontId="13" fillId="2" borderId="0" xfId="3" applyFont="1" applyFill="1" applyBorder="1" applyAlignment="1" applyProtection="1">
      <alignment horizontal="center" vertical="center"/>
    </xf>
    <xf numFmtId="0" fontId="7" fillId="2" borderId="63" xfId="3" applyFont="1" applyFill="1" applyBorder="1" applyAlignment="1" applyProtection="1">
      <alignment horizontal="center" vertical="center" textRotation="90" wrapText="1"/>
    </xf>
    <xf numFmtId="0" fontId="9" fillId="0" borderId="69" xfId="3" applyFont="1" applyBorder="1" applyAlignment="1" applyProtection="1">
      <alignment horizontal="center" vertical="center" textRotation="90" wrapText="1"/>
    </xf>
    <xf numFmtId="0" fontId="9" fillId="0" borderId="87" xfId="3" applyFont="1" applyBorder="1" applyAlignment="1" applyProtection="1">
      <alignment horizontal="center" vertical="center" textRotation="90" wrapText="1"/>
    </xf>
    <xf numFmtId="0" fontId="7" fillId="2" borderId="125" xfId="3" applyFont="1" applyFill="1" applyBorder="1" applyAlignment="1" applyProtection="1">
      <alignment horizontal="center" vertical="center" wrapText="1"/>
    </xf>
    <xf numFmtId="0" fontId="7" fillId="2" borderId="78" xfId="3" applyFont="1" applyFill="1" applyBorder="1" applyAlignment="1" applyProtection="1">
      <alignment horizontal="center" vertical="center" wrapText="1"/>
    </xf>
    <xf numFmtId="0" fontId="7" fillId="2" borderId="89" xfId="3" applyFont="1" applyFill="1" applyBorder="1" applyAlignment="1" applyProtection="1">
      <alignment horizontal="center" vertical="center" wrapText="1"/>
    </xf>
    <xf numFmtId="0" fontId="7" fillId="6" borderId="74" xfId="3" applyFont="1" applyFill="1" applyBorder="1" applyAlignment="1" applyProtection="1">
      <alignment horizontal="center" vertical="center" textRotation="90" wrapText="1"/>
    </xf>
    <xf numFmtId="0" fontId="7" fillId="6" borderId="85" xfId="3" applyFont="1" applyFill="1" applyBorder="1" applyAlignment="1" applyProtection="1">
      <alignment horizontal="center" vertical="center" textRotation="90" wrapText="1"/>
    </xf>
    <xf numFmtId="0" fontId="7" fillId="2" borderId="126" xfId="3" applyFont="1" applyFill="1" applyBorder="1" applyAlignment="1" applyProtection="1">
      <alignment horizontal="center" vertical="center" wrapText="1"/>
    </xf>
    <xf numFmtId="0" fontId="7" fillId="2" borderId="74" xfId="3" applyFont="1" applyFill="1" applyBorder="1" applyAlignment="1" applyProtection="1">
      <alignment horizontal="center" vertical="center" wrapText="1"/>
    </xf>
    <xf numFmtId="0" fontId="7" fillId="2" borderId="85" xfId="3" applyFont="1" applyFill="1" applyBorder="1" applyAlignment="1" applyProtection="1">
      <alignment horizontal="center" vertical="center" wrapText="1"/>
    </xf>
    <xf numFmtId="0" fontId="7" fillId="2" borderId="127" xfId="3" applyFont="1" applyFill="1" applyBorder="1" applyAlignment="1" applyProtection="1">
      <alignment horizontal="center" vertical="center" wrapText="1"/>
    </xf>
    <xf numFmtId="0" fontId="7" fillId="2" borderId="79" xfId="3" applyFont="1" applyFill="1" applyBorder="1" applyAlignment="1" applyProtection="1">
      <alignment horizontal="center" vertical="center" wrapText="1"/>
    </xf>
    <xf numFmtId="0" fontId="7" fillId="2" borderId="90" xfId="3" applyFont="1" applyFill="1" applyBorder="1" applyAlignment="1" applyProtection="1">
      <alignment horizontal="center" vertical="center" wrapText="1"/>
    </xf>
    <xf numFmtId="0" fontId="7" fillId="2" borderId="0" xfId="3" applyFont="1" applyFill="1" applyBorder="1" applyAlignment="1" applyProtection="1">
      <alignment horizontal="center" vertical="center" textRotation="90" wrapText="1"/>
    </xf>
    <xf numFmtId="0" fontId="7" fillId="2" borderId="88" xfId="3" applyFont="1" applyFill="1" applyBorder="1" applyAlignment="1" applyProtection="1">
      <alignment horizontal="center" vertical="center" textRotation="90" wrapText="1"/>
    </xf>
    <xf numFmtId="0" fontId="7" fillId="6" borderId="75" xfId="3" applyFont="1" applyFill="1" applyBorder="1" applyAlignment="1" applyProtection="1">
      <alignment horizontal="center" vertical="center" textRotation="90" wrapText="1"/>
    </xf>
    <xf numFmtId="0" fontId="7" fillId="6" borderId="86" xfId="3" applyFont="1" applyFill="1" applyBorder="1" applyAlignment="1" applyProtection="1">
      <alignment horizontal="center" vertical="center" textRotation="90" wrapText="1"/>
    </xf>
    <xf numFmtId="0" fontId="7" fillId="2" borderId="128" xfId="3" applyFont="1" applyFill="1" applyBorder="1" applyAlignment="1" applyProtection="1">
      <alignment horizontal="center" vertical="center" wrapText="1"/>
    </xf>
    <xf numFmtId="0" fontId="7" fillId="2" borderId="80" xfId="3" applyFont="1" applyFill="1" applyBorder="1" applyAlignment="1" applyProtection="1">
      <alignment horizontal="center" vertical="center" wrapText="1"/>
    </xf>
    <xf numFmtId="0" fontId="7" fillId="2" borderId="91" xfId="3" applyFont="1" applyFill="1" applyBorder="1" applyAlignment="1" applyProtection="1">
      <alignment horizontal="center" vertical="center" wrapText="1"/>
    </xf>
    <xf numFmtId="0" fontId="2" fillId="6" borderId="74" xfId="3" applyFont="1" applyFill="1" applyBorder="1" applyAlignment="1" applyProtection="1">
      <alignment horizontal="center" vertical="center" textRotation="90" wrapText="1"/>
    </xf>
    <xf numFmtId="0" fontId="2" fillId="6" borderId="85" xfId="3" applyFont="1" applyFill="1" applyBorder="1" applyAlignment="1" applyProtection="1">
      <alignment horizontal="center" vertical="center" textRotation="90" wrapText="1"/>
    </xf>
    <xf numFmtId="0" fontId="7" fillId="6" borderId="73" xfId="3" applyFont="1" applyFill="1" applyBorder="1" applyAlignment="1" applyProtection="1">
      <alignment horizontal="center" vertical="center" textRotation="90" wrapText="1"/>
    </xf>
    <xf numFmtId="0" fontId="7" fillId="6" borderId="84" xfId="3" applyFont="1" applyFill="1" applyBorder="1" applyAlignment="1" applyProtection="1">
      <alignment horizontal="center" vertical="center" textRotation="90" wrapText="1"/>
    </xf>
    <xf numFmtId="0" fontId="6" fillId="6" borderId="120" xfId="3" applyFont="1" applyFill="1" applyBorder="1" applyAlignment="1" applyProtection="1">
      <alignment horizontal="center" vertical="center"/>
    </xf>
    <xf numFmtId="0" fontId="6" fillId="6" borderId="123" xfId="3" applyFont="1" applyFill="1" applyBorder="1" applyAlignment="1" applyProtection="1">
      <alignment horizontal="center" vertical="center"/>
    </xf>
    <xf numFmtId="0" fontId="6" fillId="6" borderId="121" xfId="3" applyFont="1" applyFill="1" applyBorder="1" applyAlignment="1" applyProtection="1">
      <alignment horizontal="center" vertical="center"/>
    </xf>
    <xf numFmtId="0" fontId="7" fillId="6" borderId="73" xfId="3" applyFont="1" applyFill="1" applyBorder="1" applyAlignment="1" applyProtection="1">
      <alignment horizontal="center" vertical="center" wrapText="1"/>
    </xf>
    <xf numFmtId="0" fontId="7" fillId="6" borderId="84" xfId="3" applyFont="1" applyFill="1" applyBorder="1" applyAlignment="1" applyProtection="1">
      <alignment horizontal="center" vertical="center" wrapText="1"/>
    </xf>
    <xf numFmtId="0" fontId="7" fillId="6" borderId="75" xfId="3" applyFont="1" applyFill="1" applyBorder="1" applyAlignment="1" applyProtection="1">
      <alignment horizontal="center" vertical="center" wrapText="1"/>
    </xf>
    <xf numFmtId="0" fontId="7" fillId="6" borderId="86" xfId="3" applyFont="1" applyFill="1" applyBorder="1" applyAlignment="1" applyProtection="1">
      <alignment horizontal="center" vertical="center" wrapText="1"/>
    </xf>
    <xf numFmtId="0" fontId="7" fillId="6" borderId="74" xfId="3" applyFont="1" applyFill="1" applyBorder="1" applyAlignment="1" applyProtection="1">
      <alignment horizontal="center" vertical="center"/>
    </xf>
    <xf numFmtId="0" fontId="7" fillId="6" borderId="85" xfId="3" applyFont="1" applyFill="1" applyBorder="1" applyAlignment="1" applyProtection="1">
      <alignment horizontal="center" vertical="center"/>
    </xf>
    <xf numFmtId="0" fontId="6" fillId="6" borderId="122" xfId="3" applyFont="1" applyFill="1" applyBorder="1" applyAlignment="1" applyProtection="1">
      <alignment horizontal="center" vertical="center"/>
    </xf>
    <xf numFmtId="0" fontId="6" fillId="6" borderId="124" xfId="3" applyFont="1" applyFill="1" applyBorder="1" applyAlignment="1" applyProtection="1">
      <alignment horizontal="center" vertical="center"/>
    </xf>
    <xf numFmtId="0" fontId="7" fillId="2" borderId="74" xfId="3" applyFont="1" applyFill="1" applyBorder="1" applyAlignment="1" applyProtection="1">
      <alignment horizontal="center" vertical="center" textRotation="90" wrapText="1"/>
    </xf>
    <xf numFmtId="0" fontId="7" fillId="2" borderId="85" xfId="3" applyFont="1" applyFill="1" applyBorder="1" applyAlignment="1" applyProtection="1">
      <alignment horizontal="center" vertical="center" textRotation="90" wrapText="1"/>
    </xf>
    <xf numFmtId="0" fontId="2" fillId="2" borderId="74" xfId="3" applyFont="1" applyFill="1" applyBorder="1" applyAlignment="1" applyProtection="1">
      <alignment horizontal="center" vertical="center" textRotation="90" wrapText="1"/>
    </xf>
    <xf numFmtId="0" fontId="2" fillId="2" borderId="85" xfId="3" applyFont="1" applyFill="1" applyBorder="1" applyAlignment="1" applyProtection="1">
      <alignment horizontal="center" vertical="center" textRotation="90" wrapText="1"/>
    </xf>
    <xf numFmtId="0" fontId="46" fillId="14" borderId="148" xfId="0" applyFont="1" applyFill="1" applyBorder="1" applyAlignment="1" applyProtection="1">
      <alignment horizontal="center" vertical="center" wrapText="1"/>
    </xf>
    <xf numFmtId="0" fontId="0" fillId="0" borderId="150" xfId="0" applyBorder="1" applyAlignment="1" applyProtection="1">
      <alignment horizontal="center" vertical="center" wrapText="1"/>
    </xf>
    <xf numFmtId="0" fontId="7" fillId="13" borderId="97" xfId="3" applyFont="1" applyFill="1" applyBorder="1" applyAlignment="1" applyProtection="1">
      <alignment horizontal="center" vertical="center" textRotation="90" wrapText="1"/>
    </xf>
    <xf numFmtId="0" fontId="0" fillId="0" borderId="99" xfId="0" applyBorder="1" applyAlignment="1" applyProtection="1">
      <alignment horizontal="center" vertical="center" wrapText="1"/>
    </xf>
    <xf numFmtId="0" fontId="7" fillId="14" borderId="152" xfId="3" applyFont="1" applyFill="1" applyBorder="1" applyAlignment="1" applyProtection="1">
      <alignment horizontal="center" vertical="center" textRotation="90" wrapText="1"/>
    </xf>
    <xf numFmtId="0" fontId="0" fillId="0" borderId="153" xfId="0" applyBorder="1" applyAlignment="1" applyProtection="1">
      <alignment horizontal="center" vertical="center" wrapText="1"/>
    </xf>
    <xf numFmtId="0" fontId="7" fillId="14" borderId="13" xfId="3" applyFont="1" applyFill="1" applyBorder="1" applyAlignment="1" applyProtection="1">
      <alignment horizontal="center" vertical="center" textRotation="90" wrapText="1"/>
    </xf>
    <xf numFmtId="0" fontId="0" fillId="0" borderId="98" xfId="0" applyBorder="1" applyAlignment="1" applyProtection="1">
      <alignment horizontal="center" vertical="center" wrapText="1"/>
    </xf>
    <xf numFmtId="0" fontId="7" fillId="13" borderId="152" xfId="3" applyFont="1" applyFill="1" applyBorder="1" applyAlignment="1" applyProtection="1">
      <alignment horizontal="center" vertical="center" textRotation="90" wrapText="1"/>
    </xf>
    <xf numFmtId="0" fontId="46" fillId="13" borderId="148" xfId="0" applyFont="1" applyFill="1" applyBorder="1" applyAlignment="1" applyProtection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7" fillId="6" borderId="57" xfId="3" applyFont="1" applyFill="1" applyBorder="1" applyAlignment="1" applyProtection="1">
      <alignment horizontal="center" vertical="center" wrapText="1"/>
    </xf>
    <xf numFmtId="0" fontId="7" fillId="6" borderId="58" xfId="3" applyFont="1" applyFill="1" applyBorder="1" applyAlignment="1" applyProtection="1">
      <alignment horizontal="center" vertical="center" wrapText="1"/>
    </xf>
    <xf numFmtId="0" fontId="7" fillId="6" borderId="59" xfId="3" applyFont="1" applyFill="1" applyBorder="1" applyAlignment="1" applyProtection="1">
      <alignment horizontal="center" vertical="center" wrapText="1"/>
    </xf>
    <xf numFmtId="0" fontId="7" fillId="6" borderId="60" xfId="3" applyFont="1" applyFill="1" applyBorder="1" applyAlignment="1" applyProtection="1">
      <alignment horizontal="center" vertical="center" wrapText="1"/>
    </xf>
    <xf numFmtId="0" fontId="7" fillId="6" borderId="61" xfId="3" applyFont="1" applyFill="1" applyBorder="1" applyAlignment="1" applyProtection="1">
      <alignment horizontal="center" vertical="center" wrapText="1"/>
    </xf>
    <xf numFmtId="0" fontId="7" fillId="6" borderId="62" xfId="3" applyFont="1" applyFill="1" applyBorder="1" applyAlignment="1" applyProtection="1">
      <alignment horizontal="center" vertical="center" wrapText="1"/>
    </xf>
    <xf numFmtId="0" fontId="7" fillId="6" borderId="63" xfId="3" applyFont="1" applyFill="1" applyBorder="1" applyAlignment="1" applyProtection="1">
      <alignment horizontal="center" vertical="center" textRotation="90" wrapText="1"/>
    </xf>
    <xf numFmtId="0" fontId="7" fillId="6" borderId="69" xfId="3" applyFont="1" applyFill="1" applyBorder="1" applyAlignment="1" applyProtection="1">
      <alignment horizontal="center" vertical="center" textRotation="90" wrapText="1"/>
    </xf>
    <xf numFmtId="0" fontId="7" fillId="6" borderId="87" xfId="3" applyFont="1" applyFill="1" applyBorder="1" applyAlignment="1" applyProtection="1">
      <alignment horizontal="center" vertical="center" textRotation="90" wrapText="1"/>
    </xf>
    <xf numFmtId="0" fontId="34" fillId="0" borderId="0" xfId="3" applyFont="1" applyAlignment="1" applyProtection="1">
      <alignment horizontal="center" vertical="top" wrapText="1"/>
    </xf>
    <xf numFmtId="0" fontId="16" fillId="0" borderId="0" xfId="3" applyFont="1" applyAlignment="1" applyProtection="1">
      <alignment horizontal="center" vertical="top"/>
    </xf>
    <xf numFmtId="0" fontId="2" fillId="2" borderId="21" xfId="3" applyFont="1" applyFill="1" applyBorder="1" applyAlignment="1" applyProtection="1">
      <alignment horizontal="center" vertical="center" wrapText="1"/>
    </xf>
    <xf numFmtId="0" fontId="2" fillId="2" borderId="13" xfId="3" applyFont="1" applyFill="1" applyBorder="1" applyAlignment="1" applyProtection="1">
      <alignment horizontal="center" vertical="center" wrapText="1"/>
    </xf>
    <xf numFmtId="0" fontId="29" fillId="5" borderId="37" xfId="3" applyFont="1" applyFill="1" applyBorder="1" applyAlignment="1" applyProtection="1">
      <alignment horizontal="center" vertical="center" wrapText="1"/>
    </xf>
    <xf numFmtId="0" fontId="29" fillId="5" borderId="6" xfId="3" applyFont="1" applyFill="1" applyBorder="1" applyAlignment="1" applyProtection="1">
      <alignment horizontal="center" vertical="center" wrapText="1"/>
    </xf>
    <xf numFmtId="0" fontId="29" fillId="5" borderId="31" xfId="3" applyFont="1" applyFill="1" applyBorder="1" applyAlignment="1" applyProtection="1">
      <alignment horizontal="center" vertical="center" wrapText="1"/>
    </xf>
    <xf numFmtId="0" fontId="29" fillId="5" borderId="38" xfId="3" applyFont="1" applyFill="1" applyBorder="1" applyAlignment="1" applyProtection="1">
      <alignment horizontal="center" vertical="center" wrapText="1"/>
    </xf>
    <xf numFmtId="0" fontId="29" fillId="5" borderId="28" xfId="3" applyFont="1" applyFill="1" applyBorder="1" applyAlignment="1" applyProtection="1">
      <alignment horizontal="center" vertical="center" wrapText="1"/>
    </xf>
    <xf numFmtId="0" fontId="29" fillId="5" borderId="39" xfId="3" applyFont="1" applyFill="1" applyBorder="1" applyAlignment="1" applyProtection="1">
      <alignment horizontal="center" vertical="center" wrapText="1"/>
    </xf>
    <xf numFmtId="0" fontId="13" fillId="4" borderId="37" xfId="3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33" fillId="11" borderId="37" xfId="0" applyFont="1" applyFill="1" applyBorder="1" applyAlignment="1" applyProtection="1">
      <alignment horizontal="center" vertical="center" wrapText="1"/>
    </xf>
    <xf numFmtId="0" fontId="33" fillId="11" borderId="6" xfId="0" applyFont="1" applyFill="1" applyBorder="1" applyAlignment="1" applyProtection="1">
      <alignment horizontal="center" vertical="center" wrapText="1"/>
    </xf>
    <xf numFmtId="0" fontId="33" fillId="11" borderId="31" xfId="0" applyFont="1" applyFill="1" applyBorder="1" applyAlignment="1" applyProtection="1">
      <alignment horizontal="center" vertical="center" wrapText="1"/>
    </xf>
    <xf numFmtId="0" fontId="29" fillId="11" borderId="37" xfId="0" applyFont="1" applyFill="1" applyBorder="1" applyAlignment="1" applyProtection="1">
      <alignment horizontal="center" vertical="center" wrapText="1"/>
    </xf>
    <xf numFmtId="0" fontId="29" fillId="11" borderId="6" xfId="0" applyFont="1" applyFill="1" applyBorder="1" applyAlignment="1" applyProtection="1">
      <alignment horizontal="center" vertical="center" wrapText="1"/>
    </xf>
    <xf numFmtId="0" fontId="29" fillId="11" borderId="31" xfId="0" applyFont="1" applyFill="1" applyBorder="1" applyAlignment="1" applyProtection="1">
      <alignment horizontal="center" vertical="center" wrapText="1"/>
    </xf>
    <xf numFmtId="0" fontId="29" fillId="11" borderId="38" xfId="0" applyFont="1" applyFill="1" applyBorder="1" applyAlignment="1" applyProtection="1">
      <alignment horizontal="center" vertical="center" wrapText="1"/>
    </xf>
    <xf numFmtId="0" fontId="29" fillId="11" borderId="28" xfId="0" applyFont="1" applyFill="1" applyBorder="1" applyAlignment="1" applyProtection="1">
      <alignment horizontal="center" vertical="center" wrapText="1"/>
    </xf>
    <xf numFmtId="0" fontId="29" fillId="11" borderId="39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7" fillId="0" borderId="11" xfId="3" applyFont="1" applyFill="1" applyBorder="1" applyAlignment="1" applyProtection="1">
      <alignment horizontal="center" vertical="center"/>
    </xf>
    <xf numFmtId="0" fontId="7" fillId="0" borderId="10" xfId="3" applyFont="1" applyFill="1" applyBorder="1" applyAlignment="1" applyProtection="1">
      <alignment horizontal="center" vertical="center"/>
    </xf>
    <xf numFmtId="0" fontId="7" fillId="0" borderId="12" xfId="3" applyFont="1" applyFill="1" applyBorder="1" applyAlignment="1" applyProtection="1">
      <alignment horizontal="center" vertical="center"/>
    </xf>
    <xf numFmtId="0" fontId="7" fillId="2" borderId="13" xfId="3" applyFont="1" applyFill="1" applyBorder="1" applyAlignment="1" applyProtection="1">
      <alignment horizontal="center" vertical="center" wrapText="1"/>
    </xf>
    <xf numFmtId="0" fontId="29" fillId="7" borderId="37" xfId="3" applyFont="1" applyFill="1" applyBorder="1" applyAlignment="1" applyProtection="1">
      <alignment horizontal="center" vertical="center"/>
    </xf>
    <xf numFmtId="0" fontId="29" fillId="7" borderId="6" xfId="3" applyFont="1" applyFill="1" applyBorder="1" applyAlignment="1" applyProtection="1">
      <alignment horizontal="center" vertical="center"/>
    </xf>
    <xf numFmtId="0" fontId="29" fillId="7" borderId="31" xfId="3" applyFont="1" applyFill="1" applyBorder="1" applyAlignment="1" applyProtection="1">
      <alignment horizontal="center" vertical="center"/>
    </xf>
    <xf numFmtId="0" fontId="29" fillId="7" borderId="38" xfId="3" applyFont="1" applyFill="1" applyBorder="1" applyAlignment="1" applyProtection="1">
      <alignment horizontal="center" vertical="center"/>
    </xf>
    <xf numFmtId="0" fontId="29" fillId="7" borderId="28" xfId="3" applyFont="1" applyFill="1" applyBorder="1" applyAlignment="1" applyProtection="1">
      <alignment horizontal="center" vertical="center"/>
    </xf>
    <xf numFmtId="0" fontId="29" fillId="7" borderId="39" xfId="3" applyFont="1" applyFill="1" applyBorder="1" applyAlignment="1" applyProtection="1">
      <alignment horizontal="center" vertical="center"/>
    </xf>
    <xf numFmtId="3" fontId="33" fillId="5" borderId="37" xfId="3" applyNumberFormat="1" applyFont="1" applyFill="1" applyBorder="1" applyAlignment="1" applyProtection="1">
      <alignment horizontal="center" vertical="center" wrapText="1"/>
    </xf>
    <xf numFmtId="3" fontId="33" fillId="5" borderId="6" xfId="3" applyNumberFormat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3" fontId="33" fillId="7" borderId="11" xfId="3" applyNumberFormat="1" applyFont="1" applyFill="1" applyBorder="1" applyAlignment="1" applyProtection="1">
      <alignment horizontal="center" vertical="center" wrapText="1"/>
    </xf>
    <xf numFmtId="3" fontId="33" fillId="7" borderId="10" xfId="3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5" borderId="5" xfId="3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37" xfId="3" applyFont="1" applyFill="1" applyBorder="1" applyAlignment="1" applyProtection="1">
      <alignment horizontal="center" vertical="center" wrapText="1"/>
    </xf>
    <xf numFmtId="0" fontId="8" fillId="2" borderId="31" xfId="3" applyFont="1" applyFill="1" applyBorder="1" applyAlignment="1" applyProtection="1">
      <alignment horizontal="center" vertical="center" wrapText="1"/>
    </xf>
    <xf numFmtId="0" fontId="8" fillId="2" borderId="14" xfId="3" applyFont="1" applyFill="1" applyBorder="1" applyAlignment="1" applyProtection="1">
      <alignment horizontal="center" vertical="center" wrapText="1"/>
    </xf>
    <xf numFmtId="0" fontId="8" fillId="2" borderId="15" xfId="3" applyFont="1" applyFill="1" applyBorder="1" applyAlignment="1" applyProtection="1">
      <alignment horizontal="center" vertical="center" wrapText="1"/>
    </xf>
    <xf numFmtId="0" fontId="8" fillId="2" borderId="38" xfId="3" applyFont="1" applyFill="1" applyBorder="1" applyAlignment="1" applyProtection="1">
      <alignment horizontal="center" vertical="center" wrapText="1"/>
    </xf>
    <xf numFmtId="0" fontId="8" fillId="2" borderId="39" xfId="3" applyFont="1" applyFill="1" applyBorder="1" applyAlignment="1" applyProtection="1">
      <alignment horizontal="center" vertical="center" wrapText="1"/>
    </xf>
    <xf numFmtId="3" fontId="6" fillId="4" borderId="11" xfId="3" applyNumberFormat="1" applyFont="1" applyFill="1" applyBorder="1" applyAlignment="1" applyProtection="1">
      <alignment horizontal="center" vertical="center" wrapText="1"/>
    </xf>
    <xf numFmtId="3" fontId="6" fillId="4" borderId="10" xfId="3" applyNumberFormat="1" applyFont="1" applyFill="1" applyBorder="1" applyAlignment="1" applyProtection="1">
      <alignment horizontal="center" vertical="center" wrapText="1"/>
    </xf>
    <xf numFmtId="0" fontId="29" fillId="7" borderId="37" xfId="3" applyFont="1" applyFill="1" applyBorder="1" applyAlignment="1" applyProtection="1">
      <alignment horizontal="center" vertical="center" wrapText="1"/>
    </xf>
    <xf numFmtId="0" fontId="29" fillId="7" borderId="6" xfId="3" applyFont="1" applyFill="1" applyBorder="1" applyAlignment="1" applyProtection="1">
      <alignment horizontal="center" vertical="center" wrapText="1"/>
    </xf>
    <xf numFmtId="0" fontId="29" fillId="7" borderId="171" xfId="3" applyFont="1" applyFill="1" applyBorder="1" applyAlignment="1" applyProtection="1">
      <alignment horizontal="center" vertical="center" wrapText="1"/>
    </xf>
    <xf numFmtId="0" fontId="0" fillId="0" borderId="17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9" fillId="11" borderId="5" xfId="3" applyFont="1" applyFill="1" applyBorder="1" applyAlignment="1" applyProtection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6" fillId="4" borderId="37" xfId="3" applyFont="1" applyFill="1" applyBorder="1" applyAlignment="1" applyProtection="1">
      <alignment horizontal="center" vertical="center" wrapText="1"/>
    </xf>
    <xf numFmtId="0" fontId="6" fillId="4" borderId="6" xfId="3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2" borderId="75" xfId="3" applyFont="1" applyFill="1" applyBorder="1" applyAlignment="1" applyProtection="1">
      <alignment horizontal="center" vertical="center" textRotation="90" wrapText="1"/>
    </xf>
    <xf numFmtId="0" fontId="0" fillId="0" borderId="97" xfId="0" applyBorder="1" applyAlignment="1" applyProtection="1">
      <alignment horizontal="center" vertical="center" textRotation="90" wrapText="1"/>
    </xf>
    <xf numFmtId="0" fontId="0" fillId="0" borderId="99" xfId="0" applyBorder="1" applyAlignment="1" applyProtection="1">
      <alignment horizontal="center" vertical="center" textRotation="90" wrapText="1"/>
    </xf>
    <xf numFmtId="0" fontId="9" fillId="8" borderId="21" xfId="4" applyFont="1" applyFill="1" applyBorder="1" applyAlignment="1" applyProtection="1">
      <alignment horizontal="center" vertical="center"/>
      <protection locked="0"/>
    </xf>
    <xf numFmtId="0" fontId="9" fillId="8" borderId="13" xfId="4" applyFont="1" applyFill="1" applyBorder="1" applyAlignment="1" applyProtection="1">
      <alignment horizontal="center" vertical="center"/>
      <protection locked="0"/>
    </xf>
    <xf numFmtId="0" fontId="9" fillId="8" borderId="29" xfId="4" applyFont="1" applyFill="1" applyBorder="1" applyAlignment="1" applyProtection="1">
      <alignment horizontal="center" vertical="center"/>
      <protection locked="0"/>
    </xf>
    <xf numFmtId="0" fontId="9" fillId="8" borderId="21" xfId="4" applyFont="1" applyFill="1" applyBorder="1" applyAlignment="1" applyProtection="1">
      <alignment horizontal="center" vertical="center" wrapText="1"/>
      <protection locked="0"/>
    </xf>
    <xf numFmtId="0" fontId="9" fillId="8" borderId="13" xfId="4" applyFont="1" applyFill="1" applyBorder="1" applyAlignment="1" applyProtection="1">
      <alignment horizontal="center" vertical="center" wrapText="1"/>
      <protection locked="0"/>
    </xf>
    <xf numFmtId="0" fontId="9" fillId="8" borderId="29" xfId="4" applyFont="1" applyFill="1" applyBorder="1" applyAlignment="1" applyProtection="1">
      <alignment horizontal="center" vertical="center" wrapText="1"/>
      <protection locked="0"/>
    </xf>
    <xf numFmtId="0" fontId="7" fillId="2" borderId="120" xfId="3" applyFont="1" applyFill="1" applyBorder="1" applyAlignment="1" applyProtection="1">
      <alignment horizontal="center" vertical="center" wrapText="1"/>
    </xf>
    <xf numFmtId="0" fontId="7" fillId="2" borderId="130" xfId="3" applyFont="1" applyFill="1" applyBorder="1" applyAlignment="1" applyProtection="1">
      <alignment horizontal="center" vertical="center" wrapText="1"/>
    </xf>
    <xf numFmtId="0" fontId="7" fillId="2" borderId="121" xfId="3" applyFont="1" applyFill="1" applyBorder="1" applyAlignment="1" applyProtection="1">
      <alignment horizontal="center" vertical="center" wrapText="1"/>
    </xf>
    <xf numFmtId="0" fontId="7" fillId="2" borderId="131" xfId="3" applyFont="1" applyFill="1" applyBorder="1" applyAlignment="1" applyProtection="1">
      <alignment horizontal="center" vertical="center" wrapText="1"/>
    </xf>
    <xf numFmtId="0" fontId="7" fillId="2" borderId="126" xfId="3" applyFont="1" applyFill="1" applyBorder="1" applyAlignment="1" applyProtection="1">
      <alignment horizontal="center" vertical="center" textRotation="90" wrapText="1"/>
    </xf>
    <xf numFmtId="0" fontId="7" fillId="6" borderId="76" xfId="3" applyFont="1" applyFill="1" applyBorder="1" applyAlignment="1" applyProtection="1">
      <alignment horizontal="center" vertical="center" textRotation="90" wrapText="1"/>
    </xf>
    <xf numFmtId="0" fontId="7" fillId="6" borderId="82" xfId="3" applyFont="1" applyFill="1" applyBorder="1" applyAlignment="1" applyProtection="1">
      <alignment horizontal="center" vertical="center" textRotation="90" wrapText="1"/>
    </xf>
    <xf numFmtId="0" fontId="7" fillId="6" borderId="93" xfId="3" applyFont="1" applyFill="1" applyBorder="1" applyAlignment="1" applyProtection="1">
      <alignment horizontal="center" vertical="center" textRotation="90" wrapText="1"/>
    </xf>
    <xf numFmtId="0" fontId="7" fillId="2" borderId="68" xfId="3" applyFont="1" applyFill="1" applyBorder="1" applyAlignment="1" applyProtection="1">
      <alignment horizontal="center" vertical="center" wrapText="1"/>
    </xf>
    <xf numFmtId="0" fontId="23" fillId="0" borderId="72" xfId="0" applyFont="1" applyBorder="1" applyProtection="1"/>
    <xf numFmtId="0" fontId="23" fillId="0" borderId="95" xfId="0" applyFont="1" applyBorder="1" applyProtection="1"/>
    <xf numFmtId="0" fontId="7" fillId="2" borderId="57" xfId="3" applyFont="1" applyFill="1" applyBorder="1" applyAlignment="1" applyProtection="1">
      <alignment horizontal="center" vertical="center" wrapText="1"/>
    </xf>
    <xf numFmtId="0" fontId="7" fillId="2" borderId="59" xfId="3" applyFont="1" applyFill="1" applyBorder="1" applyAlignment="1" applyProtection="1">
      <alignment horizontal="center" vertical="center" wrapText="1"/>
    </xf>
    <xf numFmtId="0" fontId="7" fillId="2" borderId="60" xfId="3" applyFont="1" applyFill="1" applyBorder="1" applyAlignment="1" applyProtection="1">
      <alignment horizontal="center" vertical="center" wrapText="1"/>
    </xf>
    <xf numFmtId="0" fontId="7" fillId="2" borderId="61" xfId="3" applyFont="1" applyFill="1" applyBorder="1" applyAlignment="1" applyProtection="1">
      <alignment horizontal="center" vertical="center" wrapText="1"/>
    </xf>
    <xf numFmtId="0" fontId="7" fillId="2" borderId="62" xfId="3" applyFont="1" applyFill="1" applyBorder="1" applyAlignment="1" applyProtection="1">
      <alignment horizontal="center" vertical="center" wrapText="1"/>
    </xf>
    <xf numFmtId="0" fontId="7" fillId="2" borderId="72" xfId="3" applyFont="1" applyFill="1" applyBorder="1" applyAlignment="1" applyProtection="1">
      <alignment horizontal="center" vertical="center" wrapText="1"/>
    </xf>
    <xf numFmtId="0" fontId="7" fillId="2" borderId="95" xfId="3" applyFont="1" applyFill="1" applyBorder="1" applyAlignment="1" applyProtection="1">
      <alignment horizontal="center" vertical="center" wrapText="1"/>
    </xf>
    <xf numFmtId="0" fontId="7" fillId="2" borderId="129" xfId="3" applyFont="1" applyFill="1" applyBorder="1" applyAlignment="1" applyProtection="1">
      <alignment horizontal="center" vertical="center" textRotation="90" wrapText="1"/>
    </xf>
    <xf numFmtId="0" fontId="7" fillId="2" borderId="81" xfId="3" applyFont="1" applyFill="1" applyBorder="1" applyAlignment="1" applyProtection="1">
      <alignment horizontal="center" vertical="center" textRotation="90" wrapText="1"/>
    </xf>
    <xf numFmtId="0" fontId="7" fillId="2" borderId="92" xfId="3" applyFont="1" applyFill="1" applyBorder="1" applyAlignment="1" applyProtection="1">
      <alignment horizontal="center" vertical="center" textRotation="90" wrapText="1"/>
    </xf>
    <xf numFmtId="0" fontId="7" fillId="2" borderId="127" xfId="3" applyFont="1" applyFill="1" applyBorder="1" applyAlignment="1" applyProtection="1">
      <alignment horizontal="center" vertical="center" textRotation="90" wrapText="1"/>
    </xf>
    <xf numFmtId="0" fontId="7" fillId="2" borderId="79" xfId="3" applyFont="1" applyFill="1" applyBorder="1" applyAlignment="1" applyProtection="1">
      <alignment horizontal="center" vertical="center" textRotation="90" wrapText="1"/>
    </xf>
    <xf numFmtId="0" fontId="7" fillId="2" borderId="90" xfId="3" applyFont="1" applyFill="1" applyBorder="1" applyAlignment="1" applyProtection="1">
      <alignment horizontal="center" vertical="center" textRotation="90" wrapText="1"/>
    </xf>
    <xf numFmtId="0" fontId="7" fillId="6" borderId="77" xfId="3" applyFont="1" applyFill="1" applyBorder="1" applyAlignment="1" applyProtection="1">
      <alignment horizontal="center" vertical="center"/>
    </xf>
    <xf numFmtId="0" fontId="7" fillId="6" borderId="83" xfId="3" applyFont="1" applyFill="1" applyBorder="1" applyAlignment="1" applyProtection="1">
      <alignment horizontal="center" vertical="center"/>
    </xf>
    <xf numFmtId="0" fontId="7" fillId="6" borderId="94" xfId="3" applyFont="1" applyFill="1" applyBorder="1" applyAlignment="1" applyProtection="1">
      <alignment horizontal="center" vertical="center"/>
    </xf>
    <xf numFmtId="0" fontId="9" fillId="0" borderId="58" xfId="3" applyFont="1" applyBorder="1" applyAlignment="1" applyProtection="1">
      <alignment horizontal="center" vertical="center"/>
    </xf>
    <xf numFmtId="0" fontId="9" fillId="0" borderId="0" xfId="3" applyFont="1" applyBorder="1" applyAlignment="1" applyProtection="1">
      <alignment horizontal="center" vertical="center"/>
    </xf>
    <xf numFmtId="0" fontId="2" fillId="6" borderId="58" xfId="3" applyFont="1" applyFill="1" applyBorder="1" applyAlignment="1" applyProtection="1">
      <alignment horizontal="center" vertical="center" textRotation="90"/>
    </xf>
    <xf numFmtId="0" fontId="2" fillId="6" borderId="0" xfId="3" applyFont="1" applyFill="1" applyBorder="1" applyAlignment="1" applyProtection="1">
      <alignment horizontal="center" vertical="center" textRotation="90"/>
    </xf>
    <xf numFmtId="0" fontId="2" fillId="6" borderId="88" xfId="3" applyFont="1" applyFill="1" applyBorder="1" applyAlignment="1" applyProtection="1">
      <alignment horizontal="center" vertical="center" textRotation="90"/>
    </xf>
    <xf numFmtId="0" fontId="7" fillId="6" borderId="66" xfId="3" applyFont="1" applyFill="1" applyBorder="1" applyAlignment="1" applyProtection="1">
      <alignment horizontal="center" vertical="center" wrapText="1"/>
    </xf>
    <xf numFmtId="0" fontId="7" fillId="6" borderId="67" xfId="3" applyFont="1" applyFill="1" applyBorder="1" applyAlignment="1" applyProtection="1">
      <alignment horizontal="center" vertical="center" wrapText="1"/>
    </xf>
    <xf numFmtId="0" fontId="7" fillId="6" borderId="70" xfId="3" applyFont="1" applyFill="1" applyBorder="1" applyAlignment="1" applyProtection="1">
      <alignment horizontal="center" vertical="center" wrapText="1"/>
    </xf>
    <xf numFmtId="0" fontId="7" fillId="6" borderId="71" xfId="3" applyFont="1" applyFill="1" applyBorder="1" applyAlignment="1" applyProtection="1">
      <alignment horizontal="center" vertical="center" wrapText="1"/>
    </xf>
    <xf numFmtId="0" fontId="24" fillId="7" borderId="0" xfId="0" applyFont="1" applyFill="1" applyAlignment="1" applyProtection="1">
      <alignment horizontal="center" vertical="center" wrapText="1"/>
    </xf>
    <xf numFmtId="0" fontId="36" fillId="9" borderId="48" xfId="0" applyFont="1" applyFill="1" applyBorder="1" applyAlignment="1" applyProtection="1">
      <alignment horizontal="center" vertical="center"/>
    </xf>
    <xf numFmtId="0" fontId="36" fillId="9" borderId="27" xfId="0" applyFont="1" applyFill="1" applyBorder="1" applyAlignment="1" applyProtection="1">
      <alignment horizontal="center" vertical="center"/>
    </xf>
    <xf numFmtId="0" fontId="14" fillId="9" borderId="18" xfId="3" applyFont="1" applyFill="1" applyBorder="1" applyAlignment="1" applyProtection="1">
      <alignment horizontal="center" vertical="center" wrapText="1"/>
    </xf>
    <xf numFmtId="0" fontId="14" fillId="9" borderId="36" xfId="3" applyFont="1" applyFill="1" applyBorder="1" applyAlignment="1" applyProtection="1">
      <alignment horizontal="center" vertical="center" wrapText="1"/>
    </xf>
    <xf numFmtId="0" fontId="14" fillId="9" borderId="35" xfId="3" applyFont="1" applyFill="1" applyBorder="1" applyAlignment="1" applyProtection="1">
      <alignment horizontal="center" vertical="center" wrapText="1"/>
    </xf>
    <xf numFmtId="0" fontId="26" fillId="9" borderId="138" xfId="0" applyFont="1" applyFill="1" applyBorder="1" applyAlignment="1" applyProtection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0" fontId="26" fillId="9" borderId="101" xfId="0" applyFont="1" applyFill="1" applyBorder="1" applyAlignment="1" applyProtection="1">
      <alignment horizontal="center" vertical="center" wrapText="1"/>
    </xf>
    <xf numFmtId="0" fontId="43" fillId="9" borderId="101" xfId="0" applyFont="1" applyFill="1" applyBorder="1" applyAlignment="1">
      <alignment horizontal="center" vertical="center" wrapText="1"/>
    </xf>
    <xf numFmtId="0" fontId="7" fillId="9" borderId="18" xfId="3" applyFont="1" applyFill="1" applyBorder="1" applyAlignment="1" applyProtection="1">
      <alignment horizontal="center" vertical="center" wrapText="1"/>
    </xf>
    <xf numFmtId="0" fontId="7" fillId="9" borderId="36" xfId="3" applyFont="1" applyFill="1" applyBorder="1" applyAlignment="1" applyProtection="1">
      <alignment horizontal="center" vertical="center" wrapText="1"/>
    </xf>
    <xf numFmtId="0" fontId="7" fillId="9" borderId="35" xfId="3" applyFont="1" applyFill="1" applyBorder="1" applyAlignment="1" applyProtection="1">
      <alignment horizontal="center" vertical="center" wrapText="1"/>
    </xf>
    <xf numFmtId="0" fontId="7" fillId="9" borderId="138" xfId="3" applyFont="1" applyFill="1" applyBorder="1" applyAlignment="1" applyProtection="1">
      <alignment horizontal="center" vertical="center" wrapText="1"/>
    </xf>
    <xf numFmtId="0" fontId="7" fillId="9" borderId="105" xfId="3" applyFont="1" applyFill="1" applyBorder="1" applyAlignment="1" applyProtection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25" fillId="0" borderId="105" xfId="0" applyFont="1" applyFill="1" applyBorder="1" applyAlignment="1" applyProtection="1">
      <alignment horizontal="left" vertical="center" wrapText="1"/>
      <protection locked="0"/>
    </xf>
    <xf numFmtId="0" fontId="25" fillId="0" borderId="106" xfId="0" applyFont="1" applyFill="1" applyBorder="1" applyAlignment="1" applyProtection="1">
      <alignment horizontal="left" vertical="center" wrapText="1"/>
      <protection locked="0"/>
    </xf>
    <xf numFmtId="0" fontId="25" fillId="3" borderId="138" xfId="0" applyFont="1" applyFill="1" applyBorder="1" applyAlignment="1" applyProtection="1">
      <alignment horizontal="center" vertical="center" wrapText="1"/>
      <protection locked="0"/>
    </xf>
    <xf numFmtId="0" fontId="55" fillId="3" borderId="134" xfId="0" applyFont="1" applyFill="1" applyBorder="1" applyAlignment="1" applyProtection="1">
      <alignment horizontal="center" vertical="center" wrapText="1"/>
      <protection locked="0"/>
    </xf>
    <xf numFmtId="0" fontId="24" fillId="0" borderId="107" xfId="0" applyFont="1" applyFill="1" applyBorder="1" applyAlignment="1" applyProtection="1">
      <alignment horizontal="left" vertical="center" wrapText="1"/>
      <protection locked="0"/>
    </xf>
    <xf numFmtId="0" fontId="24" fillId="0" borderId="108" xfId="0" applyFont="1" applyFill="1" applyBorder="1" applyAlignment="1" applyProtection="1">
      <alignment horizontal="left" vertical="center" wrapText="1"/>
      <protection locked="0"/>
    </xf>
    <xf numFmtId="0" fontId="24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25" fillId="0" borderId="138" xfId="0" applyFont="1" applyFill="1" applyBorder="1" applyAlignment="1" applyProtection="1">
      <alignment horizontal="left" vertical="center" wrapText="1"/>
      <protection locked="0"/>
    </xf>
    <xf numFmtId="0" fontId="25" fillId="0" borderId="134" xfId="0" applyFont="1" applyFill="1" applyBorder="1" applyAlignment="1" applyProtection="1">
      <alignment horizontal="left" vertical="center" wrapText="1"/>
      <protection locked="0"/>
    </xf>
    <xf numFmtId="0" fontId="25" fillId="0" borderId="138" xfId="0" applyFont="1" applyFill="1" applyBorder="1" applyAlignment="1" applyProtection="1">
      <alignment horizontal="center" vertical="center" wrapText="1"/>
      <protection locked="0"/>
    </xf>
    <xf numFmtId="0" fontId="55" fillId="0" borderId="134" xfId="0" applyFont="1" applyBorder="1" applyAlignment="1" applyProtection="1">
      <alignment horizontal="center" vertical="center" wrapText="1"/>
      <protection locked="0"/>
    </xf>
    <xf numFmtId="0" fontId="25" fillId="0" borderId="158" xfId="0" applyFont="1" applyFill="1" applyBorder="1" applyAlignment="1" applyProtection="1">
      <alignment horizontal="center" vertical="center" wrapText="1"/>
      <protection locked="0"/>
    </xf>
    <xf numFmtId="0" fontId="25" fillId="0" borderId="155" xfId="0" applyFont="1" applyFill="1" applyBorder="1" applyAlignment="1" applyProtection="1">
      <alignment horizontal="center" vertical="center" wrapText="1"/>
      <protection locked="0"/>
    </xf>
    <xf numFmtId="0" fontId="57" fillId="0" borderId="185" xfId="0" applyFont="1" applyBorder="1" applyAlignment="1" applyProtection="1">
      <alignment vertical="top" wrapText="1" readingOrder="1"/>
      <protection locked="0"/>
    </xf>
    <xf numFmtId="0" fontId="58" fillId="0" borderId="186" xfId="0" applyFont="1" applyBorder="1" applyAlignment="1" applyProtection="1">
      <alignment vertical="top" wrapText="1"/>
      <protection locked="0"/>
    </xf>
    <xf numFmtId="0" fontId="57" fillId="0" borderId="256" xfId="0" applyFont="1" applyBorder="1" applyAlignment="1" applyProtection="1">
      <alignment vertical="top" wrapText="1" readingOrder="1"/>
      <protection locked="0"/>
    </xf>
    <xf numFmtId="0" fontId="57" fillId="0" borderId="257" xfId="0" applyFont="1" applyBorder="1" applyAlignment="1" applyProtection="1">
      <alignment vertical="top" wrapText="1" readingOrder="1"/>
      <protection locked="0"/>
    </xf>
    <xf numFmtId="0" fontId="63" fillId="0" borderId="0" xfId="0" applyFont="1" applyBorder="1" applyAlignment="1" applyProtection="1">
      <alignment horizontal="left" vertical="top" wrapText="1"/>
      <protection locked="0"/>
    </xf>
    <xf numFmtId="0" fontId="57" fillId="0" borderId="258" xfId="0" applyFont="1" applyBorder="1" applyAlignment="1" applyProtection="1">
      <alignment vertical="top" wrapText="1" readingOrder="1"/>
      <protection locked="0"/>
    </xf>
    <xf numFmtId="0" fontId="57" fillId="0" borderId="259" xfId="0" applyFont="1" applyBorder="1" applyAlignment="1" applyProtection="1">
      <alignment vertical="top" wrapText="1" readingOrder="1"/>
      <protection locked="0"/>
    </xf>
    <xf numFmtId="0" fontId="35" fillId="7" borderId="253" xfId="0" applyFont="1" applyFill="1" applyBorder="1" applyAlignment="1" applyProtection="1">
      <alignment horizontal="center" vertical="center" wrapText="1"/>
    </xf>
    <xf numFmtId="0" fontId="35" fillId="7" borderId="16" xfId="0" applyFont="1" applyFill="1" applyBorder="1" applyAlignment="1" applyProtection="1">
      <alignment horizontal="center" vertical="center" wrapText="1"/>
    </xf>
    <xf numFmtId="0" fontId="35" fillId="7" borderId="254" xfId="0" applyFont="1" applyFill="1" applyBorder="1" applyAlignment="1" applyProtection="1">
      <alignment horizontal="center" vertical="center" wrapText="1"/>
    </xf>
    <xf numFmtId="0" fontId="35" fillId="7" borderId="255" xfId="0" applyFont="1" applyFill="1" applyBorder="1" applyAlignment="1" applyProtection="1">
      <alignment horizontal="center" vertical="center" wrapText="1"/>
    </xf>
    <xf numFmtId="0" fontId="35" fillId="7" borderId="184" xfId="0" applyFont="1" applyFill="1" applyBorder="1" applyAlignment="1" applyProtection="1">
      <alignment horizontal="center" vertical="center" wrapText="1"/>
    </xf>
    <xf numFmtId="0" fontId="35" fillId="7" borderId="180" xfId="0" applyFont="1" applyFill="1" applyBorder="1" applyAlignment="1" applyProtection="1">
      <alignment horizontal="center" vertical="center" wrapText="1"/>
    </xf>
    <xf numFmtId="0" fontId="35" fillId="7" borderId="96" xfId="0" applyFont="1" applyFill="1" applyBorder="1" applyAlignment="1" applyProtection="1">
      <alignment horizontal="center" vertical="center" wrapText="1"/>
    </xf>
    <xf numFmtId="0" fontId="35" fillId="7" borderId="45" xfId="0" applyFont="1" applyFill="1" applyBorder="1" applyAlignment="1" applyProtection="1">
      <alignment horizontal="center" vertical="center" wrapText="1"/>
    </xf>
    <xf numFmtId="0" fontId="35" fillId="7" borderId="17" xfId="0" applyFont="1" applyFill="1" applyBorder="1" applyAlignment="1" applyProtection="1">
      <alignment horizontal="center" vertical="center" wrapText="1"/>
    </xf>
    <xf numFmtId="3" fontId="33" fillId="7" borderId="24" xfId="3" applyNumberFormat="1" applyFont="1" applyFill="1" applyBorder="1" applyAlignment="1" applyProtection="1">
      <alignment horizontal="center" vertical="center" wrapText="1"/>
    </xf>
    <xf numFmtId="3" fontId="33" fillId="7" borderId="25" xfId="3" applyNumberFormat="1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43" xfId="0" applyBorder="1" applyAlignment="1">
      <alignment wrapText="1"/>
    </xf>
    <xf numFmtId="0" fontId="29" fillId="7" borderId="44" xfId="3" applyFont="1" applyFill="1" applyBorder="1" applyAlignment="1" applyProtection="1">
      <alignment horizontal="center" vertical="center"/>
    </xf>
    <xf numFmtId="0" fontId="28" fillId="7" borderId="96" xfId="3" applyFont="1" applyFill="1" applyBorder="1" applyAlignment="1" applyProtection="1">
      <alignment horizontal="center" vertical="center" wrapText="1"/>
    </xf>
    <xf numFmtId="0" fontId="28" fillId="7" borderId="45" xfId="3" applyFont="1" applyFill="1" applyBorder="1" applyAlignment="1" applyProtection="1">
      <alignment horizontal="center" vertical="center" wrapText="1"/>
    </xf>
    <xf numFmtId="0" fontId="28" fillId="7" borderId="24" xfId="0" applyFont="1" applyFill="1" applyBorder="1" applyAlignment="1" applyProtection="1">
      <alignment horizontal="center" vertical="center" wrapText="1"/>
    </xf>
    <xf numFmtId="0" fontId="42" fillId="7" borderId="96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 wrapText="1"/>
    </xf>
    <xf numFmtId="0" fontId="42" fillId="7" borderId="24" xfId="0" applyFont="1" applyFill="1" applyBorder="1" applyAlignment="1" applyProtection="1">
      <alignment horizontal="center" vertical="center" wrapText="1"/>
      <protection locked="0"/>
    </xf>
    <xf numFmtId="0" fontId="42" fillId="7" borderId="43" xfId="0" applyFont="1" applyFill="1" applyBorder="1" applyAlignment="1" applyProtection="1">
      <alignment horizontal="center" vertical="center" wrapText="1"/>
      <protection locked="0"/>
    </xf>
    <xf numFmtId="0" fontId="29" fillId="11" borderId="24" xfId="0" applyFont="1" applyFill="1" applyBorder="1" applyAlignment="1" applyProtection="1">
      <alignment horizontal="center" vertical="center" wrapText="1"/>
    </xf>
    <xf numFmtId="0" fontId="29" fillId="11" borderId="43" xfId="0" applyFont="1" applyFill="1" applyBorder="1" applyAlignment="1" applyProtection="1">
      <alignment horizontal="center" vertical="center" wrapText="1"/>
    </xf>
    <xf numFmtId="0" fontId="28" fillId="11" borderId="24" xfId="0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8" fillId="5" borderId="17" xfId="3" applyFont="1" applyFill="1" applyBorder="1" applyAlignment="1" applyProtection="1">
      <alignment horizontal="center" vertical="center" wrapText="1"/>
    </xf>
    <xf numFmtId="0" fontId="28" fillId="5" borderId="24" xfId="0" applyFont="1" applyFill="1" applyBorder="1" applyAlignment="1" applyProtection="1">
      <alignment horizontal="center" vertical="center" wrapText="1"/>
    </xf>
    <xf numFmtId="0" fontId="28" fillId="5" borderId="43" xfId="0" applyFont="1" applyFill="1" applyBorder="1" applyAlignment="1" applyProtection="1">
      <alignment horizontal="center" vertical="center" wrapText="1"/>
    </xf>
    <xf numFmtId="0" fontId="28" fillId="5" borderId="17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9" fillId="11" borderId="25" xfId="0" applyFont="1" applyFill="1" applyBorder="1" applyAlignment="1" applyProtection="1">
      <alignment horizontal="center" vertical="center" wrapText="1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35" fillId="5" borderId="17" xfId="0" applyFont="1" applyFill="1" applyBorder="1" applyAlignment="1" applyProtection="1">
      <alignment horizontal="center" vertical="center" wrapText="1"/>
    </xf>
    <xf numFmtId="0" fontId="35" fillId="5" borderId="253" xfId="0" applyFont="1" applyFill="1" applyBorder="1" applyAlignment="1" applyProtection="1">
      <alignment horizontal="center" vertical="center" wrapText="1"/>
    </xf>
    <xf numFmtId="0" fontId="35" fillId="5" borderId="16" xfId="0" applyFont="1" applyFill="1" applyBorder="1" applyAlignment="1" applyProtection="1">
      <alignment horizontal="center" vertical="center" wrapText="1"/>
    </xf>
    <xf numFmtId="0" fontId="35" fillId="5" borderId="44" xfId="0" applyFont="1" applyFill="1" applyBorder="1" applyAlignment="1" applyProtection="1">
      <alignment horizontal="center" vertical="center" wrapText="1"/>
    </xf>
    <xf numFmtId="3" fontId="33" fillId="5" borderId="24" xfId="3" applyNumberFormat="1" applyFont="1" applyFill="1" applyBorder="1" applyAlignment="1" applyProtection="1">
      <alignment horizontal="center" vertical="center" wrapText="1"/>
    </xf>
    <xf numFmtId="3" fontId="33" fillId="5" borderId="25" xfId="3" applyNumberFormat="1" applyFont="1" applyFill="1" applyBorder="1" applyAlignment="1" applyProtection="1">
      <alignment horizontal="center" vertical="center" wrapText="1"/>
    </xf>
    <xf numFmtId="0" fontId="33" fillId="11" borderId="24" xfId="0" applyFont="1" applyFill="1" applyBorder="1" applyAlignment="1" applyProtection="1">
      <alignment horizontal="center" vertical="center" wrapText="1"/>
    </xf>
    <xf numFmtId="0" fontId="33" fillId="11" borderId="25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43" xfId="0" applyBorder="1" applyAlignment="1">
      <alignment vertical="center"/>
    </xf>
    <xf numFmtId="0" fontId="24" fillId="0" borderId="236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63" fillId="0" borderId="268" xfId="0" applyFont="1" applyBorder="1" applyAlignment="1" applyProtection="1">
      <alignment horizontal="left" vertical="top" wrapText="1"/>
      <protection locked="0"/>
    </xf>
    <xf numFmtId="0" fontId="63" fillId="0" borderId="269" xfId="0" applyFont="1" applyBorder="1" applyAlignment="1" applyProtection="1">
      <alignment horizontal="left" vertical="top" wrapText="1"/>
      <protection locked="0"/>
    </xf>
    <xf numFmtId="0" fontId="24" fillId="0" borderId="238" xfId="0" applyFont="1" applyFill="1" applyBorder="1" applyAlignment="1" applyProtection="1">
      <alignment horizontal="right" vertical="center"/>
    </xf>
    <xf numFmtId="0" fontId="24" fillId="0" borderId="232" xfId="0" applyFont="1" applyFill="1" applyBorder="1" applyAlignment="1" applyProtection="1">
      <alignment horizontal="center" vertical="center" wrapText="1"/>
    </xf>
    <xf numFmtId="0" fontId="24" fillId="0" borderId="32" xfId="0" applyFont="1" applyFill="1" applyBorder="1" applyAlignment="1" applyProtection="1">
      <alignment horizontal="center" vertical="center" wrapText="1"/>
    </xf>
    <xf numFmtId="0" fontId="24" fillId="0" borderId="42" xfId="0" applyFont="1" applyFill="1" applyBorder="1" applyAlignment="1" applyProtection="1">
      <alignment horizontal="center" vertical="center" wrapText="1"/>
    </xf>
    <xf numFmtId="0" fontId="57" fillId="0" borderId="271" xfId="0" applyFont="1" applyBorder="1" applyAlignment="1" applyProtection="1">
      <alignment vertical="top" wrapText="1" readingOrder="1"/>
      <protection locked="0"/>
    </xf>
    <xf numFmtId="0" fontId="57" fillId="0" borderId="270" xfId="0" applyFont="1" applyBorder="1" applyAlignment="1" applyProtection="1">
      <alignment vertical="top" wrapText="1" readingOrder="1"/>
      <protection locked="0"/>
    </xf>
    <xf numFmtId="0" fontId="63" fillId="0" borderId="260" xfId="0" applyFont="1" applyBorder="1" applyAlignment="1" applyProtection="1">
      <alignment horizontal="left" vertical="top" wrapText="1"/>
      <protection locked="0"/>
    </xf>
    <xf numFmtId="0" fontId="63" fillId="0" borderId="261" xfId="0" applyFont="1" applyBorder="1" applyAlignment="1" applyProtection="1">
      <alignment horizontal="left" vertical="top" wrapText="1"/>
      <protection locked="0"/>
    </xf>
    <xf numFmtId="0" fontId="63" fillId="0" borderId="264" xfId="0" applyFont="1" applyBorder="1" applyAlignment="1" applyProtection="1">
      <alignment horizontal="left" vertical="top" wrapText="1"/>
      <protection locked="0"/>
    </xf>
    <xf numFmtId="0" fontId="63" fillId="0" borderId="265" xfId="0" applyFont="1" applyBorder="1" applyAlignment="1" applyProtection="1">
      <alignment horizontal="left" vertical="top" wrapText="1"/>
      <protection locked="0"/>
    </xf>
    <xf numFmtId="0" fontId="63" fillId="0" borderId="262" xfId="0" applyFont="1" applyBorder="1" applyAlignment="1" applyProtection="1">
      <alignment horizontal="left" vertical="top" wrapText="1"/>
      <protection locked="0"/>
    </xf>
    <xf numFmtId="0" fontId="63" fillId="0" borderId="263" xfId="0" applyFont="1" applyBorder="1" applyAlignment="1" applyProtection="1">
      <alignment horizontal="left" vertical="top" wrapText="1"/>
      <protection locked="0"/>
    </xf>
    <xf numFmtId="0" fontId="63" fillId="0" borderId="266" xfId="0" applyFont="1" applyBorder="1" applyAlignment="1" applyProtection="1">
      <alignment horizontal="left" vertical="top" wrapText="1"/>
      <protection locked="0"/>
    </xf>
    <xf numFmtId="0" fontId="63" fillId="0" borderId="267" xfId="0" applyFont="1" applyBorder="1" applyAlignment="1" applyProtection="1">
      <alignment horizontal="left" vertical="top" wrapText="1"/>
      <protection locked="0"/>
    </xf>
    <xf numFmtId="0" fontId="24" fillId="0" borderId="239" xfId="0" applyFont="1" applyFill="1" applyBorder="1" applyAlignment="1" applyProtection="1">
      <alignment horizontal="center" vertical="center" wrapText="1"/>
    </xf>
    <xf numFmtId="0" fontId="24" fillId="0" borderId="209" xfId="0" applyFont="1" applyFill="1" applyBorder="1" applyAlignment="1" applyProtection="1">
      <alignment horizontal="center" vertical="center" wrapText="1"/>
    </xf>
    <xf numFmtId="0" fontId="24" fillId="0" borderId="235" xfId="0" applyFont="1" applyFill="1" applyBorder="1" applyAlignment="1" applyProtection="1">
      <alignment horizontal="center" vertical="center" wrapText="1"/>
    </xf>
    <xf numFmtId="0" fontId="24" fillId="0" borderId="173" xfId="0" applyFont="1" applyFill="1" applyBorder="1" applyAlignment="1" applyProtection="1">
      <alignment horizontal="center" vertical="center" wrapText="1"/>
    </xf>
    <xf numFmtId="0" fontId="24" fillId="0" borderId="240" xfId="0" applyFont="1" applyFill="1" applyBorder="1" applyAlignment="1" applyProtection="1">
      <alignment horizontal="center" vertical="center" wrapText="1"/>
    </xf>
    <xf numFmtId="0" fontId="24" fillId="0" borderId="230" xfId="0" applyFont="1" applyFill="1" applyBorder="1" applyAlignment="1" applyProtection="1">
      <alignment horizontal="center" vertical="center" wrapText="1"/>
    </xf>
    <xf numFmtId="0" fontId="24" fillId="0" borderId="243" xfId="0" applyFont="1" applyFill="1" applyBorder="1" applyAlignment="1" applyProtection="1">
      <alignment horizontal="center" vertical="center" wrapText="1"/>
    </xf>
    <xf numFmtId="0" fontId="24" fillId="0" borderId="245" xfId="0" applyFont="1" applyFill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33" xfId="0" applyFont="1" applyFill="1" applyBorder="1" applyAlignment="1" applyProtection="1">
      <alignment horizontal="center" vertical="center" wrapText="1"/>
    </xf>
    <xf numFmtId="0" fontId="24" fillId="0" borderId="172" xfId="0" applyFont="1" applyFill="1" applyBorder="1" applyAlignment="1" applyProtection="1">
      <alignment horizontal="center" vertical="center" wrapText="1"/>
    </xf>
    <xf numFmtId="0" fontId="24" fillId="0" borderId="40" xfId="0" applyFont="1" applyFill="1" applyBorder="1" applyAlignment="1" applyProtection="1">
      <alignment horizontal="center" vertical="center" wrapText="1"/>
    </xf>
    <xf numFmtId="0" fontId="32" fillId="0" borderId="233" xfId="0" applyFont="1" applyBorder="1" applyAlignment="1" applyProtection="1">
      <alignment horizontal="center" vertical="center" wrapText="1"/>
    </xf>
    <xf numFmtId="0" fontId="32" fillId="0" borderId="172" xfId="0" applyFont="1" applyBorder="1" applyAlignment="1" applyProtection="1">
      <alignment horizontal="center" vertical="center" wrapText="1"/>
    </xf>
    <xf numFmtId="0" fontId="32" fillId="0" borderId="40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wrapText="1"/>
      <protection locked="0"/>
    </xf>
    <xf numFmtId="0" fontId="24" fillId="16" borderId="232" xfId="0" applyFont="1" applyFill="1" applyBorder="1" applyAlignment="1" applyProtection="1">
      <alignment horizontal="center" vertical="center" wrapText="1"/>
    </xf>
    <xf numFmtId="0" fontId="24" fillId="16" borderId="32" xfId="0" applyFont="1" applyFill="1" applyBorder="1" applyAlignment="1" applyProtection="1">
      <alignment horizontal="center" vertical="center" wrapText="1"/>
    </xf>
    <xf numFmtId="0" fontId="24" fillId="16" borderId="42" xfId="0" applyFont="1" applyFill="1" applyBorder="1" applyAlignment="1" applyProtection="1">
      <alignment horizontal="center" vertical="center" wrapText="1"/>
    </xf>
    <xf numFmtId="0" fontId="24" fillId="16" borderId="233" xfId="0" applyFont="1" applyFill="1" applyBorder="1" applyAlignment="1" applyProtection="1">
      <alignment horizontal="center" vertical="center" wrapText="1"/>
    </xf>
    <xf numFmtId="0" fontId="24" fillId="16" borderId="172" xfId="0" applyFont="1" applyFill="1" applyBorder="1" applyAlignment="1" applyProtection="1">
      <alignment horizontal="center" vertical="center" wrapText="1"/>
    </xf>
    <xf numFmtId="0" fontId="24" fillId="16" borderId="40" xfId="0" applyFont="1" applyFill="1" applyBorder="1" applyAlignment="1" applyProtection="1">
      <alignment horizontal="center" vertical="center" wrapText="1"/>
    </xf>
    <xf numFmtId="0" fontId="32" fillId="16" borderId="233" xfId="0" applyFont="1" applyFill="1" applyBorder="1" applyAlignment="1" applyProtection="1">
      <alignment horizontal="center" vertical="center" wrapText="1"/>
    </xf>
    <xf numFmtId="0" fontId="32" fillId="16" borderId="172" xfId="0" applyFont="1" applyFill="1" applyBorder="1" applyAlignment="1" applyProtection="1">
      <alignment horizontal="center" vertical="center" wrapText="1"/>
    </xf>
    <xf numFmtId="0" fontId="32" fillId="16" borderId="40" xfId="0" applyFont="1" applyFill="1" applyBorder="1" applyAlignment="1" applyProtection="1">
      <alignment horizontal="center" vertical="center" wrapText="1"/>
    </xf>
    <xf numFmtId="0" fontId="24" fillId="0" borderId="19" xfId="0" applyFont="1" applyFill="1" applyBorder="1" applyAlignment="1" applyProtection="1">
      <alignment horizontal="left" vertical="center" wrapText="1"/>
      <protection locked="0"/>
    </xf>
    <xf numFmtId="0" fontId="24" fillId="0" borderId="141" xfId="0" applyFont="1" applyFill="1" applyBorder="1" applyAlignment="1" applyProtection="1">
      <alignment horizontal="left" vertical="center" wrapText="1"/>
      <protection locked="0"/>
    </xf>
    <xf numFmtId="0" fontId="61" fillId="0" borderId="185" xfId="0" applyFont="1" applyBorder="1" applyAlignment="1" applyProtection="1">
      <alignment vertical="top" wrapText="1" readingOrder="1"/>
      <protection locked="0"/>
    </xf>
    <xf numFmtId="0" fontId="55" fillId="0" borderId="186" xfId="0" applyFont="1" applyBorder="1" applyAlignment="1" applyProtection="1">
      <alignment vertical="top" wrapText="1"/>
      <protection locked="0"/>
    </xf>
    <xf numFmtId="0" fontId="60" fillId="0" borderId="185" xfId="0" applyFont="1" applyBorder="1" applyAlignment="1" applyProtection="1">
      <alignment vertical="top" wrapText="1" readingOrder="1"/>
      <protection locked="0"/>
    </xf>
    <xf numFmtId="0" fontId="44" fillId="9" borderId="138" xfId="0" applyFont="1" applyFill="1" applyBorder="1" applyAlignment="1" applyProtection="1">
      <alignment horizontal="center" vertical="center" wrapText="1"/>
    </xf>
    <xf numFmtId="0" fontId="44" fillId="9" borderId="101" xfId="0" applyFont="1" applyFill="1" applyBorder="1" applyAlignment="1" applyProtection="1">
      <alignment horizontal="center" vertical="center" wrapText="1"/>
    </xf>
    <xf numFmtId="0" fontId="45" fillId="9" borderId="101" xfId="0" applyFont="1" applyFill="1" applyBorder="1" applyAlignment="1">
      <alignment horizontal="center" vertical="center" wrapText="1"/>
    </xf>
    <xf numFmtId="0" fontId="25" fillId="0" borderId="136" xfId="0" applyFont="1" applyFill="1" applyBorder="1" applyAlignment="1" applyProtection="1">
      <alignment horizontal="center" vertical="center" wrapText="1"/>
      <protection locked="0"/>
    </xf>
    <xf numFmtId="0" fontId="55" fillId="0" borderId="136" xfId="0" applyFont="1" applyBorder="1" applyAlignment="1" applyProtection="1">
      <alignment horizontal="center" vertical="center" wrapText="1"/>
      <protection locked="0"/>
    </xf>
    <xf numFmtId="0" fontId="25" fillId="3" borderId="158" xfId="0" applyFont="1" applyFill="1" applyBorder="1" applyAlignment="1" applyProtection="1">
      <alignment vertical="top" wrapText="1"/>
      <protection locked="0"/>
    </xf>
    <xf numFmtId="0" fontId="25" fillId="3" borderId="162" xfId="0" applyFont="1" applyFill="1" applyBorder="1" applyAlignment="1" applyProtection="1">
      <alignment vertical="top" wrapText="1"/>
      <protection locked="0"/>
    </xf>
    <xf numFmtId="0" fontId="47" fillId="0" borderId="136" xfId="0" applyFont="1" applyFill="1" applyBorder="1" applyAlignment="1" applyProtection="1">
      <alignment horizontal="center" vertical="center" wrapText="1"/>
      <protection locked="0"/>
    </xf>
    <xf numFmtId="0" fontId="49" fillId="0" borderId="136" xfId="0" applyFont="1" applyBorder="1" applyAlignment="1" applyProtection="1">
      <alignment horizontal="center" vertical="center" wrapText="1"/>
      <protection locked="0"/>
    </xf>
    <xf numFmtId="0" fontId="60" fillId="0" borderId="189" xfId="0" applyFont="1" applyBorder="1" applyAlignment="1" applyProtection="1">
      <alignment vertical="top" wrapText="1" readingOrder="1"/>
      <protection locked="0"/>
    </xf>
    <xf numFmtId="0" fontId="55" fillId="0" borderId="190" xfId="0" applyFont="1" applyBorder="1" applyAlignment="1" applyProtection="1">
      <alignment vertical="top" wrapText="1"/>
      <protection locked="0"/>
    </xf>
    <xf numFmtId="0" fontId="47" fillId="0" borderId="158" xfId="0" applyFont="1" applyFill="1" applyBorder="1" applyAlignment="1" applyProtection="1">
      <alignment horizontal="center" vertical="center" wrapText="1"/>
      <protection locked="0"/>
    </xf>
    <xf numFmtId="0" fontId="47" fillId="0" borderId="155" xfId="0" applyFont="1" applyFill="1" applyBorder="1" applyAlignment="1" applyProtection="1">
      <alignment horizontal="center" vertical="center" wrapText="1"/>
      <protection locked="0"/>
    </xf>
    <xf numFmtId="0" fontId="47" fillId="0" borderId="138" xfId="0" applyFont="1" applyFill="1" applyBorder="1" applyAlignment="1" applyProtection="1">
      <alignment horizontal="center" vertical="center" wrapText="1"/>
      <protection locked="0"/>
    </xf>
    <xf numFmtId="0" fontId="49" fillId="0" borderId="134" xfId="0" applyFont="1" applyBorder="1" applyAlignment="1" applyProtection="1">
      <alignment horizontal="center" vertical="center" wrapText="1"/>
      <protection locked="0"/>
    </xf>
    <xf numFmtId="0" fontId="47" fillId="0" borderId="134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left" vertical="center" wrapText="1"/>
      <protection locked="0"/>
    </xf>
    <xf numFmtId="0" fontId="24" fillId="0" borderId="47" xfId="0" applyFont="1" applyFill="1" applyBorder="1" applyAlignment="1" applyProtection="1">
      <alignment horizontal="left" vertical="center" wrapText="1"/>
      <protection locked="0"/>
    </xf>
    <xf numFmtId="0" fontId="47" fillId="0" borderId="3" xfId="0" applyFont="1" applyFill="1" applyBorder="1" applyAlignment="1" applyProtection="1">
      <alignment horizontal="center" vertical="center" wrapText="1"/>
      <protection locked="0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47" fillId="7" borderId="0" xfId="0" applyFont="1" applyFill="1" applyAlignment="1" applyProtection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8" fillId="9" borderId="48" xfId="0" applyFont="1" applyFill="1" applyBorder="1" applyAlignment="1" applyProtection="1">
      <alignment horizontal="center" vertical="center"/>
    </xf>
    <xf numFmtId="0" fontId="48" fillId="9" borderId="27" xfId="0" applyFont="1" applyFill="1" applyBorder="1" applyAlignment="1" applyProtection="1">
      <alignment horizontal="center" vertical="center"/>
    </xf>
    <xf numFmtId="0" fontId="48" fillId="9" borderId="101" xfId="0" applyFont="1" applyFill="1" applyBorder="1" applyAlignment="1" applyProtection="1">
      <alignment horizontal="center" vertical="center" wrapText="1"/>
    </xf>
    <xf numFmtId="0" fontId="51" fillId="9" borderId="101" xfId="0" applyFont="1" applyFill="1" applyBorder="1" applyAlignment="1">
      <alignment horizontal="center" vertical="center" wrapText="1"/>
    </xf>
    <xf numFmtId="0" fontId="6" fillId="9" borderId="105" xfId="3" applyFont="1" applyFill="1" applyBorder="1" applyAlignment="1" applyProtection="1">
      <alignment horizontal="center" vertical="center" wrapText="1"/>
    </xf>
    <xf numFmtId="0" fontId="49" fillId="0" borderId="106" xfId="0" applyFont="1" applyBorder="1" applyAlignment="1">
      <alignment horizontal="center" vertical="center" wrapText="1"/>
    </xf>
    <xf numFmtId="0" fontId="24" fillId="0" borderId="158" xfId="0" applyFont="1" applyFill="1" applyBorder="1" applyAlignment="1" applyProtection="1">
      <alignment horizontal="left" vertical="center" wrapText="1"/>
      <protection locked="0"/>
    </xf>
    <xf numFmtId="0" fontId="0" fillId="0" borderId="155" xfId="0" applyBorder="1" applyAlignment="1" applyProtection="1">
      <alignment horizontal="left" vertical="center" wrapText="1"/>
      <protection locked="0"/>
    </xf>
    <xf numFmtId="0" fontId="48" fillId="9" borderId="138" xfId="0" applyFont="1" applyFill="1" applyBorder="1" applyAlignment="1" applyProtection="1">
      <alignment horizontal="center" vertical="center" wrapText="1"/>
    </xf>
    <xf numFmtId="0" fontId="49" fillId="0" borderId="134" xfId="0" applyFont="1" applyBorder="1" applyAlignment="1">
      <alignment horizontal="center" vertical="center" wrapText="1"/>
    </xf>
    <xf numFmtId="0" fontId="6" fillId="9" borderId="138" xfId="3" applyFont="1" applyFill="1" applyBorder="1" applyAlignment="1" applyProtection="1">
      <alignment horizontal="center" vertical="center" wrapText="1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Border="1" applyAlignment="1" applyProtection="1">
      <alignment horizontal="center" vertical="center" wrapText="1"/>
      <protection locked="0"/>
    </xf>
    <xf numFmtId="0" fontId="24" fillId="0" borderId="253" xfId="0" applyFont="1" applyBorder="1" applyAlignment="1" applyProtection="1">
      <alignment wrapText="1"/>
      <protection locked="0"/>
    </xf>
    <xf numFmtId="0" fontId="24" fillId="0" borderId="251" xfId="0" applyFont="1" applyFill="1" applyBorder="1" applyAlignment="1" applyProtection="1">
      <alignment horizontal="center" vertical="center" wrapText="1"/>
    </xf>
    <xf numFmtId="0" fontId="24" fillId="0" borderId="252" xfId="0" applyFont="1" applyFill="1" applyBorder="1" applyAlignment="1" applyProtection="1">
      <alignment horizontal="center" vertical="center" wrapText="1"/>
    </xf>
    <xf numFmtId="0" fontId="32" fillId="0" borderId="252" xfId="0" applyFont="1" applyBorder="1" applyAlignment="1" applyProtection="1">
      <alignment horizontal="center" vertical="center" wrapText="1"/>
    </xf>
    <xf numFmtId="0" fontId="54" fillId="3" borderId="156" xfId="7" applyFont="1" applyFill="1" applyBorder="1" applyAlignment="1" applyProtection="1">
      <alignment vertical="center" wrapText="1"/>
      <protection locked="0"/>
    </xf>
    <xf numFmtId="0" fontId="54" fillId="3" borderId="138" xfId="0" applyFont="1" applyFill="1" applyBorder="1" applyAlignment="1" applyProtection="1">
      <alignment horizontal="center" vertical="center" wrapText="1"/>
      <protection locked="0"/>
    </xf>
    <xf numFmtId="0" fontId="25" fillId="0" borderId="134" xfId="0" applyFont="1" applyFill="1" applyBorder="1" applyAlignment="1" applyProtection="1">
      <alignment horizontal="center" vertical="center" wrapText="1"/>
      <protection locked="0"/>
    </xf>
    <xf numFmtId="0" fontId="48" fillId="9" borderId="138" xfId="0" applyFont="1" applyFill="1" applyBorder="1" applyAlignment="1" applyProtection="1">
      <alignment horizontal="center" vertical="center"/>
    </xf>
    <xf numFmtId="0" fontId="49" fillId="0" borderId="134" xfId="0" applyFont="1" applyBorder="1" applyAlignment="1">
      <alignment horizontal="center" vertical="center"/>
    </xf>
    <xf numFmtId="0" fontId="47" fillId="7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7" fillId="0" borderId="107" xfId="0" applyFont="1" applyFill="1" applyBorder="1" applyAlignment="1" applyProtection="1">
      <alignment horizontal="left" vertical="center"/>
      <protection locked="0"/>
    </xf>
    <xf numFmtId="0" fontId="47" fillId="0" borderId="108" xfId="0" applyFont="1" applyFill="1" applyBorder="1" applyAlignment="1" applyProtection="1">
      <alignment horizontal="left" vertical="center"/>
      <protection locked="0"/>
    </xf>
    <xf numFmtId="0" fontId="6" fillId="3" borderId="158" xfId="3" applyFont="1" applyFill="1" applyBorder="1" applyAlignment="1" applyProtection="1">
      <alignment vertical="top" wrapText="1" shrinkToFit="1"/>
      <protection locked="0"/>
    </xf>
    <xf numFmtId="0" fontId="6" fillId="3" borderId="155" xfId="3" applyFont="1" applyFill="1" applyBorder="1" applyAlignment="1" applyProtection="1">
      <alignment vertical="top" wrapText="1" shrinkToFit="1"/>
      <protection locked="0"/>
    </xf>
    <xf numFmtId="0" fontId="54" fillId="3" borderId="158" xfId="3" applyFont="1" applyFill="1" applyBorder="1" applyAlignment="1" applyProtection="1">
      <alignment vertical="top" wrapText="1" shrinkToFit="1"/>
      <protection locked="0"/>
    </xf>
    <xf numFmtId="0" fontId="54" fillId="3" borderId="155" xfId="3" applyFont="1" applyFill="1" applyBorder="1" applyAlignment="1" applyProtection="1">
      <alignment vertical="top" wrapText="1" shrinkToFit="1"/>
      <protection locked="0"/>
    </xf>
    <xf numFmtId="0" fontId="54" fillId="3" borderId="111" xfId="3" applyFont="1" applyFill="1" applyBorder="1" applyAlignment="1" applyProtection="1">
      <alignment vertical="center" wrapText="1"/>
      <protection locked="0"/>
    </xf>
    <xf numFmtId="0" fontId="54" fillId="3" borderId="101" xfId="3" applyFont="1" applyFill="1" applyBorder="1" applyAlignment="1" applyProtection="1">
      <alignment vertical="top" wrapText="1" shrinkToFit="1"/>
      <protection locked="0"/>
    </xf>
    <xf numFmtId="0" fontId="54" fillId="3" borderId="136" xfId="7" applyFont="1" applyFill="1" applyBorder="1" applyAlignment="1" applyProtection="1">
      <alignment vertical="center" wrapText="1"/>
      <protection locked="0"/>
    </xf>
    <xf numFmtId="0" fontId="54" fillId="3" borderId="143" xfId="7" applyFont="1" applyFill="1" applyBorder="1" applyAlignment="1" applyProtection="1">
      <alignment vertical="center" wrapText="1"/>
      <protection locked="0"/>
    </xf>
    <xf numFmtId="0" fontId="50" fillId="9" borderId="18" xfId="3" applyFont="1" applyFill="1" applyBorder="1" applyAlignment="1" applyProtection="1">
      <alignment horizontal="center" vertical="center" wrapText="1"/>
    </xf>
    <xf numFmtId="0" fontId="50" fillId="9" borderId="36" xfId="3" applyFont="1" applyFill="1" applyBorder="1" applyAlignment="1" applyProtection="1">
      <alignment horizontal="center" vertical="center" wrapText="1"/>
    </xf>
    <xf numFmtId="0" fontId="50" fillId="9" borderId="35" xfId="3" applyFont="1" applyFill="1" applyBorder="1" applyAlignment="1" applyProtection="1">
      <alignment horizontal="center" vertical="center" wrapText="1"/>
    </xf>
    <xf numFmtId="0" fontId="6" fillId="9" borderId="18" xfId="3" applyFont="1" applyFill="1" applyBorder="1" applyAlignment="1" applyProtection="1">
      <alignment horizontal="center" vertical="center" wrapText="1"/>
    </xf>
    <xf numFmtId="0" fontId="6" fillId="9" borderId="36" xfId="3" applyFont="1" applyFill="1" applyBorder="1" applyAlignment="1" applyProtection="1">
      <alignment horizontal="center" vertical="center" wrapText="1"/>
    </xf>
    <xf numFmtId="0" fontId="6" fillId="9" borderId="35" xfId="3" applyFont="1" applyFill="1" applyBorder="1" applyAlignment="1" applyProtection="1">
      <alignment horizontal="center" vertical="center" wrapText="1"/>
    </xf>
    <xf numFmtId="0" fontId="47" fillId="3" borderId="0" xfId="0" applyFont="1" applyFill="1" applyBorder="1" applyAlignment="1" applyProtection="1">
      <alignment horizontal="center"/>
    </xf>
    <xf numFmtId="0" fontId="54" fillId="3" borderId="155" xfId="7" applyFont="1" applyFill="1" applyBorder="1" applyAlignment="1" applyProtection="1">
      <alignment vertical="center" wrapText="1"/>
      <protection locked="0"/>
    </xf>
    <xf numFmtId="1" fontId="7" fillId="9" borderId="138" xfId="3" applyNumberFormat="1" applyFont="1" applyFill="1" applyBorder="1" applyAlignment="1" applyProtection="1">
      <alignment horizontal="center" vertical="center" wrapText="1"/>
    </xf>
    <xf numFmtId="0" fontId="0" fillId="0" borderId="134" xfId="0" applyBorder="1" applyAlignment="1">
      <alignment horizontal="center" vertical="center"/>
    </xf>
    <xf numFmtId="1" fontId="24" fillId="7" borderId="0" xfId="0" applyNumberFormat="1" applyFont="1" applyFill="1" applyAlignment="1" applyProtection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22" fillId="3" borderId="9" xfId="7" applyFont="1" applyFill="1" applyBorder="1" applyAlignment="1" applyProtection="1">
      <alignment horizontal="left" vertical="center" wrapText="1"/>
      <protection locked="0"/>
    </xf>
    <xf numFmtId="0" fontId="22" fillId="3" borderId="4" xfId="7" applyFont="1" applyFill="1" applyBorder="1" applyAlignment="1" applyProtection="1">
      <alignment horizontal="left" vertical="center" wrapText="1"/>
      <protection locked="0"/>
    </xf>
    <xf numFmtId="0" fontId="44" fillId="9" borderId="138" xfId="0" applyFont="1" applyFill="1" applyBorder="1" applyAlignment="1" applyProtection="1">
      <alignment horizontal="center" vertical="center"/>
    </xf>
    <xf numFmtId="0" fontId="24" fillId="0" borderId="158" xfId="0" applyFont="1" applyFill="1" applyBorder="1" applyAlignment="1" applyProtection="1">
      <alignment horizontal="center" vertical="center" wrapText="1"/>
      <protection locked="0"/>
    </xf>
    <xf numFmtId="0" fontId="24" fillId="0" borderId="155" xfId="0" applyFont="1" applyFill="1" applyBorder="1" applyAlignment="1" applyProtection="1">
      <alignment horizontal="center" vertical="center" wrapText="1"/>
      <protection locked="0"/>
    </xf>
    <xf numFmtId="0" fontId="54" fillId="3" borderId="139" xfId="7" applyFont="1" applyFill="1" applyBorder="1" applyAlignment="1" applyProtection="1">
      <alignment vertical="center" wrapText="1"/>
      <protection locked="0"/>
    </xf>
    <xf numFmtId="0" fontId="54" fillId="3" borderId="166" xfId="3" applyFont="1" applyFill="1" applyBorder="1" applyAlignment="1" applyProtection="1">
      <alignment vertical="center" wrapText="1"/>
      <protection locked="0"/>
    </xf>
    <xf numFmtId="0" fontId="54" fillId="3" borderId="162" xfId="3" applyFont="1" applyFill="1" applyBorder="1" applyAlignment="1" applyProtection="1">
      <alignment vertical="center" wrapText="1"/>
      <protection locked="0"/>
    </xf>
    <xf numFmtId="0" fontId="22" fillId="3" borderId="166" xfId="3" applyFont="1" applyFill="1" applyBorder="1" applyAlignment="1" applyProtection="1">
      <alignment vertical="top" wrapText="1"/>
      <protection locked="0"/>
    </xf>
    <xf numFmtId="0" fontId="22" fillId="3" borderId="162" xfId="3" applyFont="1" applyFill="1" applyBorder="1" applyAlignment="1" applyProtection="1">
      <alignment vertical="top" wrapText="1"/>
      <protection locked="0"/>
    </xf>
    <xf numFmtId="0" fontId="22" fillId="3" borderId="166" xfId="3" applyFont="1" applyFill="1" applyBorder="1" applyAlignment="1" applyProtection="1">
      <alignment vertical="center" wrapText="1"/>
      <protection locked="0"/>
    </xf>
    <xf numFmtId="0" fontId="22" fillId="3" borderId="162" xfId="3" applyFont="1" applyFill="1" applyBorder="1" applyAlignment="1" applyProtection="1">
      <alignment vertical="center" wrapText="1"/>
      <protection locked="0"/>
    </xf>
    <xf numFmtId="0" fontId="24" fillId="0" borderId="158" xfId="0" applyFont="1" applyFill="1" applyBorder="1" applyAlignment="1" applyProtection="1">
      <alignment vertical="center" wrapText="1"/>
      <protection locked="0"/>
    </xf>
    <xf numFmtId="0" fontId="24" fillId="0" borderId="155" xfId="0" applyFont="1" applyFill="1" applyBorder="1" applyAlignment="1" applyProtection="1">
      <alignment vertical="center" wrapText="1"/>
      <protection locked="0"/>
    </xf>
    <xf numFmtId="0" fontId="24" fillId="0" borderId="18" xfId="0" applyFont="1" applyFill="1" applyBorder="1" applyAlignment="1" applyProtection="1">
      <alignment vertical="center" wrapText="1"/>
      <protection locked="0"/>
    </xf>
    <xf numFmtId="0" fontId="24" fillId="0" borderId="35" xfId="0" applyFont="1" applyFill="1" applyBorder="1" applyAlignment="1" applyProtection="1">
      <alignment vertical="center" wrapText="1"/>
      <protection locked="0"/>
    </xf>
    <xf numFmtId="0" fontId="54" fillId="3" borderId="139" xfId="3" applyFont="1" applyFill="1" applyBorder="1" applyAlignment="1" applyProtection="1">
      <alignment vertical="center" wrapText="1"/>
      <protection locked="0"/>
    </xf>
    <xf numFmtId="0" fontId="54" fillId="3" borderId="143" xfId="3" applyFont="1" applyFill="1" applyBorder="1" applyAlignment="1" applyProtection="1">
      <alignment vertical="center" wrapText="1"/>
      <protection locked="0"/>
    </xf>
    <xf numFmtId="0" fontId="22" fillId="3" borderId="139" xfId="3" applyFont="1" applyFill="1" applyBorder="1" applyAlignment="1" applyProtection="1">
      <alignment vertical="center" wrapText="1"/>
      <protection locked="0"/>
    </xf>
    <xf numFmtId="0" fontId="22" fillId="3" borderId="143" xfId="3" applyFont="1" applyFill="1" applyBorder="1" applyAlignment="1" applyProtection="1">
      <alignment vertical="center" wrapText="1"/>
      <protection locked="0"/>
    </xf>
    <xf numFmtId="0" fontId="22" fillId="3" borderId="101" xfId="3" applyFont="1" applyFill="1" applyBorder="1" applyAlignment="1" applyProtection="1">
      <alignment vertical="center" wrapText="1"/>
      <protection locked="0"/>
    </xf>
    <xf numFmtId="0" fontId="24" fillId="0" borderId="138" xfId="0" applyFont="1" applyFill="1" applyBorder="1" applyAlignment="1" applyProtection="1">
      <alignment horizontal="center" vertical="center" wrapText="1"/>
      <protection locked="0"/>
    </xf>
    <xf numFmtId="0" fontId="0" fillId="0" borderId="134" xfId="0" applyBorder="1" applyAlignment="1" applyProtection="1">
      <alignment horizontal="center" vertical="center" wrapText="1"/>
      <protection locked="0"/>
    </xf>
    <xf numFmtId="0" fontId="54" fillId="3" borderId="155" xfId="7" applyFont="1" applyFill="1" applyBorder="1" applyAlignment="1" applyProtection="1">
      <alignment horizontal="left" vertical="center" wrapText="1"/>
      <protection locked="0"/>
    </xf>
    <xf numFmtId="0" fontId="54" fillId="3" borderId="143" xfId="7" applyFont="1" applyFill="1" applyBorder="1" applyAlignment="1" applyProtection="1">
      <alignment horizontal="left" vertical="center" wrapText="1"/>
      <protection locked="0"/>
    </xf>
    <xf numFmtId="0" fontId="54" fillId="3" borderId="139" xfId="3" applyFont="1" applyFill="1" applyBorder="1" applyAlignment="1" applyProtection="1">
      <alignment horizontal="left" vertical="center" wrapText="1"/>
      <protection locked="0"/>
    </xf>
    <xf numFmtId="0" fontId="54" fillId="3" borderId="143" xfId="3" applyFont="1" applyFill="1" applyBorder="1" applyAlignment="1" applyProtection="1">
      <alignment horizontal="left" vertical="center" wrapText="1"/>
      <protection locked="0"/>
    </xf>
    <xf numFmtId="0" fontId="24" fillId="0" borderId="147" xfId="0" applyFont="1" applyFill="1" applyBorder="1" applyAlignment="1" applyProtection="1">
      <alignment horizontal="left" vertical="center" wrapText="1"/>
      <protection locked="0"/>
    </xf>
    <xf numFmtId="0" fontId="2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Border="1" applyAlignment="1" applyProtection="1">
      <alignment horizontal="center" vertical="center" wrapText="1"/>
      <protection locked="0"/>
    </xf>
    <xf numFmtId="0" fontId="24" fillId="0" borderId="136" xfId="0" applyFont="1" applyFill="1" applyBorder="1" applyAlignment="1" applyProtection="1">
      <alignment horizontal="center" vertical="center" wrapText="1"/>
      <protection locked="0"/>
    </xf>
    <xf numFmtId="0" fontId="0" fillId="0" borderId="136" xfId="0" applyBorder="1" applyAlignment="1" applyProtection="1">
      <alignment horizontal="center" vertical="center" wrapText="1"/>
      <protection locked="0"/>
    </xf>
    <xf numFmtId="0" fontId="22" fillId="3" borderId="139" xfId="3" applyFont="1" applyFill="1" applyBorder="1" applyAlignment="1" applyProtection="1">
      <alignment horizontal="left" vertical="center" wrapText="1"/>
      <protection locked="0"/>
    </xf>
    <xf numFmtId="0" fontId="22" fillId="3" borderId="143" xfId="3" applyFont="1" applyFill="1" applyBorder="1" applyAlignment="1" applyProtection="1">
      <alignment horizontal="left" vertical="center" wrapText="1"/>
      <protection locked="0"/>
    </xf>
    <xf numFmtId="0" fontId="24" fillId="0" borderId="9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 applyProtection="1">
      <alignment horizontal="left" vertical="center" wrapText="1"/>
      <protection locked="0"/>
    </xf>
    <xf numFmtId="0" fontId="54" fillId="3" borderId="166" xfId="3" applyFont="1" applyFill="1" applyBorder="1" applyAlignment="1" applyProtection="1">
      <alignment horizontal="left" vertical="center" wrapText="1"/>
      <protection locked="0"/>
    </xf>
    <xf numFmtId="0" fontId="54" fillId="3" borderId="162" xfId="3" applyFont="1" applyFill="1" applyBorder="1" applyAlignment="1" applyProtection="1">
      <alignment horizontal="left" vertical="center" wrapText="1"/>
      <protection locked="0"/>
    </xf>
    <xf numFmtId="0" fontId="2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54" fillId="3" borderId="166" xfId="7" applyFont="1" applyFill="1" applyBorder="1" applyAlignment="1" applyProtection="1">
      <alignment horizontal="left" vertical="center" wrapText="1"/>
      <protection locked="0"/>
    </xf>
    <xf numFmtId="0" fontId="54" fillId="3" borderId="162" xfId="7" applyFont="1" applyFill="1" applyBorder="1" applyAlignment="1" applyProtection="1">
      <alignment horizontal="left" vertical="center" wrapText="1"/>
      <protection locked="0"/>
    </xf>
    <xf numFmtId="0" fontId="53" fillId="0" borderId="185" xfId="0" applyFont="1" applyBorder="1" applyAlignment="1" applyProtection="1">
      <alignment horizontal="center" vertical="center" wrapText="1" readingOrder="1"/>
      <protection locked="0"/>
    </xf>
    <xf numFmtId="0" fontId="25" fillId="0" borderId="186" xfId="0" applyFont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5" fillId="0" borderId="136" xfId="0" applyFont="1" applyBorder="1" applyAlignment="1" applyProtection="1">
      <alignment horizontal="center" vertical="center" wrapText="1"/>
      <protection locked="0"/>
    </xf>
    <xf numFmtId="0" fontId="6" fillId="0" borderId="185" xfId="0" applyFont="1" applyFill="1" applyBorder="1" applyAlignment="1" applyProtection="1">
      <alignment horizontal="center" vertical="center" wrapText="1" readingOrder="1"/>
      <protection locked="0"/>
    </xf>
    <xf numFmtId="0" fontId="54" fillId="0" borderId="186" xfId="0" applyFont="1" applyFill="1" applyBorder="1" applyAlignment="1" applyProtection="1">
      <alignment horizontal="center" vertical="center" wrapText="1"/>
      <protection locked="0"/>
    </xf>
    <xf numFmtId="0" fontId="53" fillId="0" borderId="185" xfId="0" applyFont="1" applyFill="1" applyBorder="1" applyAlignment="1" applyProtection="1">
      <alignment horizontal="center" vertical="center" wrapText="1" readingOrder="1"/>
      <protection locked="0"/>
    </xf>
    <xf numFmtId="0" fontId="25" fillId="0" borderId="186" xfId="0" applyFont="1" applyFill="1" applyBorder="1" applyAlignment="1" applyProtection="1">
      <alignment horizontal="center" vertical="center" wrapText="1"/>
      <protection locked="0"/>
    </xf>
    <xf numFmtId="0" fontId="65" fillId="0" borderId="0" xfId="0" applyFont="1" applyBorder="1" applyAlignment="1" applyProtection="1">
      <alignment horizontal="center" vertical="center" wrapText="1"/>
      <protection locked="0"/>
    </xf>
    <xf numFmtId="0" fontId="66" fillId="0" borderId="185" xfId="0" applyFont="1" applyBorder="1" applyAlignment="1" applyProtection="1">
      <alignment horizontal="center" vertical="center" wrapText="1" readingOrder="1"/>
      <protection locked="0"/>
    </xf>
    <xf numFmtId="0" fontId="36" fillId="9" borderId="50" xfId="0" applyFont="1" applyFill="1" applyBorder="1" applyAlignment="1" applyProtection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4" fillId="0" borderId="146" xfId="0" applyFont="1" applyFill="1" applyBorder="1" applyAlignment="1" applyProtection="1">
      <alignment horizontal="left" vertical="center" wrapText="1"/>
      <protection locked="0"/>
    </xf>
    <xf numFmtId="0" fontId="60" fillId="0" borderId="187" xfId="0" applyFont="1" applyBorder="1" applyAlignment="1" applyProtection="1">
      <alignment vertical="top" wrapText="1" readingOrder="1"/>
      <protection locked="0"/>
    </xf>
    <xf numFmtId="0" fontId="55" fillId="0" borderId="188" xfId="0" applyFont="1" applyBorder="1" applyAlignment="1" applyProtection="1">
      <alignment vertical="top" wrapText="1"/>
      <protection locked="0"/>
    </xf>
    <xf numFmtId="0" fontId="54" fillId="3" borderId="165" xfId="3" applyFont="1" applyFill="1" applyBorder="1" applyAlignment="1" applyProtection="1">
      <alignment horizontal="left" vertical="center" wrapText="1"/>
      <protection locked="0"/>
    </xf>
    <xf numFmtId="0" fontId="22" fillId="3" borderId="165" xfId="3" applyFont="1" applyFill="1" applyBorder="1" applyAlignment="1" applyProtection="1">
      <alignment horizontal="left" vertical="center" wrapText="1"/>
      <protection locked="0"/>
    </xf>
    <xf numFmtId="0" fontId="32" fillId="0" borderId="210" xfId="0" applyFont="1" applyFill="1" applyBorder="1" applyAlignment="1" applyProtection="1">
      <alignment horizontal="center" vertical="center"/>
      <protection locked="0"/>
    </xf>
    <xf numFmtId="0" fontId="32" fillId="0" borderId="209" xfId="0" applyFont="1" applyFill="1" applyBorder="1" applyAlignment="1" applyProtection="1">
      <alignment horizontal="center" vertical="center"/>
      <protection locked="0"/>
    </xf>
    <xf numFmtId="0" fontId="32" fillId="0" borderId="211" xfId="0" applyFont="1" applyFill="1" applyBorder="1" applyAlignment="1" applyProtection="1">
      <alignment horizontal="center" vertical="center"/>
      <protection locked="0"/>
    </xf>
    <xf numFmtId="0" fontId="54" fillId="0" borderId="212" xfId="0" applyFont="1" applyFill="1" applyBorder="1" applyAlignment="1" applyProtection="1">
      <alignment horizontal="center" vertical="center" wrapText="1" readingOrder="1"/>
      <protection locked="0"/>
    </xf>
    <xf numFmtId="0" fontId="54" fillId="0" borderId="185" xfId="0" applyFont="1" applyFill="1" applyBorder="1" applyAlignment="1" applyProtection="1">
      <alignment horizontal="center" vertical="center" wrapText="1" readingOrder="1"/>
      <protection locked="0"/>
    </xf>
    <xf numFmtId="3" fontId="7" fillId="4" borderId="5" xfId="3" applyNumberFormat="1" applyFont="1" applyFill="1" applyBorder="1" applyAlignment="1" applyProtection="1">
      <alignment horizontal="center" vertical="center" wrapText="1"/>
    </xf>
    <xf numFmtId="3" fontId="7" fillId="4" borderId="54" xfId="3" applyNumberFormat="1" applyFont="1" applyFill="1" applyBorder="1" applyAlignment="1" applyProtection="1">
      <alignment horizontal="center" vertical="center" wrapText="1"/>
    </xf>
    <xf numFmtId="3" fontId="9" fillId="0" borderId="0" xfId="4" applyNumberFormat="1" applyFont="1" applyFill="1" applyBorder="1" applyAlignment="1" applyProtection="1">
      <alignment horizontal="center" vertical="center"/>
    </xf>
    <xf numFmtId="3" fontId="6" fillId="4" borderId="296" xfId="3" applyNumberFormat="1" applyFont="1" applyFill="1" applyBorder="1" applyAlignment="1" applyProtection="1">
      <alignment vertical="center" wrapText="1"/>
    </xf>
    <xf numFmtId="0" fontId="0" fillId="11" borderId="281" xfId="0" applyFill="1" applyBorder="1" applyAlignment="1">
      <alignment horizontal="center" vertical="center" wrapText="1"/>
    </xf>
    <xf numFmtId="0" fontId="28" fillId="11" borderId="281" xfId="3" applyFont="1" applyFill="1" applyBorder="1" applyAlignment="1" applyProtection="1">
      <alignment horizontal="center" vertical="center" wrapText="1"/>
    </xf>
    <xf numFmtId="0" fontId="7" fillId="0" borderId="281" xfId="3" applyFont="1" applyFill="1" applyBorder="1" applyAlignment="1" applyProtection="1">
      <alignment horizontal="center" vertical="center" wrapText="1"/>
      <protection locked="0"/>
    </xf>
    <xf numFmtId="3" fontId="9" fillId="0" borderId="281" xfId="3" quotePrefix="1" applyNumberFormat="1" applyFont="1" applyFill="1" applyBorder="1" applyAlignment="1" applyProtection="1">
      <alignment horizontal="center" vertical="center" wrapText="1"/>
    </xf>
    <xf numFmtId="3" fontId="9" fillId="8" borderId="281" xfId="3" quotePrefix="1" applyNumberFormat="1" applyFont="1" applyFill="1" applyBorder="1" applyAlignment="1" applyProtection="1">
      <alignment horizontal="center" vertical="center" wrapText="1"/>
    </xf>
    <xf numFmtId="3" fontId="9" fillId="8" borderId="281" xfId="3" applyNumberFormat="1" applyFont="1" applyFill="1" applyBorder="1" applyAlignment="1" applyProtection="1">
      <alignment horizontal="center" vertical="center" wrapText="1"/>
    </xf>
    <xf numFmtId="3" fontId="7" fillId="11" borderId="281" xfId="3" applyNumberFormat="1" applyFont="1" applyFill="1" applyBorder="1" applyAlignment="1" applyProtection="1">
      <alignment horizontal="center" vertical="center" wrapText="1"/>
    </xf>
    <xf numFmtId="0" fontId="29" fillId="11" borderId="281" xfId="3" applyFont="1" applyFill="1" applyBorder="1" applyAlignment="1" applyProtection="1">
      <alignment horizontal="center" vertical="center" wrapText="1"/>
    </xf>
    <xf numFmtId="3" fontId="6" fillId="4" borderId="296" xfId="3" applyNumberFormat="1" applyFont="1" applyFill="1" applyBorder="1" applyAlignment="1" applyProtection="1">
      <alignment horizontal="center" vertical="center" wrapText="1"/>
    </xf>
    <xf numFmtId="0" fontId="0" fillId="0" borderId="297" xfId="0" applyBorder="1" applyAlignment="1">
      <alignment horizontal="center" vertical="center" wrapText="1"/>
    </xf>
    <xf numFmtId="0" fontId="0" fillId="0" borderId="281" xfId="0" applyBorder="1" applyAlignment="1">
      <alignment horizontal="center" vertical="center" wrapText="1"/>
    </xf>
    <xf numFmtId="0" fontId="28" fillId="5" borderId="281" xfId="3" applyFont="1" applyFill="1" applyBorder="1" applyAlignment="1" applyProtection="1">
      <alignment horizontal="center" vertical="center" wrapText="1"/>
    </xf>
    <xf numFmtId="0" fontId="9" fillId="8" borderId="281" xfId="4" applyFont="1" applyFill="1" applyBorder="1" applyAlignment="1" applyProtection="1">
      <alignment horizontal="center" vertical="center"/>
    </xf>
    <xf numFmtId="0" fontId="9" fillId="0" borderId="281" xfId="4" applyFont="1" applyFill="1" applyBorder="1" applyAlignment="1" applyProtection="1">
      <alignment horizontal="center" vertical="center"/>
    </xf>
    <xf numFmtId="3" fontId="7" fillId="5" borderId="281" xfId="4" applyNumberFormat="1" applyFont="1" applyFill="1" applyBorder="1" applyAlignment="1" applyProtection="1">
      <alignment horizontal="center" vertical="center"/>
    </xf>
    <xf numFmtId="0" fontId="29" fillId="5" borderId="281" xfId="3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243840</xdr:colOff>
      <xdr:row>4</xdr:row>
      <xdr:rowOff>53340</xdr:rowOff>
    </xdr:from>
    <xdr:to>
      <xdr:col>1</xdr:col>
      <xdr:colOff>2438400</xdr:colOff>
      <xdr:row>6</xdr:row>
      <xdr:rowOff>281940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77901-1934-4CFA-B317-AB3DA128C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" y="862965"/>
          <a:ext cx="2194560" cy="1190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3629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1</xdr:row>
      <xdr:rowOff>0</xdr:rowOff>
    </xdr:from>
    <xdr:to>
      <xdr:col>47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1</xdr:row>
      <xdr:rowOff>0</xdr:rowOff>
    </xdr:from>
    <xdr:to>
      <xdr:col>47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1</xdr:row>
      <xdr:rowOff>0</xdr:rowOff>
    </xdr:from>
    <xdr:to>
      <xdr:col>47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161365</xdr:colOff>
      <xdr:row>6</xdr:row>
      <xdr:rowOff>224117</xdr:rowOff>
    </xdr:from>
    <xdr:to>
      <xdr:col>1</xdr:col>
      <xdr:colOff>2017059</xdr:colOff>
      <xdr:row>9</xdr:row>
      <xdr:rowOff>62752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6" y="1676399"/>
          <a:ext cx="1855694" cy="1075765"/>
        </a:xfrm>
        <a:prstGeom prst="rect">
          <a:avLst/>
        </a:prstGeom>
      </xdr:spPr>
    </xdr:pic>
    <xdr:clientData/>
  </xdr:twoCellAnchor>
  <xdr:twoCellAnchor>
    <xdr:from>
      <xdr:col>0</xdr:col>
      <xdr:colOff>272143</xdr:colOff>
      <xdr:row>0</xdr:row>
      <xdr:rowOff>217714</xdr:rowOff>
    </xdr:from>
    <xdr:to>
      <xdr:col>3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1976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3629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45065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0</xdr:colOff>
      <xdr:row>1</xdr:row>
      <xdr:rowOff>0</xdr:rowOff>
    </xdr:from>
    <xdr:to>
      <xdr:col>48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1</xdr:row>
      <xdr:rowOff>0</xdr:rowOff>
    </xdr:from>
    <xdr:to>
      <xdr:col>47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11545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46</xdr:col>
      <xdr:colOff>83128</xdr:colOff>
      <xdr:row>1</xdr:row>
      <xdr:rowOff>13854</xdr:rowOff>
    </xdr:from>
    <xdr:to>
      <xdr:col>48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1765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1</xdr:row>
      <xdr:rowOff>0</xdr:rowOff>
    </xdr:from>
    <xdr:to>
      <xdr:col>47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PI_NOE/ESTADISTICA/INFORMACI&#211;N%20ESTAD&#205;STICA/FORMATOS%20PARA%20ENV&#205;O/2021/4&#176;%20TRIMESTRE/CAMPECHE%20E4%20202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abezados"/>
      <sheetName val="CONVENIOS"/>
      <sheetName val="CAMP."/>
      <sheetName val="DIRECCIÓN GENERAL"/>
      <sheetName val="CALKINI"/>
      <sheetName val="CALAKMUL"/>
      <sheetName val="CANDELARIA"/>
      <sheetName val="CHAMPOTON"/>
      <sheetName val="CIUDAD DEL CARMEN"/>
      <sheetName val="ESCARCEGA"/>
      <sheetName val="A.M. HECELCHAKÁN"/>
      <sheetName val="A.M. HOPELCHÉN"/>
      <sheetName val="A.M. PALIZADA"/>
      <sheetName val="A.M. SEYBAPLAYA"/>
      <sheetName val="A.M. TENABO"/>
    </sheetNames>
    <sheetDataSet>
      <sheetData sheetId="0">
        <row r="6">
          <cell r="A6" t="str">
            <v>MATRÍCULA 2021 4° Trimestre (Octubre, Noviembre y Diciembre)</v>
          </cell>
        </row>
      </sheetData>
      <sheetData sheetId="1"/>
      <sheetData sheetId="2">
        <row r="12">
          <cell r="CW12">
            <v>0</v>
          </cell>
        </row>
        <row r="14">
          <cell r="CW14">
            <v>0</v>
          </cell>
        </row>
        <row r="15">
          <cell r="CW15">
            <v>0</v>
          </cell>
        </row>
        <row r="16">
          <cell r="CW16">
            <v>0</v>
          </cell>
        </row>
        <row r="17">
          <cell r="CW17">
            <v>0</v>
          </cell>
        </row>
        <row r="18">
          <cell r="CW18">
            <v>0</v>
          </cell>
        </row>
        <row r="19">
          <cell r="CW19">
            <v>0</v>
          </cell>
        </row>
        <row r="20">
          <cell r="CW20">
            <v>0</v>
          </cell>
        </row>
        <row r="21">
          <cell r="CW21">
            <v>0</v>
          </cell>
        </row>
        <row r="22">
          <cell r="CW22">
            <v>0</v>
          </cell>
        </row>
        <row r="23">
          <cell r="CW23">
            <v>0</v>
          </cell>
        </row>
        <row r="24">
          <cell r="CW24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sqref="A1:A8"/>
    </sheetView>
  </sheetViews>
  <sheetFormatPr baseColWidth="10" defaultRowHeight="15"/>
  <sheetData>
    <row r="2" spans="1:1">
      <c r="A2" t="s">
        <v>371</v>
      </c>
    </row>
    <row r="4" spans="1:1">
      <c r="A4" t="s">
        <v>374</v>
      </c>
    </row>
    <row r="6" spans="1:1">
      <c r="A6" t="s">
        <v>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tabColor rgb="FF92D050"/>
  </sheetPr>
  <dimension ref="A1:BA408"/>
  <sheetViews>
    <sheetView showGridLines="0" zoomScale="55" zoomScaleNormal="55" workbookViewId="0">
      <pane ySplit="9" topLeftCell="A362" activePane="bottomLeft" state="frozen"/>
      <selection sqref="A1:AP1"/>
      <selection pane="bottomLeft" activeCell="S142" sqref="S142:AA142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5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5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5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5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7"/>
      <c r="AR1" s="253"/>
      <c r="AS1" s="253"/>
      <c r="AT1" s="253"/>
      <c r="AU1" s="207"/>
      <c r="AV1" s="207"/>
      <c r="AW1" s="207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7"/>
      <c r="AR2" s="253"/>
      <c r="AS2" s="253"/>
      <c r="AT2" s="253"/>
      <c r="AU2" s="207"/>
      <c r="AV2" s="207"/>
      <c r="AW2" s="207"/>
    </row>
    <row r="3" spans="1:49" ht="15.75">
      <c r="A3" s="1190" t="s">
        <v>7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7"/>
      <c r="AR3" s="253"/>
      <c r="AS3" s="253"/>
      <c r="AT3" s="253"/>
      <c r="AU3" s="207"/>
      <c r="AV3" s="207"/>
      <c r="AW3" s="207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K4" s="2"/>
      <c r="L4" s="2"/>
      <c r="M4" s="2"/>
      <c r="N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K5" s="2"/>
      <c r="L5" s="2"/>
      <c r="M5" s="2"/>
      <c r="N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K6" s="2"/>
      <c r="L6" s="2"/>
      <c r="M6" s="2"/>
      <c r="N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259</v>
      </c>
      <c r="B11" s="1231" t="s">
        <v>53</v>
      </c>
      <c r="C11" s="1234" t="s">
        <v>260</v>
      </c>
      <c r="D11" s="699" t="s">
        <v>261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25" t="s">
        <v>262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25" t="s">
        <v>263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 ht="15.75" thickBot="1">
      <c r="A14" s="1211"/>
      <c r="B14" s="1233"/>
      <c r="C14" s="1236"/>
      <c r="D14" s="724" t="s">
        <v>264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3"/>
      <c r="AL14" s="1203"/>
      <c r="AM14" s="1203"/>
      <c r="AN14" s="1203"/>
      <c r="AO14" s="1203"/>
      <c r="AP14" s="1203"/>
      <c r="AQ14" s="1203"/>
      <c r="AR14" s="1203"/>
      <c r="AS14" s="1203"/>
      <c r="AT14" s="1203"/>
      <c r="AU14" s="1203"/>
      <c r="AV14" s="1203"/>
      <c r="AW14" s="1203"/>
    </row>
    <row r="15" spans="1:49">
      <c r="A15" s="1208"/>
      <c r="B15" s="1208"/>
      <c r="C15" s="1208"/>
      <c r="D15" s="1208"/>
      <c r="E15" s="4">
        <f>SUM(E11:E14)</f>
        <v>0</v>
      </c>
      <c r="F15" s="4">
        <f t="shared" ref="F15:AI15" si="0">SUM(F11:F14)</f>
        <v>0</v>
      </c>
      <c r="G15" s="4">
        <f t="shared" si="0"/>
        <v>0</v>
      </c>
      <c r="H15" s="4">
        <f t="shared" si="0"/>
        <v>0</v>
      </c>
      <c r="I15" s="4">
        <f t="shared" si="0"/>
        <v>0</v>
      </c>
      <c r="J15" s="12"/>
      <c r="K15" s="4">
        <f t="shared" si="0"/>
        <v>0</v>
      </c>
      <c r="L15" s="4">
        <f t="shared" si="0"/>
        <v>0</v>
      </c>
      <c r="M15" s="4">
        <f t="shared" si="0"/>
        <v>0</v>
      </c>
      <c r="N15" s="4">
        <f t="shared" si="0"/>
        <v>0</v>
      </c>
      <c r="O15" s="4">
        <f t="shared" si="0"/>
        <v>0</v>
      </c>
      <c r="P15" s="12"/>
      <c r="Q15" s="4">
        <f t="shared" si="0"/>
        <v>0</v>
      </c>
      <c r="R15" s="4">
        <f t="shared" si="0"/>
        <v>0</v>
      </c>
      <c r="S15" s="4">
        <f t="shared" si="0"/>
        <v>0</v>
      </c>
      <c r="T15" s="4">
        <f t="shared" si="0"/>
        <v>0</v>
      </c>
      <c r="U15" s="12"/>
      <c r="V15" s="4">
        <f t="shared" si="0"/>
        <v>0</v>
      </c>
      <c r="W15" s="4">
        <f t="shared" si="0"/>
        <v>0</v>
      </c>
      <c r="X15" s="4">
        <f t="shared" si="0"/>
        <v>0</v>
      </c>
      <c r="Y15" s="4">
        <f t="shared" si="0"/>
        <v>0</v>
      </c>
      <c r="Z15" s="12"/>
      <c r="AA15" s="4">
        <f t="shared" si="0"/>
        <v>0</v>
      </c>
      <c r="AB15" s="4">
        <f t="shared" si="0"/>
        <v>0</v>
      </c>
      <c r="AC15" s="4">
        <f t="shared" si="0"/>
        <v>0</v>
      </c>
      <c r="AD15" s="4">
        <f t="shared" si="0"/>
        <v>0</v>
      </c>
      <c r="AE15" s="4">
        <f t="shared" si="0"/>
        <v>0</v>
      </c>
      <c r="AF15" s="4">
        <f t="shared" si="0"/>
        <v>0</v>
      </c>
      <c r="AG15" s="4">
        <f t="shared" si="0"/>
        <v>0</v>
      </c>
      <c r="AH15" s="4">
        <f t="shared" si="0"/>
        <v>0</v>
      </c>
      <c r="AI15" s="4">
        <f t="shared" si="0"/>
        <v>0</v>
      </c>
      <c r="AJ15" s="12"/>
      <c r="AK15" s="157">
        <f>SUM(AK11)</f>
        <v>0</v>
      </c>
      <c r="AL15" s="157">
        <f t="shared" ref="AL15:AW15" si="1">SUM(AL11)</f>
        <v>0</v>
      </c>
      <c r="AM15" s="157">
        <f t="shared" si="1"/>
        <v>0</v>
      </c>
      <c r="AN15" s="157">
        <f t="shared" si="1"/>
        <v>0</v>
      </c>
      <c r="AO15" s="157">
        <f t="shared" si="1"/>
        <v>0</v>
      </c>
      <c r="AP15" s="157">
        <f t="shared" si="1"/>
        <v>0</v>
      </c>
      <c r="AQ15" s="157">
        <f t="shared" si="1"/>
        <v>0</v>
      </c>
      <c r="AR15" s="157">
        <f t="shared" si="1"/>
        <v>0</v>
      </c>
      <c r="AS15" s="157">
        <f t="shared" si="1"/>
        <v>0</v>
      </c>
      <c r="AT15" s="157">
        <f t="shared" si="1"/>
        <v>0</v>
      </c>
      <c r="AU15" s="157">
        <f t="shared" si="1"/>
        <v>0</v>
      </c>
      <c r="AV15" s="157">
        <f t="shared" si="1"/>
        <v>0</v>
      </c>
      <c r="AW15" s="157">
        <f t="shared" si="1"/>
        <v>0</v>
      </c>
    </row>
    <row r="16" spans="1:49" ht="19.5" thickBot="1">
      <c r="A16" s="444"/>
      <c r="B16" s="444"/>
      <c r="C16" s="444"/>
      <c r="D16" s="44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s="700" customFormat="1">
      <c r="A17" s="1209" t="s">
        <v>259</v>
      </c>
      <c r="B17" s="1231" t="s">
        <v>58</v>
      </c>
      <c r="C17" s="1234" t="s">
        <v>302</v>
      </c>
      <c r="D17" s="699" t="s">
        <v>303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1"/>
      <c r="AL17" s="1201"/>
      <c r="AM17" s="1201"/>
      <c r="AN17" s="1201"/>
      <c r="AO17" s="1201"/>
      <c r="AP17" s="1201"/>
      <c r="AQ17" s="1201"/>
      <c r="AR17" s="1201"/>
      <c r="AS17" s="1201"/>
      <c r="AT17" s="1201"/>
      <c r="AU17" s="1201"/>
      <c r="AV17" s="1201"/>
      <c r="AW17" s="1201"/>
    </row>
    <row r="18" spans="1:49" s="700" customFormat="1">
      <c r="A18" s="1210"/>
      <c r="B18" s="1232"/>
      <c r="C18" s="1235"/>
      <c r="D18" s="725" t="s">
        <v>304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 ht="15.75" thickBot="1">
      <c r="A19" s="1211"/>
      <c r="B19" s="1233"/>
      <c r="C19" s="1236"/>
      <c r="D19" s="724" t="s">
        <v>305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3"/>
      <c r="AL19" s="1203"/>
      <c r="AM19" s="1203"/>
      <c r="AN19" s="1203"/>
      <c r="AO19" s="1203"/>
      <c r="AP19" s="1203"/>
      <c r="AQ19" s="1203"/>
      <c r="AR19" s="1203"/>
      <c r="AS19" s="1203"/>
      <c r="AT19" s="1203"/>
      <c r="AU19" s="1203"/>
      <c r="AV19" s="1203"/>
      <c r="AW19" s="1203"/>
    </row>
    <row r="20" spans="1:49" ht="14.45" customHeight="1">
      <c r="A20" s="1208"/>
      <c r="B20" s="1208"/>
      <c r="C20" s="1208"/>
      <c r="D20" s="1208"/>
      <c r="E20" s="4">
        <f>SUM(E17:E19)</f>
        <v>0</v>
      </c>
      <c r="F20" s="4">
        <f t="shared" ref="F20:AI20" si="2">SUM(F17:F19)</f>
        <v>0</v>
      </c>
      <c r="G20" s="4">
        <f t="shared" si="2"/>
        <v>0</v>
      </c>
      <c r="H20" s="4">
        <f t="shared" si="2"/>
        <v>0</v>
      </c>
      <c r="I20" s="4">
        <f t="shared" si="2"/>
        <v>0</v>
      </c>
      <c r="J20" s="12"/>
      <c r="K20" s="4">
        <f t="shared" si="2"/>
        <v>0</v>
      </c>
      <c r="L20" s="4">
        <f t="shared" si="2"/>
        <v>0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12"/>
      <c r="Q20" s="4">
        <f t="shared" si="2"/>
        <v>0</v>
      </c>
      <c r="R20" s="4">
        <f t="shared" si="2"/>
        <v>0</v>
      </c>
      <c r="S20" s="4">
        <f t="shared" si="2"/>
        <v>0</v>
      </c>
      <c r="T20" s="4">
        <f t="shared" si="2"/>
        <v>0</v>
      </c>
      <c r="U20" s="12"/>
      <c r="V20" s="4">
        <f t="shared" si="2"/>
        <v>0</v>
      </c>
      <c r="W20" s="4">
        <f t="shared" si="2"/>
        <v>0</v>
      </c>
      <c r="X20" s="4">
        <f t="shared" si="2"/>
        <v>0</v>
      </c>
      <c r="Y20" s="4">
        <f t="shared" si="2"/>
        <v>0</v>
      </c>
      <c r="Z20" s="12"/>
      <c r="AA20" s="4">
        <f t="shared" si="2"/>
        <v>0</v>
      </c>
      <c r="AB20" s="4">
        <f t="shared" si="2"/>
        <v>0</v>
      </c>
      <c r="AC20" s="4">
        <f t="shared" si="2"/>
        <v>0</v>
      </c>
      <c r="AD20" s="4">
        <f t="shared" si="2"/>
        <v>0</v>
      </c>
      <c r="AE20" s="4">
        <f t="shared" si="2"/>
        <v>0</v>
      </c>
      <c r="AF20" s="4">
        <f t="shared" si="2"/>
        <v>0</v>
      </c>
      <c r="AG20" s="4">
        <f t="shared" si="2"/>
        <v>0</v>
      </c>
      <c r="AH20" s="4">
        <f t="shared" si="2"/>
        <v>0</v>
      </c>
      <c r="AI20" s="4">
        <f t="shared" si="2"/>
        <v>0</v>
      </c>
      <c r="AJ20" s="12"/>
      <c r="AK20" s="157">
        <f>SUM(AK17)</f>
        <v>0</v>
      </c>
      <c r="AL20" s="157">
        <f t="shared" ref="AL20:AW20" si="3">SUM(AL17)</f>
        <v>0</v>
      </c>
      <c r="AM20" s="157">
        <f t="shared" si="3"/>
        <v>0</v>
      </c>
      <c r="AN20" s="157">
        <f t="shared" si="3"/>
        <v>0</v>
      </c>
      <c r="AO20" s="157">
        <f t="shared" si="3"/>
        <v>0</v>
      </c>
      <c r="AP20" s="157">
        <f t="shared" si="3"/>
        <v>0</v>
      </c>
      <c r="AQ20" s="157">
        <f t="shared" si="3"/>
        <v>0</v>
      </c>
      <c r="AR20" s="157">
        <f t="shared" si="3"/>
        <v>0</v>
      </c>
      <c r="AS20" s="157">
        <f t="shared" si="3"/>
        <v>0</v>
      </c>
      <c r="AT20" s="157">
        <f t="shared" si="3"/>
        <v>0</v>
      </c>
      <c r="AU20" s="157">
        <f t="shared" si="3"/>
        <v>0</v>
      </c>
      <c r="AV20" s="157">
        <f t="shared" si="3"/>
        <v>0</v>
      </c>
      <c r="AW20" s="157">
        <f t="shared" si="3"/>
        <v>0</v>
      </c>
    </row>
    <row r="21" spans="1:49" ht="19.5" thickBot="1">
      <c r="A21" s="444"/>
      <c r="B21" s="444"/>
      <c r="C21" s="444"/>
      <c r="D21" s="444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s="700" customFormat="1">
      <c r="A22" s="1238" t="s">
        <v>46</v>
      </c>
      <c r="B22" s="1241" t="s">
        <v>166</v>
      </c>
      <c r="C22" s="1244" t="s">
        <v>265</v>
      </c>
      <c r="D22" s="726" t="s">
        <v>157</v>
      </c>
      <c r="E22" s="744"/>
      <c r="F22" s="744"/>
      <c r="G22" s="744"/>
      <c r="H22" s="744"/>
      <c r="I22" s="744"/>
      <c r="J22" s="747"/>
      <c r="K22" s="744"/>
      <c r="L22" s="744"/>
      <c r="M22" s="744"/>
      <c r="N22" s="744"/>
      <c r="O22" s="744"/>
      <c r="P22" s="747"/>
      <c r="Q22" s="744"/>
      <c r="R22" s="744"/>
      <c r="S22" s="744"/>
      <c r="T22" s="744"/>
      <c r="U22" s="747"/>
      <c r="V22" s="744"/>
      <c r="W22" s="744"/>
      <c r="X22" s="744"/>
      <c r="Y22" s="744"/>
      <c r="Z22" s="747"/>
      <c r="AA22" s="744"/>
      <c r="AB22" s="744"/>
      <c r="AC22" s="744"/>
      <c r="AD22" s="744"/>
      <c r="AE22" s="744"/>
      <c r="AF22" s="744"/>
      <c r="AG22" s="744"/>
      <c r="AH22" s="744"/>
      <c r="AI22" s="744"/>
      <c r="AJ22" s="747"/>
      <c r="AK22" s="1201"/>
      <c r="AL22" s="1201"/>
      <c r="AM22" s="1201"/>
      <c r="AN22" s="1201"/>
      <c r="AO22" s="1201"/>
      <c r="AP22" s="1201"/>
      <c r="AQ22" s="1201"/>
      <c r="AR22" s="1201"/>
      <c r="AS22" s="1201"/>
      <c r="AT22" s="1201"/>
      <c r="AU22" s="1201"/>
      <c r="AV22" s="1201"/>
      <c r="AW22" s="1201"/>
    </row>
    <row r="23" spans="1:49" s="700" customFormat="1">
      <c r="A23" s="1239"/>
      <c r="B23" s="1242"/>
      <c r="C23" s="1245"/>
      <c r="D23" s="727" t="s">
        <v>158</v>
      </c>
      <c r="E23" s="744"/>
      <c r="F23" s="744"/>
      <c r="G23" s="744"/>
      <c r="H23" s="744"/>
      <c r="I23" s="744"/>
      <c r="J23" s="747"/>
      <c r="K23" s="744"/>
      <c r="L23" s="744"/>
      <c r="M23" s="744"/>
      <c r="N23" s="744"/>
      <c r="O23" s="744"/>
      <c r="P23" s="747"/>
      <c r="Q23" s="744"/>
      <c r="R23" s="744"/>
      <c r="S23" s="744"/>
      <c r="T23" s="744"/>
      <c r="U23" s="747"/>
      <c r="V23" s="744"/>
      <c r="W23" s="744"/>
      <c r="X23" s="744"/>
      <c r="Y23" s="744"/>
      <c r="Z23" s="747"/>
      <c r="AA23" s="744"/>
      <c r="AB23" s="744"/>
      <c r="AC23" s="744"/>
      <c r="AD23" s="744"/>
      <c r="AE23" s="744"/>
      <c r="AF23" s="744"/>
      <c r="AG23" s="744"/>
      <c r="AH23" s="744"/>
      <c r="AI23" s="744"/>
      <c r="AJ23" s="747"/>
      <c r="AK23" s="1202"/>
      <c r="AL23" s="1202"/>
      <c r="AM23" s="1202"/>
      <c r="AN23" s="1202"/>
      <c r="AO23" s="1202"/>
      <c r="AP23" s="1202"/>
      <c r="AQ23" s="1202"/>
      <c r="AR23" s="1202"/>
      <c r="AS23" s="1202"/>
      <c r="AT23" s="1202"/>
      <c r="AU23" s="1202"/>
      <c r="AV23" s="1202"/>
      <c r="AW23" s="1202"/>
    </row>
    <row r="24" spans="1:49" s="700" customFormat="1">
      <c r="A24" s="1239"/>
      <c r="B24" s="1242"/>
      <c r="C24" s="1245"/>
      <c r="D24" s="727" t="s">
        <v>49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2"/>
      <c r="AL24" s="1202"/>
      <c r="AM24" s="1202"/>
      <c r="AN24" s="1202"/>
      <c r="AO24" s="1202"/>
      <c r="AP24" s="1202"/>
      <c r="AQ24" s="1202"/>
      <c r="AR24" s="1202"/>
      <c r="AS24" s="1202"/>
      <c r="AT24" s="1202"/>
      <c r="AU24" s="1202"/>
      <c r="AV24" s="1202"/>
      <c r="AW24" s="1202"/>
    </row>
    <row r="25" spans="1:49" s="700" customFormat="1" ht="15.75" thickBot="1">
      <c r="A25" s="1240"/>
      <c r="B25" s="1243"/>
      <c r="C25" s="1246"/>
      <c r="D25" s="728" t="s">
        <v>48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3"/>
      <c r="AL25" s="1203"/>
      <c r="AM25" s="1203"/>
      <c r="AN25" s="1203"/>
      <c r="AO25" s="1203"/>
      <c r="AP25" s="1203"/>
      <c r="AQ25" s="1203"/>
      <c r="AR25" s="1203"/>
      <c r="AS25" s="1203"/>
      <c r="AT25" s="1203"/>
      <c r="AU25" s="1203"/>
      <c r="AV25" s="1203"/>
      <c r="AW25" s="1203"/>
    </row>
    <row r="26" spans="1:49" ht="14.45" customHeight="1">
      <c r="A26" s="1208"/>
      <c r="B26" s="1208"/>
      <c r="C26" s="1208"/>
      <c r="D26" s="1208"/>
      <c r="E26" s="4">
        <f>SUM(E22:E25)</f>
        <v>0</v>
      </c>
      <c r="F26" s="4">
        <f>SUM(F22:F25)</f>
        <v>0</v>
      </c>
      <c r="G26" s="4">
        <f>SUM(G22:G25)</f>
        <v>0</v>
      </c>
      <c r="H26" s="4">
        <f>SUM(H22:H25)</f>
        <v>0</v>
      </c>
      <c r="I26" s="4">
        <f>SUM(I22:I25)</f>
        <v>0</v>
      </c>
      <c r="J26" s="12"/>
      <c r="K26" s="4">
        <f>SUM(K22:K25)</f>
        <v>0</v>
      </c>
      <c r="L26" s="4">
        <f>SUM(L22:L25)</f>
        <v>0</v>
      </c>
      <c r="M26" s="4">
        <f>SUM(M22:M25)</f>
        <v>0</v>
      </c>
      <c r="N26" s="4">
        <f>SUM(N22:N25)</f>
        <v>0</v>
      </c>
      <c r="O26" s="4">
        <f>SUM(O22:O25)</f>
        <v>0</v>
      </c>
      <c r="P26" s="12"/>
      <c r="Q26" s="4">
        <f>SUM(Q22:Q25)</f>
        <v>0</v>
      </c>
      <c r="R26" s="4">
        <f>SUM(R22:R25)</f>
        <v>0</v>
      </c>
      <c r="S26" s="4">
        <f>SUM(S22:S25)</f>
        <v>0</v>
      </c>
      <c r="T26" s="4">
        <f>SUM(T22:T25)</f>
        <v>0</v>
      </c>
      <c r="U26" s="12"/>
      <c r="V26" s="4">
        <f>SUM(V22:V25)</f>
        <v>0</v>
      </c>
      <c r="W26" s="4">
        <f>SUM(W22:W25)</f>
        <v>0</v>
      </c>
      <c r="X26" s="4">
        <f>SUM(X22:X25)</f>
        <v>0</v>
      </c>
      <c r="Y26" s="4">
        <f>SUM(Y22:Y25)</f>
        <v>0</v>
      </c>
      <c r="Z26" s="12"/>
      <c r="AA26" s="4">
        <f t="shared" ref="AA26:AI26" si="4">SUM(AA22:AA25)</f>
        <v>0</v>
      </c>
      <c r="AB26" s="4">
        <f t="shared" si="4"/>
        <v>0</v>
      </c>
      <c r="AC26" s="4">
        <f t="shared" si="4"/>
        <v>0</v>
      </c>
      <c r="AD26" s="4">
        <f t="shared" si="4"/>
        <v>0</v>
      </c>
      <c r="AE26" s="4">
        <f t="shared" si="4"/>
        <v>0</v>
      </c>
      <c r="AF26" s="4">
        <f t="shared" si="4"/>
        <v>0</v>
      </c>
      <c r="AG26" s="4">
        <f t="shared" si="4"/>
        <v>0</v>
      </c>
      <c r="AH26" s="4">
        <f t="shared" si="4"/>
        <v>0</v>
      </c>
      <c r="AI26" s="4">
        <f t="shared" si="4"/>
        <v>0</v>
      </c>
      <c r="AJ26" s="12"/>
      <c r="AK26" s="157">
        <f t="shared" ref="AK26:AW26" si="5">SUM(AK22)</f>
        <v>0</v>
      </c>
      <c r="AL26" s="157">
        <f t="shared" si="5"/>
        <v>0</v>
      </c>
      <c r="AM26" s="157">
        <f t="shared" si="5"/>
        <v>0</v>
      </c>
      <c r="AN26" s="157">
        <f t="shared" si="5"/>
        <v>0</v>
      </c>
      <c r="AO26" s="157">
        <f t="shared" si="5"/>
        <v>0</v>
      </c>
      <c r="AP26" s="157">
        <f t="shared" si="5"/>
        <v>0</v>
      </c>
      <c r="AQ26" s="157">
        <f t="shared" si="5"/>
        <v>0</v>
      </c>
      <c r="AR26" s="157">
        <f t="shared" si="5"/>
        <v>0</v>
      </c>
      <c r="AS26" s="157">
        <f t="shared" si="5"/>
        <v>0</v>
      </c>
      <c r="AT26" s="157">
        <f t="shared" si="5"/>
        <v>0</v>
      </c>
      <c r="AU26" s="157">
        <f t="shared" si="5"/>
        <v>0</v>
      </c>
      <c r="AV26" s="157">
        <f t="shared" si="5"/>
        <v>0</v>
      </c>
      <c r="AW26" s="157">
        <f t="shared" si="5"/>
        <v>0</v>
      </c>
    </row>
    <row r="27" spans="1:49" ht="19.5" thickBot="1">
      <c r="A27" s="444"/>
      <c r="B27" s="444"/>
      <c r="C27" s="444"/>
      <c r="D27" s="444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s="700" customFormat="1">
      <c r="A28" s="1238" t="s">
        <v>46</v>
      </c>
      <c r="B28" s="1241" t="s">
        <v>167</v>
      </c>
      <c r="C28" s="1244" t="s">
        <v>266</v>
      </c>
      <c r="D28" s="726" t="s">
        <v>159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1"/>
      <c r="AL28" s="1201"/>
      <c r="AM28" s="1201"/>
      <c r="AN28" s="1201"/>
      <c r="AO28" s="1201"/>
      <c r="AP28" s="1201"/>
      <c r="AQ28" s="1201"/>
      <c r="AR28" s="1201"/>
      <c r="AS28" s="1201"/>
      <c r="AT28" s="1201"/>
      <c r="AU28" s="1201"/>
      <c r="AV28" s="1201"/>
      <c r="AW28" s="1201"/>
    </row>
    <row r="29" spans="1:49" s="700" customFormat="1">
      <c r="A29" s="1239"/>
      <c r="B29" s="1242"/>
      <c r="C29" s="1245"/>
      <c r="D29" s="727" t="s">
        <v>47</v>
      </c>
      <c r="E29" s="744"/>
      <c r="F29" s="744"/>
      <c r="G29" s="744"/>
      <c r="H29" s="744"/>
      <c r="I29" s="744"/>
      <c r="J29" s="747"/>
      <c r="K29" s="744"/>
      <c r="L29" s="744"/>
      <c r="M29" s="744"/>
      <c r="N29" s="744"/>
      <c r="O29" s="744"/>
      <c r="P29" s="747"/>
      <c r="Q29" s="744"/>
      <c r="R29" s="744"/>
      <c r="S29" s="744"/>
      <c r="T29" s="744"/>
      <c r="U29" s="747"/>
      <c r="V29" s="744"/>
      <c r="W29" s="744"/>
      <c r="X29" s="744"/>
      <c r="Y29" s="744"/>
      <c r="Z29" s="747"/>
      <c r="AA29" s="744"/>
      <c r="AB29" s="744"/>
      <c r="AC29" s="744"/>
      <c r="AD29" s="744"/>
      <c r="AE29" s="744"/>
      <c r="AF29" s="744"/>
      <c r="AG29" s="744"/>
      <c r="AH29" s="744"/>
      <c r="AI29" s="744"/>
      <c r="AJ29" s="747"/>
      <c r="AK29" s="1202"/>
      <c r="AL29" s="1202"/>
      <c r="AM29" s="1202"/>
      <c r="AN29" s="1202"/>
      <c r="AO29" s="1202"/>
      <c r="AP29" s="1202"/>
      <c r="AQ29" s="1202"/>
      <c r="AR29" s="1202"/>
      <c r="AS29" s="1202"/>
      <c r="AT29" s="1202"/>
      <c r="AU29" s="1202"/>
      <c r="AV29" s="1202"/>
      <c r="AW29" s="1202"/>
    </row>
    <row r="30" spans="1:49" s="700" customFormat="1">
      <c r="A30" s="1239"/>
      <c r="B30" s="1242"/>
      <c r="C30" s="1245"/>
      <c r="D30" s="727" t="s">
        <v>160</v>
      </c>
      <c r="E30" s="744"/>
      <c r="F30" s="744"/>
      <c r="G30" s="744"/>
      <c r="H30" s="744"/>
      <c r="I30" s="744"/>
      <c r="J30" s="747"/>
      <c r="K30" s="744"/>
      <c r="L30" s="744"/>
      <c r="M30" s="744"/>
      <c r="N30" s="744"/>
      <c r="O30" s="744"/>
      <c r="P30" s="747"/>
      <c r="Q30" s="744"/>
      <c r="R30" s="744"/>
      <c r="S30" s="744"/>
      <c r="T30" s="744"/>
      <c r="U30" s="747"/>
      <c r="V30" s="744"/>
      <c r="W30" s="744"/>
      <c r="X30" s="744"/>
      <c r="Y30" s="744"/>
      <c r="Z30" s="747"/>
      <c r="AA30" s="744"/>
      <c r="AB30" s="744"/>
      <c r="AC30" s="744"/>
      <c r="AD30" s="744"/>
      <c r="AE30" s="744"/>
      <c r="AF30" s="744"/>
      <c r="AG30" s="744"/>
      <c r="AH30" s="744"/>
      <c r="AI30" s="744"/>
      <c r="AJ30" s="747"/>
      <c r="AK30" s="1202"/>
      <c r="AL30" s="1202"/>
      <c r="AM30" s="1202"/>
      <c r="AN30" s="1202"/>
      <c r="AO30" s="1202"/>
      <c r="AP30" s="1202"/>
      <c r="AQ30" s="1202"/>
      <c r="AR30" s="1202"/>
      <c r="AS30" s="1202"/>
      <c r="AT30" s="1202"/>
      <c r="AU30" s="1202"/>
      <c r="AV30" s="1202"/>
      <c r="AW30" s="1202"/>
    </row>
    <row r="31" spans="1:49" s="700" customFormat="1">
      <c r="A31" s="1239"/>
      <c r="B31" s="1242"/>
      <c r="C31" s="1245"/>
      <c r="D31" s="727" t="s">
        <v>161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2"/>
      <c r="AL31" s="1202"/>
      <c r="AM31" s="1202"/>
      <c r="AN31" s="1202"/>
      <c r="AO31" s="1202"/>
      <c r="AP31" s="1202"/>
      <c r="AQ31" s="1202"/>
      <c r="AR31" s="1202"/>
      <c r="AS31" s="1202"/>
      <c r="AT31" s="1202"/>
      <c r="AU31" s="1202"/>
      <c r="AV31" s="1202"/>
      <c r="AW31" s="1202"/>
    </row>
    <row r="32" spans="1:49" s="700" customFormat="1">
      <c r="A32" s="1239"/>
      <c r="B32" s="1242"/>
      <c r="C32" s="1245"/>
      <c r="D32" s="727" t="s">
        <v>50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49" s="700" customFormat="1" ht="15.75" thickBot="1">
      <c r="A33" s="1240"/>
      <c r="B33" s="1243"/>
      <c r="C33" s="1246"/>
      <c r="D33" s="728" t="s">
        <v>162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3"/>
      <c r="AL33" s="1203"/>
      <c r="AM33" s="1203"/>
      <c r="AN33" s="1203"/>
      <c r="AO33" s="1203"/>
      <c r="AP33" s="1203"/>
      <c r="AQ33" s="1203"/>
      <c r="AR33" s="1203"/>
      <c r="AS33" s="1203"/>
      <c r="AT33" s="1203"/>
      <c r="AU33" s="1203"/>
      <c r="AV33" s="1203"/>
      <c r="AW33" s="1203"/>
    </row>
    <row r="34" spans="1:49" ht="14.45" customHeight="1">
      <c r="A34" s="1208"/>
      <c r="B34" s="1208"/>
      <c r="C34" s="1208"/>
      <c r="D34" s="1208"/>
      <c r="E34" s="4">
        <f>SUM(E28:E33)</f>
        <v>0</v>
      </c>
      <c r="F34" s="4">
        <f>SUM(F28:F33)</f>
        <v>0</v>
      </c>
      <c r="G34" s="4">
        <f>SUM(G28:G33)</f>
        <v>0</v>
      </c>
      <c r="H34" s="4">
        <f>SUM(H28:H33)</f>
        <v>0</v>
      </c>
      <c r="I34" s="4">
        <f>SUM(I28:I33)</f>
        <v>0</v>
      </c>
      <c r="J34" s="12"/>
      <c r="K34" s="4">
        <f>SUM(K28:K33)</f>
        <v>0</v>
      </c>
      <c r="L34" s="4">
        <f>SUM(L28:L33)</f>
        <v>0</v>
      </c>
      <c r="M34" s="4">
        <f>SUM(M28:M33)</f>
        <v>0</v>
      </c>
      <c r="N34" s="4">
        <f>SUM(N28:N33)</f>
        <v>0</v>
      </c>
      <c r="O34" s="4">
        <f>SUM(O28:O33)</f>
        <v>0</v>
      </c>
      <c r="P34" s="12"/>
      <c r="Q34" s="4">
        <f>SUM(Q28:Q33)</f>
        <v>0</v>
      </c>
      <c r="R34" s="4">
        <f>SUM(R28:R33)</f>
        <v>0</v>
      </c>
      <c r="S34" s="4">
        <f>SUM(S28:S33)</f>
        <v>0</v>
      </c>
      <c r="T34" s="4">
        <f>SUM(T28:T33)</f>
        <v>0</v>
      </c>
      <c r="U34" s="12"/>
      <c r="V34" s="4">
        <f>SUM(V28:V33)</f>
        <v>0</v>
      </c>
      <c r="W34" s="4">
        <f>SUM(W28:W33)</f>
        <v>0</v>
      </c>
      <c r="X34" s="4">
        <f>SUM(X28:X33)</f>
        <v>0</v>
      </c>
      <c r="Y34" s="4">
        <f>SUM(Y28:Y33)</f>
        <v>0</v>
      </c>
      <c r="Z34" s="12"/>
      <c r="AA34" s="4">
        <f t="shared" ref="AA34:AI34" si="6">SUM(AA28:AA33)</f>
        <v>0</v>
      </c>
      <c r="AB34" s="4">
        <f t="shared" si="6"/>
        <v>0</v>
      </c>
      <c r="AC34" s="4">
        <f t="shared" si="6"/>
        <v>0</v>
      </c>
      <c r="AD34" s="4">
        <f t="shared" si="6"/>
        <v>0</v>
      </c>
      <c r="AE34" s="4">
        <f t="shared" si="6"/>
        <v>0</v>
      </c>
      <c r="AF34" s="4">
        <f t="shared" si="6"/>
        <v>0</v>
      </c>
      <c r="AG34" s="4">
        <f t="shared" si="6"/>
        <v>0</v>
      </c>
      <c r="AH34" s="4">
        <f t="shared" si="6"/>
        <v>0</v>
      </c>
      <c r="AI34" s="4">
        <f t="shared" si="6"/>
        <v>0</v>
      </c>
      <c r="AJ34" s="12"/>
      <c r="AK34" s="157">
        <f t="shared" ref="AK34:AW34" si="7">SUM(AK28)</f>
        <v>0</v>
      </c>
      <c r="AL34" s="157">
        <f t="shared" si="7"/>
        <v>0</v>
      </c>
      <c r="AM34" s="157">
        <f t="shared" si="7"/>
        <v>0</v>
      </c>
      <c r="AN34" s="157">
        <f t="shared" si="7"/>
        <v>0</v>
      </c>
      <c r="AO34" s="157">
        <f t="shared" si="7"/>
        <v>0</v>
      </c>
      <c r="AP34" s="157">
        <f t="shared" si="7"/>
        <v>0</v>
      </c>
      <c r="AQ34" s="157">
        <f t="shared" si="7"/>
        <v>0</v>
      </c>
      <c r="AR34" s="157">
        <f t="shared" si="7"/>
        <v>0</v>
      </c>
      <c r="AS34" s="157">
        <f t="shared" si="7"/>
        <v>0</v>
      </c>
      <c r="AT34" s="157">
        <f t="shared" si="7"/>
        <v>0</v>
      </c>
      <c r="AU34" s="157">
        <f t="shared" si="7"/>
        <v>0</v>
      </c>
      <c r="AV34" s="157">
        <f t="shared" si="7"/>
        <v>0</v>
      </c>
      <c r="AW34" s="157">
        <f t="shared" si="7"/>
        <v>0</v>
      </c>
    </row>
    <row r="35" spans="1:49" ht="19.5" thickBot="1">
      <c r="A35" s="444"/>
      <c r="B35" s="444"/>
      <c r="C35" s="444"/>
      <c r="D35" s="444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s="700" customFormat="1">
      <c r="A36" s="1209" t="s">
        <v>55</v>
      </c>
      <c r="B36" s="1231" t="s">
        <v>217</v>
      </c>
      <c r="C36" s="1234" t="s">
        <v>218</v>
      </c>
      <c r="D36" s="699" t="s">
        <v>219</v>
      </c>
      <c r="E36" s="744"/>
      <c r="F36" s="744"/>
      <c r="G36" s="744"/>
      <c r="H36" s="744"/>
      <c r="I36" s="744"/>
      <c r="J36" s="747"/>
      <c r="K36" s="744"/>
      <c r="L36" s="744"/>
      <c r="M36" s="744"/>
      <c r="N36" s="744"/>
      <c r="O36" s="744"/>
      <c r="P36" s="747"/>
      <c r="Q36" s="744"/>
      <c r="R36" s="744"/>
      <c r="S36" s="744"/>
      <c r="T36" s="744"/>
      <c r="U36" s="747"/>
      <c r="V36" s="744"/>
      <c r="W36" s="744"/>
      <c r="X36" s="744"/>
      <c r="Y36" s="744"/>
      <c r="Z36" s="747"/>
      <c r="AA36" s="744"/>
      <c r="AB36" s="744"/>
      <c r="AC36" s="744"/>
      <c r="AD36" s="744"/>
      <c r="AE36" s="744"/>
      <c r="AF36" s="744"/>
      <c r="AG36" s="744"/>
      <c r="AH36" s="744"/>
      <c r="AI36" s="744"/>
      <c r="AJ36" s="747"/>
      <c r="AK36" s="1201"/>
      <c r="AL36" s="1201"/>
      <c r="AM36" s="1201"/>
      <c r="AN36" s="1201"/>
      <c r="AO36" s="1201"/>
      <c r="AP36" s="1201"/>
      <c r="AQ36" s="1201"/>
      <c r="AR36" s="1201"/>
      <c r="AS36" s="1201"/>
      <c r="AT36" s="1201"/>
      <c r="AU36" s="1201"/>
      <c r="AV36" s="1201"/>
      <c r="AW36" s="1201"/>
    </row>
    <row r="37" spans="1:49" s="700" customFormat="1">
      <c r="A37" s="1210"/>
      <c r="B37" s="1232"/>
      <c r="C37" s="1235"/>
      <c r="D37" s="701" t="s">
        <v>220</v>
      </c>
      <c r="E37" s="744"/>
      <c r="F37" s="744"/>
      <c r="G37" s="744"/>
      <c r="H37" s="744"/>
      <c r="I37" s="744"/>
      <c r="J37" s="747"/>
      <c r="K37" s="744"/>
      <c r="L37" s="744"/>
      <c r="M37" s="744"/>
      <c r="N37" s="744"/>
      <c r="O37" s="744"/>
      <c r="P37" s="747"/>
      <c r="Q37" s="744"/>
      <c r="R37" s="744"/>
      <c r="S37" s="744"/>
      <c r="T37" s="744"/>
      <c r="U37" s="747"/>
      <c r="V37" s="744"/>
      <c r="W37" s="744"/>
      <c r="X37" s="744"/>
      <c r="Y37" s="744"/>
      <c r="Z37" s="747"/>
      <c r="AA37" s="744"/>
      <c r="AB37" s="744"/>
      <c r="AC37" s="744"/>
      <c r="AD37" s="744"/>
      <c r="AE37" s="744"/>
      <c r="AF37" s="744"/>
      <c r="AG37" s="744"/>
      <c r="AH37" s="744"/>
      <c r="AI37" s="744"/>
      <c r="AJ37" s="747"/>
      <c r="AK37" s="1202"/>
      <c r="AL37" s="1202"/>
      <c r="AM37" s="1202"/>
      <c r="AN37" s="1202"/>
      <c r="AO37" s="1202"/>
      <c r="AP37" s="1202"/>
      <c r="AQ37" s="1202"/>
      <c r="AR37" s="1202"/>
      <c r="AS37" s="1202"/>
      <c r="AT37" s="1202"/>
      <c r="AU37" s="1202"/>
      <c r="AV37" s="1202"/>
      <c r="AW37" s="1202"/>
    </row>
    <row r="38" spans="1:49" s="700" customFormat="1">
      <c r="A38" s="1210"/>
      <c r="B38" s="1232"/>
      <c r="C38" s="1235"/>
      <c r="D38" s="701" t="s">
        <v>221</v>
      </c>
      <c r="E38" s="744"/>
      <c r="F38" s="744"/>
      <c r="G38" s="744"/>
      <c r="H38" s="744"/>
      <c r="I38" s="744"/>
      <c r="J38" s="747"/>
      <c r="K38" s="744"/>
      <c r="L38" s="744"/>
      <c r="M38" s="744"/>
      <c r="N38" s="744"/>
      <c r="O38" s="744"/>
      <c r="P38" s="747"/>
      <c r="Q38" s="744"/>
      <c r="R38" s="744"/>
      <c r="S38" s="744"/>
      <c r="T38" s="744"/>
      <c r="U38" s="747"/>
      <c r="V38" s="744"/>
      <c r="W38" s="744"/>
      <c r="X38" s="744"/>
      <c r="Y38" s="744"/>
      <c r="Z38" s="747"/>
      <c r="AA38" s="744"/>
      <c r="AB38" s="744"/>
      <c r="AC38" s="744"/>
      <c r="AD38" s="744"/>
      <c r="AE38" s="744"/>
      <c r="AF38" s="744"/>
      <c r="AG38" s="744"/>
      <c r="AH38" s="744"/>
      <c r="AI38" s="744"/>
      <c r="AJ38" s="747"/>
      <c r="AK38" s="1202"/>
      <c r="AL38" s="1202"/>
      <c r="AM38" s="1202"/>
      <c r="AN38" s="1202"/>
      <c r="AO38" s="1202"/>
      <c r="AP38" s="1202"/>
      <c r="AQ38" s="1202"/>
      <c r="AR38" s="1202"/>
      <c r="AS38" s="1202"/>
      <c r="AT38" s="1202"/>
      <c r="AU38" s="1202"/>
      <c r="AV38" s="1202"/>
      <c r="AW38" s="1202"/>
    </row>
    <row r="39" spans="1:49" s="700" customFormat="1">
      <c r="A39" s="1210"/>
      <c r="B39" s="1232"/>
      <c r="C39" s="1235"/>
      <c r="D39" s="701" t="s">
        <v>222</v>
      </c>
      <c r="E39" s="744"/>
      <c r="F39" s="744"/>
      <c r="G39" s="744"/>
      <c r="H39" s="744"/>
      <c r="I39" s="744"/>
      <c r="J39" s="747"/>
      <c r="K39" s="744"/>
      <c r="L39" s="744"/>
      <c r="M39" s="744"/>
      <c r="N39" s="744"/>
      <c r="O39" s="744"/>
      <c r="P39" s="747"/>
      <c r="Q39" s="744"/>
      <c r="R39" s="744"/>
      <c r="S39" s="744"/>
      <c r="T39" s="744"/>
      <c r="U39" s="747"/>
      <c r="V39" s="744"/>
      <c r="W39" s="744"/>
      <c r="X39" s="744"/>
      <c r="Y39" s="744"/>
      <c r="Z39" s="747"/>
      <c r="AA39" s="744"/>
      <c r="AB39" s="744"/>
      <c r="AC39" s="744"/>
      <c r="AD39" s="744"/>
      <c r="AE39" s="744"/>
      <c r="AF39" s="744"/>
      <c r="AG39" s="744"/>
      <c r="AH39" s="744"/>
      <c r="AI39" s="744"/>
      <c r="AJ39" s="747"/>
      <c r="AK39" s="1202"/>
      <c r="AL39" s="1202"/>
      <c r="AM39" s="1202"/>
      <c r="AN39" s="1202"/>
      <c r="AO39" s="1202"/>
      <c r="AP39" s="1202"/>
      <c r="AQ39" s="1202"/>
      <c r="AR39" s="1202"/>
      <c r="AS39" s="1202"/>
      <c r="AT39" s="1202"/>
      <c r="AU39" s="1202"/>
      <c r="AV39" s="1202"/>
      <c r="AW39" s="1202"/>
    </row>
    <row r="40" spans="1:49" s="700" customFormat="1">
      <c r="A40" s="1210"/>
      <c r="B40" s="1232"/>
      <c r="C40" s="1235"/>
      <c r="D40" s="701" t="s">
        <v>223</v>
      </c>
      <c r="E40" s="744"/>
      <c r="F40" s="744"/>
      <c r="G40" s="744"/>
      <c r="H40" s="744"/>
      <c r="I40" s="744"/>
      <c r="J40" s="747"/>
      <c r="K40" s="744"/>
      <c r="L40" s="744"/>
      <c r="M40" s="744"/>
      <c r="N40" s="744"/>
      <c r="O40" s="744"/>
      <c r="P40" s="747"/>
      <c r="Q40" s="744"/>
      <c r="R40" s="744"/>
      <c r="S40" s="744"/>
      <c r="T40" s="744"/>
      <c r="U40" s="747"/>
      <c r="V40" s="744"/>
      <c r="W40" s="744"/>
      <c r="X40" s="744"/>
      <c r="Y40" s="744"/>
      <c r="Z40" s="747"/>
      <c r="AA40" s="744"/>
      <c r="AB40" s="744"/>
      <c r="AC40" s="744"/>
      <c r="AD40" s="744"/>
      <c r="AE40" s="744"/>
      <c r="AF40" s="744"/>
      <c r="AG40" s="744"/>
      <c r="AH40" s="744"/>
      <c r="AI40" s="744"/>
      <c r="AJ40" s="747"/>
      <c r="AK40" s="1202"/>
      <c r="AL40" s="1202"/>
      <c r="AM40" s="1202"/>
      <c r="AN40" s="1202"/>
      <c r="AO40" s="1202"/>
      <c r="AP40" s="1202"/>
      <c r="AQ40" s="1202"/>
      <c r="AR40" s="1202"/>
      <c r="AS40" s="1202"/>
      <c r="AT40" s="1202"/>
      <c r="AU40" s="1202"/>
      <c r="AV40" s="1202"/>
      <c r="AW40" s="1202"/>
    </row>
    <row r="41" spans="1:49" s="700" customFormat="1">
      <c r="A41" s="1210"/>
      <c r="B41" s="1232"/>
      <c r="C41" s="1235"/>
      <c r="D41" s="701" t="s">
        <v>224</v>
      </c>
      <c r="E41" s="744"/>
      <c r="F41" s="744"/>
      <c r="G41" s="744"/>
      <c r="H41" s="744"/>
      <c r="I41" s="744"/>
      <c r="J41" s="747"/>
      <c r="K41" s="744"/>
      <c r="L41" s="744"/>
      <c r="M41" s="744"/>
      <c r="N41" s="744"/>
      <c r="O41" s="744"/>
      <c r="P41" s="747"/>
      <c r="Q41" s="744"/>
      <c r="R41" s="744"/>
      <c r="S41" s="744"/>
      <c r="T41" s="744"/>
      <c r="U41" s="747"/>
      <c r="V41" s="744"/>
      <c r="W41" s="744"/>
      <c r="X41" s="744"/>
      <c r="Y41" s="744"/>
      <c r="Z41" s="747"/>
      <c r="AA41" s="744"/>
      <c r="AB41" s="744"/>
      <c r="AC41" s="744"/>
      <c r="AD41" s="744"/>
      <c r="AE41" s="744"/>
      <c r="AF41" s="744"/>
      <c r="AG41" s="744"/>
      <c r="AH41" s="744"/>
      <c r="AI41" s="744"/>
      <c r="AJ41" s="747"/>
      <c r="AK41" s="1202"/>
      <c r="AL41" s="1202"/>
      <c r="AM41" s="1202"/>
      <c r="AN41" s="1202"/>
      <c r="AO41" s="1202"/>
      <c r="AP41" s="1202"/>
      <c r="AQ41" s="1202"/>
      <c r="AR41" s="1202"/>
      <c r="AS41" s="1202"/>
      <c r="AT41" s="1202"/>
      <c r="AU41" s="1202"/>
      <c r="AV41" s="1202"/>
      <c r="AW41" s="1202"/>
    </row>
    <row r="42" spans="1:49" s="700" customFormat="1">
      <c r="A42" s="1210"/>
      <c r="B42" s="1232"/>
      <c r="C42" s="1235"/>
      <c r="D42" s="701" t="s">
        <v>225</v>
      </c>
      <c r="E42" s="744"/>
      <c r="F42" s="744"/>
      <c r="G42" s="744"/>
      <c r="H42" s="744"/>
      <c r="I42" s="744"/>
      <c r="J42" s="747"/>
      <c r="K42" s="744"/>
      <c r="L42" s="744"/>
      <c r="M42" s="744"/>
      <c r="N42" s="744"/>
      <c r="O42" s="744"/>
      <c r="P42" s="747"/>
      <c r="Q42" s="744"/>
      <c r="R42" s="744"/>
      <c r="S42" s="744"/>
      <c r="T42" s="744"/>
      <c r="U42" s="747"/>
      <c r="V42" s="744"/>
      <c r="W42" s="744"/>
      <c r="X42" s="744"/>
      <c r="Y42" s="744"/>
      <c r="Z42" s="747"/>
      <c r="AA42" s="744"/>
      <c r="AB42" s="744"/>
      <c r="AC42" s="744"/>
      <c r="AD42" s="744"/>
      <c r="AE42" s="744"/>
      <c r="AF42" s="744"/>
      <c r="AG42" s="744"/>
      <c r="AH42" s="744"/>
      <c r="AI42" s="744"/>
      <c r="AJ42" s="747"/>
      <c r="AK42" s="1202"/>
      <c r="AL42" s="1202"/>
      <c r="AM42" s="1202"/>
      <c r="AN42" s="1202"/>
      <c r="AO42" s="1202"/>
      <c r="AP42" s="1202"/>
      <c r="AQ42" s="1202"/>
      <c r="AR42" s="1202"/>
      <c r="AS42" s="1202"/>
      <c r="AT42" s="1202"/>
      <c r="AU42" s="1202"/>
      <c r="AV42" s="1202"/>
      <c r="AW42" s="1202"/>
    </row>
    <row r="43" spans="1:49" s="700" customFormat="1">
      <c r="A43" s="1210"/>
      <c r="B43" s="1232"/>
      <c r="C43" s="1235"/>
      <c r="D43" s="701" t="s">
        <v>226</v>
      </c>
      <c r="E43" s="744"/>
      <c r="F43" s="744"/>
      <c r="G43" s="744"/>
      <c r="H43" s="744"/>
      <c r="I43" s="744"/>
      <c r="J43" s="747"/>
      <c r="K43" s="744"/>
      <c r="L43" s="744"/>
      <c r="M43" s="744"/>
      <c r="N43" s="744"/>
      <c r="O43" s="744"/>
      <c r="P43" s="747"/>
      <c r="Q43" s="744"/>
      <c r="R43" s="744"/>
      <c r="S43" s="744"/>
      <c r="T43" s="744"/>
      <c r="U43" s="747"/>
      <c r="V43" s="744"/>
      <c r="W43" s="744"/>
      <c r="X43" s="744"/>
      <c r="Y43" s="744"/>
      <c r="Z43" s="747"/>
      <c r="AA43" s="744"/>
      <c r="AB43" s="744"/>
      <c r="AC43" s="744"/>
      <c r="AD43" s="744"/>
      <c r="AE43" s="744"/>
      <c r="AF43" s="744"/>
      <c r="AG43" s="744"/>
      <c r="AH43" s="744"/>
      <c r="AI43" s="744"/>
      <c r="AJ43" s="747"/>
      <c r="AK43" s="1202"/>
      <c r="AL43" s="1202"/>
      <c r="AM43" s="1202"/>
      <c r="AN43" s="1202"/>
      <c r="AO43" s="1202"/>
      <c r="AP43" s="1202"/>
      <c r="AQ43" s="1202"/>
      <c r="AR43" s="1202"/>
      <c r="AS43" s="1202"/>
      <c r="AT43" s="1202"/>
      <c r="AU43" s="1202"/>
      <c r="AV43" s="1202"/>
      <c r="AW43" s="1202"/>
    </row>
    <row r="44" spans="1:49" s="700" customFormat="1">
      <c r="A44" s="1210"/>
      <c r="B44" s="1232"/>
      <c r="C44" s="1235"/>
      <c r="D44" s="701" t="s">
        <v>227</v>
      </c>
      <c r="E44" s="744"/>
      <c r="F44" s="744"/>
      <c r="G44" s="744"/>
      <c r="H44" s="744"/>
      <c r="I44" s="744"/>
      <c r="J44" s="747"/>
      <c r="K44" s="744"/>
      <c r="L44" s="744"/>
      <c r="M44" s="744"/>
      <c r="N44" s="744"/>
      <c r="O44" s="744"/>
      <c r="P44" s="747"/>
      <c r="Q44" s="744"/>
      <c r="R44" s="744"/>
      <c r="S44" s="744"/>
      <c r="T44" s="744"/>
      <c r="U44" s="747"/>
      <c r="V44" s="744"/>
      <c r="W44" s="744"/>
      <c r="X44" s="744"/>
      <c r="Y44" s="744"/>
      <c r="Z44" s="747"/>
      <c r="AA44" s="744"/>
      <c r="AB44" s="744"/>
      <c r="AC44" s="744"/>
      <c r="AD44" s="744"/>
      <c r="AE44" s="744"/>
      <c r="AF44" s="744"/>
      <c r="AG44" s="744"/>
      <c r="AH44" s="744"/>
      <c r="AI44" s="744"/>
      <c r="AJ44" s="747"/>
      <c r="AK44" s="1202"/>
      <c r="AL44" s="1202"/>
      <c r="AM44" s="1202"/>
      <c r="AN44" s="1202"/>
      <c r="AO44" s="1202"/>
      <c r="AP44" s="1202"/>
      <c r="AQ44" s="1202"/>
      <c r="AR44" s="1202"/>
      <c r="AS44" s="1202"/>
      <c r="AT44" s="1202"/>
      <c r="AU44" s="1202"/>
      <c r="AV44" s="1202"/>
      <c r="AW44" s="1202"/>
    </row>
    <row r="45" spans="1:49" s="700" customFormat="1">
      <c r="A45" s="1210"/>
      <c r="B45" s="1232"/>
      <c r="C45" s="1235"/>
      <c r="D45" s="701" t="s">
        <v>228</v>
      </c>
      <c r="E45" s="744"/>
      <c r="F45" s="744"/>
      <c r="G45" s="744"/>
      <c r="H45" s="744"/>
      <c r="I45" s="744"/>
      <c r="J45" s="747"/>
      <c r="K45" s="744"/>
      <c r="L45" s="744"/>
      <c r="M45" s="744"/>
      <c r="N45" s="744"/>
      <c r="O45" s="744"/>
      <c r="P45" s="747"/>
      <c r="Q45" s="744"/>
      <c r="R45" s="744"/>
      <c r="S45" s="744"/>
      <c r="T45" s="744"/>
      <c r="U45" s="747"/>
      <c r="V45" s="744"/>
      <c r="W45" s="744"/>
      <c r="X45" s="744"/>
      <c r="Y45" s="744"/>
      <c r="Z45" s="747"/>
      <c r="AA45" s="744"/>
      <c r="AB45" s="744"/>
      <c r="AC45" s="744"/>
      <c r="AD45" s="744"/>
      <c r="AE45" s="744"/>
      <c r="AF45" s="744"/>
      <c r="AG45" s="744"/>
      <c r="AH45" s="744"/>
      <c r="AI45" s="744"/>
      <c r="AJ45" s="747"/>
      <c r="AK45" s="1202"/>
      <c r="AL45" s="1202"/>
      <c r="AM45" s="1202"/>
      <c r="AN45" s="1202"/>
      <c r="AO45" s="1202"/>
      <c r="AP45" s="1202"/>
      <c r="AQ45" s="1202"/>
      <c r="AR45" s="1202"/>
      <c r="AS45" s="1202"/>
      <c r="AT45" s="1202"/>
      <c r="AU45" s="1202"/>
      <c r="AV45" s="1202"/>
      <c r="AW45" s="1202"/>
    </row>
    <row r="46" spans="1:49" s="700" customFormat="1" ht="15.75" thickBot="1">
      <c r="A46" s="1211"/>
      <c r="B46" s="1233"/>
      <c r="C46" s="1236"/>
      <c r="D46" s="702" t="s">
        <v>229</v>
      </c>
      <c r="E46" s="744"/>
      <c r="F46" s="744"/>
      <c r="G46" s="744"/>
      <c r="H46" s="744"/>
      <c r="I46" s="744"/>
      <c r="J46" s="747"/>
      <c r="K46" s="744"/>
      <c r="L46" s="744"/>
      <c r="M46" s="744"/>
      <c r="N46" s="744"/>
      <c r="O46" s="744"/>
      <c r="P46" s="747"/>
      <c r="Q46" s="744"/>
      <c r="R46" s="744"/>
      <c r="S46" s="744"/>
      <c r="T46" s="744"/>
      <c r="U46" s="747"/>
      <c r="V46" s="744"/>
      <c r="W46" s="744"/>
      <c r="X46" s="744"/>
      <c r="Y46" s="744"/>
      <c r="Z46" s="747"/>
      <c r="AA46" s="744"/>
      <c r="AB46" s="744"/>
      <c r="AC46" s="744"/>
      <c r="AD46" s="744"/>
      <c r="AE46" s="744"/>
      <c r="AF46" s="744"/>
      <c r="AG46" s="744"/>
      <c r="AH46" s="744"/>
      <c r="AI46" s="744"/>
      <c r="AJ46" s="747"/>
      <c r="AK46" s="1203"/>
      <c r="AL46" s="1203"/>
      <c r="AM46" s="1203"/>
      <c r="AN46" s="1203"/>
      <c r="AO46" s="1203"/>
      <c r="AP46" s="1203"/>
      <c r="AQ46" s="1203"/>
      <c r="AR46" s="1203"/>
      <c r="AS46" s="1203"/>
      <c r="AT46" s="1203"/>
      <c r="AU46" s="1203"/>
      <c r="AV46" s="1203"/>
      <c r="AW46" s="1203"/>
    </row>
    <row r="47" spans="1:49">
      <c r="A47" s="1208"/>
      <c r="B47" s="1208"/>
      <c r="C47" s="1208"/>
      <c r="D47" s="1208"/>
      <c r="E47" s="4">
        <f>SUM(E36:E46)</f>
        <v>0</v>
      </c>
      <c r="F47" s="4">
        <f t="shared" ref="F47:AI47" si="8">SUM(F36:F46)</f>
        <v>0</v>
      </c>
      <c r="G47" s="4">
        <f t="shared" si="8"/>
        <v>0</v>
      </c>
      <c r="H47" s="4">
        <f t="shared" si="8"/>
        <v>0</v>
      </c>
      <c r="I47" s="4">
        <f t="shared" si="8"/>
        <v>0</v>
      </c>
      <c r="J47" s="12"/>
      <c r="K47" s="4">
        <f t="shared" si="8"/>
        <v>0</v>
      </c>
      <c r="L47" s="4">
        <f t="shared" si="8"/>
        <v>0</v>
      </c>
      <c r="M47" s="4">
        <f t="shared" si="8"/>
        <v>0</v>
      </c>
      <c r="N47" s="4">
        <f t="shared" si="8"/>
        <v>0</v>
      </c>
      <c r="O47" s="4">
        <f t="shared" si="8"/>
        <v>0</v>
      </c>
      <c r="P47" s="12"/>
      <c r="Q47" s="4">
        <f t="shared" si="8"/>
        <v>0</v>
      </c>
      <c r="R47" s="4">
        <f t="shared" si="8"/>
        <v>0</v>
      </c>
      <c r="S47" s="4">
        <f t="shared" si="8"/>
        <v>0</v>
      </c>
      <c r="T47" s="4">
        <f t="shared" si="8"/>
        <v>0</v>
      </c>
      <c r="U47" s="12"/>
      <c r="V47" s="4">
        <f t="shared" si="8"/>
        <v>0</v>
      </c>
      <c r="W47" s="4">
        <f t="shared" si="8"/>
        <v>0</v>
      </c>
      <c r="X47" s="4">
        <f t="shared" si="8"/>
        <v>0</v>
      </c>
      <c r="Y47" s="4">
        <f t="shared" si="8"/>
        <v>0</v>
      </c>
      <c r="Z47" s="12"/>
      <c r="AA47" s="4">
        <f t="shared" si="8"/>
        <v>0</v>
      </c>
      <c r="AB47" s="4">
        <f t="shared" si="8"/>
        <v>0</v>
      </c>
      <c r="AC47" s="4">
        <f t="shared" si="8"/>
        <v>0</v>
      </c>
      <c r="AD47" s="4">
        <f t="shared" si="8"/>
        <v>0</v>
      </c>
      <c r="AE47" s="4">
        <f t="shared" si="8"/>
        <v>0</v>
      </c>
      <c r="AF47" s="4">
        <f t="shared" si="8"/>
        <v>0</v>
      </c>
      <c r="AG47" s="4">
        <f t="shared" si="8"/>
        <v>0</v>
      </c>
      <c r="AH47" s="4">
        <f t="shared" si="8"/>
        <v>0</v>
      </c>
      <c r="AI47" s="4">
        <f t="shared" si="8"/>
        <v>0</v>
      </c>
      <c r="AJ47" s="12"/>
      <c r="AK47" s="157">
        <f>SUM(AK36)</f>
        <v>0</v>
      </c>
      <c r="AL47" s="157">
        <f t="shared" ref="AL47:AW47" si="9">SUM(AL36)</f>
        <v>0</v>
      </c>
      <c r="AM47" s="157">
        <f t="shared" si="9"/>
        <v>0</v>
      </c>
      <c r="AN47" s="157">
        <f t="shared" si="9"/>
        <v>0</v>
      </c>
      <c r="AO47" s="157">
        <f t="shared" si="9"/>
        <v>0</v>
      </c>
      <c r="AP47" s="157">
        <f t="shared" si="9"/>
        <v>0</v>
      </c>
      <c r="AQ47" s="157">
        <f t="shared" si="9"/>
        <v>0</v>
      </c>
      <c r="AR47" s="157">
        <f t="shared" si="9"/>
        <v>0</v>
      </c>
      <c r="AS47" s="157">
        <f t="shared" si="9"/>
        <v>0</v>
      </c>
      <c r="AT47" s="157">
        <f t="shared" si="9"/>
        <v>0</v>
      </c>
      <c r="AU47" s="157">
        <f t="shared" si="9"/>
        <v>0</v>
      </c>
      <c r="AV47" s="157">
        <f t="shared" si="9"/>
        <v>0</v>
      </c>
      <c r="AW47" s="157">
        <f t="shared" si="9"/>
        <v>0</v>
      </c>
    </row>
    <row r="48" spans="1:49" s="5" customFormat="1" ht="15.75" thickBot="1">
      <c r="A48" s="688"/>
      <c r="B48" s="688"/>
      <c r="C48" s="688"/>
      <c r="D48" s="688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</row>
    <row r="49" spans="1:49" s="700" customFormat="1">
      <c r="A49" s="1209" t="s">
        <v>230</v>
      </c>
      <c r="B49" s="1231" t="s">
        <v>231</v>
      </c>
      <c r="C49" s="1234" t="s">
        <v>232</v>
      </c>
      <c r="D49" s="699" t="s">
        <v>233</v>
      </c>
      <c r="E49" s="744"/>
      <c r="F49" s="744"/>
      <c r="G49" s="744"/>
      <c r="H49" s="744"/>
      <c r="I49" s="744"/>
      <c r="J49" s="747"/>
      <c r="K49" s="744"/>
      <c r="L49" s="744"/>
      <c r="M49" s="744"/>
      <c r="N49" s="744"/>
      <c r="O49" s="744"/>
      <c r="P49" s="747"/>
      <c r="Q49" s="744"/>
      <c r="R49" s="744"/>
      <c r="S49" s="744"/>
      <c r="T49" s="744"/>
      <c r="U49" s="747"/>
      <c r="V49" s="744"/>
      <c r="W49" s="744"/>
      <c r="X49" s="744"/>
      <c r="Y49" s="744"/>
      <c r="Z49" s="747"/>
      <c r="AA49" s="744"/>
      <c r="AB49" s="744"/>
      <c r="AC49" s="744"/>
      <c r="AD49" s="744"/>
      <c r="AE49" s="744"/>
      <c r="AF49" s="744"/>
      <c r="AG49" s="744"/>
      <c r="AH49" s="744"/>
      <c r="AI49" s="744"/>
      <c r="AJ49" s="747"/>
      <c r="AK49" s="1201"/>
      <c r="AL49" s="1201"/>
      <c r="AM49" s="1201"/>
      <c r="AN49" s="1201"/>
      <c r="AO49" s="1201"/>
      <c r="AP49" s="1201"/>
      <c r="AQ49" s="1201"/>
      <c r="AR49" s="1201"/>
      <c r="AS49" s="1201"/>
      <c r="AT49" s="1201"/>
      <c r="AU49" s="1201"/>
      <c r="AV49" s="1201"/>
      <c r="AW49" s="1201"/>
    </row>
    <row r="50" spans="1:49" s="700" customFormat="1">
      <c r="A50" s="1210"/>
      <c r="B50" s="1232"/>
      <c r="C50" s="1235"/>
      <c r="D50" s="701" t="s">
        <v>234</v>
      </c>
      <c r="E50" s="744"/>
      <c r="F50" s="744"/>
      <c r="G50" s="744"/>
      <c r="H50" s="744"/>
      <c r="I50" s="744"/>
      <c r="J50" s="747"/>
      <c r="K50" s="744"/>
      <c r="L50" s="744"/>
      <c r="M50" s="744"/>
      <c r="N50" s="744"/>
      <c r="O50" s="744"/>
      <c r="P50" s="747"/>
      <c r="Q50" s="744"/>
      <c r="R50" s="744"/>
      <c r="S50" s="744"/>
      <c r="T50" s="744"/>
      <c r="U50" s="747"/>
      <c r="V50" s="744"/>
      <c r="W50" s="744"/>
      <c r="X50" s="744"/>
      <c r="Y50" s="744"/>
      <c r="Z50" s="747"/>
      <c r="AA50" s="744"/>
      <c r="AB50" s="744"/>
      <c r="AC50" s="744"/>
      <c r="AD50" s="744"/>
      <c r="AE50" s="744"/>
      <c r="AF50" s="744"/>
      <c r="AG50" s="744"/>
      <c r="AH50" s="744"/>
      <c r="AI50" s="744"/>
      <c r="AJ50" s="747"/>
      <c r="AK50" s="1202"/>
      <c r="AL50" s="1202"/>
      <c r="AM50" s="1202"/>
      <c r="AN50" s="1202"/>
      <c r="AO50" s="1202"/>
      <c r="AP50" s="1202"/>
      <c r="AQ50" s="1202"/>
      <c r="AR50" s="1202"/>
      <c r="AS50" s="1202"/>
      <c r="AT50" s="1202"/>
      <c r="AU50" s="1202"/>
      <c r="AV50" s="1202"/>
      <c r="AW50" s="1202"/>
    </row>
    <row r="51" spans="1:49" s="700" customFormat="1">
      <c r="A51" s="1210"/>
      <c r="B51" s="1232"/>
      <c r="C51" s="1235"/>
      <c r="D51" s="701" t="s">
        <v>165</v>
      </c>
      <c r="E51" s="744"/>
      <c r="F51" s="744"/>
      <c r="G51" s="744"/>
      <c r="H51" s="744"/>
      <c r="I51" s="744"/>
      <c r="J51" s="747"/>
      <c r="K51" s="744"/>
      <c r="L51" s="744"/>
      <c r="M51" s="744"/>
      <c r="N51" s="744"/>
      <c r="O51" s="744"/>
      <c r="P51" s="747"/>
      <c r="Q51" s="744"/>
      <c r="R51" s="744"/>
      <c r="S51" s="744"/>
      <c r="T51" s="744"/>
      <c r="U51" s="747"/>
      <c r="V51" s="744"/>
      <c r="W51" s="744"/>
      <c r="X51" s="744"/>
      <c r="Y51" s="744"/>
      <c r="Z51" s="747"/>
      <c r="AA51" s="744"/>
      <c r="AB51" s="744"/>
      <c r="AC51" s="744"/>
      <c r="AD51" s="744"/>
      <c r="AE51" s="744"/>
      <c r="AF51" s="744"/>
      <c r="AG51" s="744"/>
      <c r="AH51" s="744"/>
      <c r="AI51" s="744"/>
      <c r="AJ51" s="747"/>
      <c r="AK51" s="1202"/>
      <c r="AL51" s="1202"/>
      <c r="AM51" s="1202"/>
      <c r="AN51" s="1202"/>
      <c r="AO51" s="1202"/>
      <c r="AP51" s="1202"/>
      <c r="AQ51" s="1202"/>
      <c r="AR51" s="1202"/>
      <c r="AS51" s="1202"/>
      <c r="AT51" s="1202"/>
      <c r="AU51" s="1202"/>
      <c r="AV51" s="1202"/>
      <c r="AW51" s="1202"/>
    </row>
    <row r="52" spans="1:49" s="700" customFormat="1">
      <c r="A52" s="1210"/>
      <c r="B52" s="1232"/>
      <c r="C52" s="1235"/>
      <c r="D52" s="701" t="s">
        <v>235</v>
      </c>
      <c r="E52" s="744"/>
      <c r="F52" s="744"/>
      <c r="G52" s="744"/>
      <c r="H52" s="744"/>
      <c r="I52" s="744"/>
      <c r="J52" s="747"/>
      <c r="K52" s="744"/>
      <c r="L52" s="744"/>
      <c r="M52" s="744"/>
      <c r="N52" s="744"/>
      <c r="O52" s="744"/>
      <c r="P52" s="747"/>
      <c r="Q52" s="744"/>
      <c r="R52" s="744"/>
      <c r="S52" s="744"/>
      <c r="T52" s="744"/>
      <c r="U52" s="747"/>
      <c r="V52" s="744"/>
      <c r="W52" s="744"/>
      <c r="X52" s="744"/>
      <c r="Y52" s="744"/>
      <c r="Z52" s="747"/>
      <c r="AA52" s="744"/>
      <c r="AB52" s="744"/>
      <c r="AC52" s="744"/>
      <c r="AD52" s="744"/>
      <c r="AE52" s="744"/>
      <c r="AF52" s="744"/>
      <c r="AG52" s="744"/>
      <c r="AH52" s="744"/>
      <c r="AI52" s="744"/>
      <c r="AJ52" s="747"/>
      <c r="AK52" s="1202"/>
      <c r="AL52" s="1202"/>
      <c r="AM52" s="1202"/>
      <c r="AN52" s="1202"/>
      <c r="AO52" s="1202"/>
      <c r="AP52" s="1202"/>
      <c r="AQ52" s="1202"/>
      <c r="AR52" s="1202"/>
      <c r="AS52" s="1202"/>
      <c r="AT52" s="1202"/>
      <c r="AU52" s="1202"/>
      <c r="AV52" s="1202"/>
      <c r="AW52" s="1202"/>
    </row>
    <row r="53" spans="1:49" s="700" customFormat="1" ht="15.75" thickBot="1">
      <c r="A53" s="1211"/>
      <c r="B53" s="1233"/>
      <c r="C53" s="1236"/>
      <c r="D53" s="702" t="s">
        <v>236</v>
      </c>
      <c r="E53" s="744"/>
      <c r="F53" s="744"/>
      <c r="G53" s="744"/>
      <c r="H53" s="744"/>
      <c r="I53" s="744"/>
      <c r="J53" s="747"/>
      <c r="K53" s="744"/>
      <c r="L53" s="744"/>
      <c r="M53" s="744"/>
      <c r="N53" s="744"/>
      <c r="O53" s="744"/>
      <c r="P53" s="747"/>
      <c r="Q53" s="744"/>
      <c r="R53" s="744"/>
      <c r="S53" s="744"/>
      <c r="T53" s="744"/>
      <c r="U53" s="747"/>
      <c r="V53" s="744"/>
      <c r="W53" s="744"/>
      <c r="X53" s="744"/>
      <c r="Y53" s="744"/>
      <c r="Z53" s="747"/>
      <c r="AA53" s="744"/>
      <c r="AB53" s="744"/>
      <c r="AC53" s="744"/>
      <c r="AD53" s="744"/>
      <c r="AE53" s="744"/>
      <c r="AF53" s="744"/>
      <c r="AG53" s="744"/>
      <c r="AH53" s="744"/>
      <c r="AI53" s="744"/>
      <c r="AJ53" s="747"/>
      <c r="AK53" s="1203"/>
      <c r="AL53" s="1203"/>
      <c r="AM53" s="1203"/>
      <c r="AN53" s="1203"/>
      <c r="AO53" s="1203"/>
      <c r="AP53" s="1203"/>
      <c r="AQ53" s="1203"/>
      <c r="AR53" s="1203"/>
      <c r="AS53" s="1203"/>
      <c r="AT53" s="1203"/>
      <c r="AU53" s="1203"/>
      <c r="AV53" s="1203"/>
      <c r="AW53" s="1203"/>
    </row>
    <row r="54" spans="1:49">
      <c r="A54" s="1208"/>
      <c r="B54" s="1208"/>
      <c r="C54" s="1208"/>
      <c r="D54" s="1208"/>
      <c r="E54" s="4">
        <f>SUM(E49:E53)</f>
        <v>0</v>
      </c>
      <c r="F54" s="4">
        <f t="shared" ref="F54:AI54" si="10">SUM(F49:F53)</f>
        <v>0</v>
      </c>
      <c r="G54" s="4">
        <f t="shared" si="10"/>
        <v>0</v>
      </c>
      <c r="H54" s="4">
        <f t="shared" si="10"/>
        <v>0</v>
      </c>
      <c r="I54" s="4">
        <f t="shared" si="10"/>
        <v>0</v>
      </c>
      <c r="J54" s="12"/>
      <c r="K54" s="4">
        <f t="shared" si="10"/>
        <v>0</v>
      </c>
      <c r="L54" s="4">
        <f t="shared" si="10"/>
        <v>0</v>
      </c>
      <c r="M54" s="4">
        <f t="shared" si="10"/>
        <v>0</v>
      </c>
      <c r="N54" s="4">
        <f t="shared" si="10"/>
        <v>0</v>
      </c>
      <c r="O54" s="4">
        <f t="shared" si="10"/>
        <v>0</v>
      </c>
      <c r="P54" s="12"/>
      <c r="Q54" s="4">
        <f t="shared" si="10"/>
        <v>0</v>
      </c>
      <c r="R54" s="4">
        <f t="shared" si="10"/>
        <v>0</v>
      </c>
      <c r="S54" s="4">
        <f t="shared" si="10"/>
        <v>0</v>
      </c>
      <c r="T54" s="4">
        <f t="shared" si="10"/>
        <v>0</v>
      </c>
      <c r="U54" s="12"/>
      <c r="V54" s="4">
        <f t="shared" si="10"/>
        <v>0</v>
      </c>
      <c r="W54" s="4">
        <f t="shared" si="10"/>
        <v>0</v>
      </c>
      <c r="X54" s="4">
        <f t="shared" si="10"/>
        <v>0</v>
      </c>
      <c r="Y54" s="4">
        <f t="shared" si="10"/>
        <v>0</v>
      </c>
      <c r="Z54" s="12"/>
      <c r="AA54" s="4">
        <f t="shared" si="10"/>
        <v>0</v>
      </c>
      <c r="AB54" s="4">
        <f t="shared" si="10"/>
        <v>0</v>
      </c>
      <c r="AC54" s="4">
        <f t="shared" si="10"/>
        <v>0</v>
      </c>
      <c r="AD54" s="4">
        <f t="shared" si="10"/>
        <v>0</v>
      </c>
      <c r="AE54" s="4">
        <f t="shared" si="10"/>
        <v>0</v>
      </c>
      <c r="AF54" s="4">
        <f t="shared" si="10"/>
        <v>0</v>
      </c>
      <c r="AG54" s="4">
        <f t="shared" si="10"/>
        <v>0</v>
      </c>
      <c r="AH54" s="4">
        <f t="shared" si="10"/>
        <v>0</v>
      </c>
      <c r="AI54" s="4">
        <f t="shared" si="10"/>
        <v>0</v>
      </c>
      <c r="AJ54" s="12"/>
      <c r="AK54" s="157">
        <f>SUM(AK49)</f>
        <v>0</v>
      </c>
      <c r="AL54" s="157">
        <f t="shared" ref="AL54:AW54" si="11">SUM(AL49)</f>
        <v>0</v>
      </c>
      <c r="AM54" s="157">
        <f t="shared" si="11"/>
        <v>0</v>
      </c>
      <c r="AN54" s="157">
        <f t="shared" si="11"/>
        <v>0</v>
      </c>
      <c r="AO54" s="157">
        <f t="shared" si="11"/>
        <v>0</v>
      </c>
      <c r="AP54" s="157">
        <f t="shared" si="11"/>
        <v>0</v>
      </c>
      <c r="AQ54" s="157">
        <f t="shared" si="11"/>
        <v>0</v>
      </c>
      <c r="AR54" s="157">
        <f t="shared" si="11"/>
        <v>0</v>
      </c>
      <c r="AS54" s="157">
        <f t="shared" si="11"/>
        <v>0</v>
      </c>
      <c r="AT54" s="157">
        <f t="shared" si="11"/>
        <v>0</v>
      </c>
      <c r="AU54" s="157">
        <f t="shared" si="11"/>
        <v>0</v>
      </c>
      <c r="AV54" s="157">
        <f t="shared" si="11"/>
        <v>0</v>
      </c>
      <c r="AW54" s="157">
        <f t="shared" si="11"/>
        <v>0</v>
      </c>
    </row>
    <row r="55" spans="1:49" ht="19.5" thickBot="1">
      <c r="A55" s="444"/>
      <c r="B55" s="444"/>
      <c r="C55" s="444"/>
      <c r="D55" s="444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s="700" customFormat="1">
      <c r="A56" s="1209" t="s">
        <v>51</v>
      </c>
      <c r="B56" s="1231" t="s">
        <v>213</v>
      </c>
      <c r="C56" s="1234" t="s">
        <v>237</v>
      </c>
      <c r="D56" s="699" t="s">
        <v>214</v>
      </c>
      <c r="E56" s="744"/>
      <c r="F56" s="744"/>
      <c r="G56" s="744"/>
      <c r="H56" s="744"/>
      <c r="I56" s="744"/>
      <c r="J56" s="747"/>
      <c r="K56" s="744"/>
      <c r="L56" s="744"/>
      <c r="M56" s="744"/>
      <c r="N56" s="744"/>
      <c r="O56" s="744"/>
      <c r="P56" s="747"/>
      <c r="Q56" s="744"/>
      <c r="R56" s="744"/>
      <c r="S56" s="744"/>
      <c r="T56" s="744"/>
      <c r="U56" s="747"/>
      <c r="V56" s="744"/>
      <c r="W56" s="744"/>
      <c r="X56" s="744"/>
      <c r="Y56" s="744"/>
      <c r="Z56" s="747"/>
      <c r="AA56" s="744"/>
      <c r="AB56" s="744"/>
      <c r="AC56" s="744"/>
      <c r="AD56" s="744"/>
      <c r="AE56" s="744"/>
      <c r="AF56" s="744"/>
      <c r="AG56" s="744"/>
      <c r="AH56" s="744"/>
      <c r="AI56" s="744"/>
      <c r="AJ56" s="747"/>
      <c r="AK56" s="1201"/>
      <c r="AL56" s="1201"/>
      <c r="AM56" s="1201"/>
      <c r="AN56" s="1201"/>
      <c r="AO56" s="1201"/>
      <c r="AP56" s="1201"/>
      <c r="AQ56" s="1201"/>
      <c r="AR56" s="1201"/>
      <c r="AS56" s="1201"/>
      <c r="AT56" s="1201"/>
      <c r="AU56" s="1201"/>
      <c r="AV56" s="1201"/>
      <c r="AW56" s="1201"/>
    </row>
    <row r="57" spans="1:49" s="700" customFormat="1">
      <c r="A57" s="1210"/>
      <c r="B57" s="1232"/>
      <c r="C57" s="1235"/>
      <c r="D57" s="701" t="s">
        <v>215</v>
      </c>
      <c r="E57" s="744"/>
      <c r="F57" s="744"/>
      <c r="G57" s="744"/>
      <c r="H57" s="744"/>
      <c r="I57" s="744"/>
      <c r="J57" s="747"/>
      <c r="K57" s="744"/>
      <c r="L57" s="744"/>
      <c r="M57" s="744"/>
      <c r="N57" s="744"/>
      <c r="O57" s="744"/>
      <c r="P57" s="747"/>
      <c r="Q57" s="744"/>
      <c r="R57" s="744"/>
      <c r="S57" s="744"/>
      <c r="T57" s="744"/>
      <c r="U57" s="747"/>
      <c r="V57" s="744"/>
      <c r="W57" s="744"/>
      <c r="X57" s="744"/>
      <c r="Y57" s="744"/>
      <c r="Z57" s="747"/>
      <c r="AA57" s="744"/>
      <c r="AB57" s="744"/>
      <c r="AC57" s="744"/>
      <c r="AD57" s="744"/>
      <c r="AE57" s="744"/>
      <c r="AF57" s="744"/>
      <c r="AG57" s="744"/>
      <c r="AH57" s="744"/>
      <c r="AI57" s="744"/>
      <c r="AJ57" s="747"/>
      <c r="AK57" s="1202"/>
      <c r="AL57" s="1202"/>
      <c r="AM57" s="1202"/>
      <c r="AN57" s="1202"/>
      <c r="AO57" s="1202"/>
      <c r="AP57" s="1202"/>
      <c r="AQ57" s="1202"/>
      <c r="AR57" s="1202"/>
      <c r="AS57" s="1202"/>
      <c r="AT57" s="1202"/>
      <c r="AU57" s="1202"/>
      <c r="AV57" s="1202"/>
      <c r="AW57" s="1202"/>
    </row>
    <row r="58" spans="1:49" s="700" customFormat="1">
      <c r="A58" s="1210"/>
      <c r="B58" s="1232"/>
      <c r="C58" s="1235"/>
      <c r="D58" s="701" t="s">
        <v>216</v>
      </c>
      <c r="E58" s="744"/>
      <c r="F58" s="744"/>
      <c r="G58" s="744"/>
      <c r="H58" s="744"/>
      <c r="I58" s="744"/>
      <c r="J58" s="747"/>
      <c r="K58" s="744"/>
      <c r="L58" s="744"/>
      <c r="M58" s="744"/>
      <c r="N58" s="744"/>
      <c r="O58" s="744"/>
      <c r="P58" s="747"/>
      <c r="Q58" s="744"/>
      <c r="R58" s="744"/>
      <c r="S58" s="744"/>
      <c r="T58" s="744"/>
      <c r="U58" s="747"/>
      <c r="V58" s="744"/>
      <c r="W58" s="744"/>
      <c r="X58" s="744"/>
      <c r="Y58" s="744"/>
      <c r="Z58" s="747"/>
      <c r="AA58" s="744"/>
      <c r="AB58" s="744"/>
      <c r="AC58" s="744"/>
      <c r="AD58" s="744"/>
      <c r="AE58" s="744"/>
      <c r="AF58" s="744"/>
      <c r="AG58" s="744"/>
      <c r="AH58" s="744"/>
      <c r="AI58" s="744"/>
      <c r="AJ58" s="747"/>
      <c r="AK58" s="1202"/>
      <c r="AL58" s="1202"/>
      <c r="AM58" s="1202"/>
      <c r="AN58" s="1202"/>
      <c r="AO58" s="1202"/>
      <c r="AP58" s="1202"/>
      <c r="AQ58" s="1202"/>
      <c r="AR58" s="1202"/>
      <c r="AS58" s="1202"/>
      <c r="AT58" s="1202"/>
      <c r="AU58" s="1202"/>
      <c r="AV58" s="1202"/>
      <c r="AW58" s="1202"/>
    </row>
    <row r="59" spans="1:49" s="700" customFormat="1">
      <c r="A59" s="1210"/>
      <c r="B59" s="1232"/>
      <c r="C59" s="1235"/>
      <c r="D59" s="701" t="s">
        <v>238</v>
      </c>
      <c r="E59" s="744"/>
      <c r="F59" s="744"/>
      <c r="G59" s="744"/>
      <c r="H59" s="744"/>
      <c r="I59" s="744"/>
      <c r="J59" s="747"/>
      <c r="K59" s="744"/>
      <c r="L59" s="744"/>
      <c r="M59" s="744"/>
      <c r="N59" s="744"/>
      <c r="O59" s="744"/>
      <c r="P59" s="747"/>
      <c r="Q59" s="744"/>
      <c r="R59" s="744"/>
      <c r="S59" s="744"/>
      <c r="T59" s="744"/>
      <c r="U59" s="747"/>
      <c r="V59" s="744"/>
      <c r="W59" s="744"/>
      <c r="X59" s="744"/>
      <c r="Y59" s="744"/>
      <c r="Z59" s="747"/>
      <c r="AA59" s="744"/>
      <c r="AB59" s="744"/>
      <c r="AC59" s="744"/>
      <c r="AD59" s="744"/>
      <c r="AE59" s="744"/>
      <c r="AF59" s="744"/>
      <c r="AG59" s="744"/>
      <c r="AH59" s="744"/>
      <c r="AI59" s="744"/>
      <c r="AJ59" s="747"/>
      <c r="AK59" s="1202"/>
      <c r="AL59" s="1202"/>
      <c r="AM59" s="1202"/>
      <c r="AN59" s="1202"/>
      <c r="AO59" s="1202"/>
      <c r="AP59" s="1202"/>
      <c r="AQ59" s="1202"/>
      <c r="AR59" s="1202"/>
      <c r="AS59" s="1202"/>
      <c r="AT59" s="1202"/>
      <c r="AU59" s="1202"/>
      <c r="AV59" s="1202"/>
      <c r="AW59" s="1202"/>
    </row>
    <row r="60" spans="1:49" s="700" customFormat="1" ht="15.75" thickBot="1">
      <c r="A60" s="1211"/>
      <c r="B60" s="1233"/>
      <c r="C60" s="1236"/>
      <c r="D60" s="702" t="s">
        <v>239</v>
      </c>
      <c r="E60" s="744"/>
      <c r="F60" s="744"/>
      <c r="G60" s="744"/>
      <c r="H60" s="744"/>
      <c r="I60" s="744"/>
      <c r="J60" s="747"/>
      <c r="K60" s="744"/>
      <c r="L60" s="744"/>
      <c r="M60" s="744"/>
      <c r="N60" s="744"/>
      <c r="O60" s="744"/>
      <c r="P60" s="747"/>
      <c r="Q60" s="744"/>
      <c r="R60" s="744"/>
      <c r="S60" s="744"/>
      <c r="T60" s="744"/>
      <c r="U60" s="747"/>
      <c r="V60" s="744"/>
      <c r="W60" s="744"/>
      <c r="X60" s="744"/>
      <c r="Y60" s="744"/>
      <c r="Z60" s="747"/>
      <c r="AA60" s="744"/>
      <c r="AB60" s="744"/>
      <c r="AC60" s="744"/>
      <c r="AD60" s="744"/>
      <c r="AE60" s="744"/>
      <c r="AF60" s="744"/>
      <c r="AG60" s="744"/>
      <c r="AH60" s="744"/>
      <c r="AI60" s="744"/>
      <c r="AJ60" s="747"/>
      <c r="AK60" s="1203"/>
      <c r="AL60" s="1203"/>
      <c r="AM60" s="1203"/>
      <c r="AN60" s="1203"/>
      <c r="AO60" s="1203"/>
      <c r="AP60" s="1203"/>
      <c r="AQ60" s="1203"/>
      <c r="AR60" s="1203"/>
      <c r="AS60" s="1203"/>
      <c r="AT60" s="1203"/>
      <c r="AU60" s="1203"/>
      <c r="AV60" s="1203"/>
      <c r="AW60" s="1203"/>
    </row>
    <row r="61" spans="1:49">
      <c r="A61" s="1208"/>
      <c r="B61" s="1208"/>
      <c r="C61" s="1208"/>
      <c r="D61" s="1208"/>
      <c r="E61" s="4">
        <f>SUM(E56:E60)</f>
        <v>0</v>
      </c>
      <c r="F61" s="4">
        <f t="shared" ref="F61:AI61" si="12">SUM(F56:F60)</f>
        <v>0</v>
      </c>
      <c r="G61" s="4">
        <f t="shared" si="12"/>
        <v>0</v>
      </c>
      <c r="H61" s="4">
        <f t="shared" si="12"/>
        <v>0</v>
      </c>
      <c r="I61" s="4">
        <f t="shared" si="12"/>
        <v>0</v>
      </c>
      <c r="J61" s="12"/>
      <c r="K61" s="4">
        <f t="shared" si="12"/>
        <v>0</v>
      </c>
      <c r="L61" s="4">
        <f t="shared" si="12"/>
        <v>0</v>
      </c>
      <c r="M61" s="4">
        <f t="shared" si="12"/>
        <v>0</v>
      </c>
      <c r="N61" s="4">
        <f t="shared" si="12"/>
        <v>0</v>
      </c>
      <c r="O61" s="4">
        <f t="shared" si="12"/>
        <v>0</v>
      </c>
      <c r="P61" s="12"/>
      <c r="Q61" s="4">
        <f t="shared" si="12"/>
        <v>0</v>
      </c>
      <c r="R61" s="4">
        <f t="shared" si="12"/>
        <v>0</v>
      </c>
      <c r="S61" s="4">
        <f t="shared" si="12"/>
        <v>0</v>
      </c>
      <c r="T61" s="4">
        <f t="shared" si="12"/>
        <v>0</v>
      </c>
      <c r="U61" s="12"/>
      <c r="V61" s="4">
        <f t="shared" si="12"/>
        <v>0</v>
      </c>
      <c r="W61" s="4">
        <f t="shared" si="12"/>
        <v>0</v>
      </c>
      <c r="X61" s="4">
        <f t="shared" si="12"/>
        <v>0</v>
      </c>
      <c r="Y61" s="4">
        <f t="shared" si="12"/>
        <v>0</v>
      </c>
      <c r="Z61" s="12"/>
      <c r="AA61" s="4">
        <f t="shared" si="12"/>
        <v>0</v>
      </c>
      <c r="AB61" s="4">
        <f t="shared" si="12"/>
        <v>0</v>
      </c>
      <c r="AC61" s="4">
        <f t="shared" si="12"/>
        <v>0</v>
      </c>
      <c r="AD61" s="4">
        <f t="shared" si="12"/>
        <v>0</v>
      </c>
      <c r="AE61" s="4">
        <f t="shared" si="12"/>
        <v>0</v>
      </c>
      <c r="AF61" s="4">
        <f t="shared" si="12"/>
        <v>0</v>
      </c>
      <c r="AG61" s="4">
        <f t="shared" si="12"/>
        <v>0</v>
      </c>
      <c r="AH61" s="4">
        <f t="shared" si="12"/>
        <v>0</v>
      </c>
      <c r="AI61" s="4">
        <f t="shared" si="12"/>
        <v>0</v>
      </c>
      <c r="AJ61" s="12"/>
      <c r="AK61" s="157">
        <f>SUM(AK56)</f>
        <v>0</v>
      </c>
      <c r="AL61" s="157">
        <f t="shared" ref="AL61:AW61" si="13">SUM(AL56)</f>
        <v>0</v>
      </c>
      <c r="AM61" s="157">
        <f t="shared" si="13"/>
        <v>0</v>
      </c>
      <c r="AN61" s="157">
        <f t="shared" si="13"/>
        <v>0</v>
      </c>
      <c r="AO61" s="157">
        <f t="shared" si="13"/>
        <v>0</v>
      </c>
      <c r="AP61" s="157">
        <f t="shared" si="13"/>
        <v>0</v>
      </c>
      <c r="AQ61" s="157">
        <f t="shared" si="13"/>
        <v>0</v>
      </c>
      <c r="AR61" s="157">
        <f t="shared" si="13"/>
        <v>0</v>
      </c>
      <c r="AS61" s="157">
        <f t="shared" si="13"/>
        <v>0</v>
      </c>
      <c r="AT61" s="157">
        <f t="shared" si="13"/>
        <v>0</v>
      </c>
      <c r="AU61" s="157">
        <f t="shared" si="13"/>
        <v>0</v>
      </c>
      <c r="AV61" s="157">
        <f t="shared" si="13"/>
        <v>0</v>
      </c>
      <c r="AW61" s="157">
        <f t="shared" si="13"/>
        <v>0</v>
      </c>
    </row>
    <row r="62" spans="1:49" ht="19.5" thickBot="1">
      <c r="A62" s="444"/>
      <c r="B62" s="444"/>
      <c r="C62" s="444"/>
      <c r="D62" s="444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s="700" customFormat="1">
      <c r="A63" s="1209" t="s">
        <v>51</v>
      </c>
      <c r="B63" s="1231" t="s">
        <v>270</v>
      </c>
      <c r="C63" s="1234" t="s">
        <v>271</v>
      </c>
      <c r="D63" s="699" t="s">
        <v>272</v>
      </c>
      <c r="E63" s="744"/>
      <c r="F63" s="744"/>
      <c r="G63" s="744"/>
      <c r="H63" s="744"/>
      <c r="I63" s="744"/>
      <c r="J63" s="747"/>
      <c r="K63" s="744"/>
      <c r="L63" s="744"/>
      <c r="M63" s="744"/>
      <c r="N63" s="744"/>
      <c r="O63" s="744"/>
      <c r="P63" s="747"/>
      <c r="Q63" s="744"/>
      <c r="R63" s="744"/>
      <c r="S63" s="744"/>
      <c r="T63" s="744"/>
      <c r="U63" s="747"/>
      <c r="V63" s="744"/>
      <c r="W63" s="744"/>
      <c r="X63" s="744"/>
      <c r="Y63" s="744"/>
      <c r="Z63" s="747"/>
      <c r="AA63" s="744"/>
      <c r="AB63" s="744"/>
      <c r="AC63" s="744"/>
      <c r="AD63" s="744"/>
      <c r="AE63" s="744"/>
      <c r="AF63" s="744"/>
      <c r="AG63" s="744"/>
      <c r="AH63" s="744"/>
      <c r="AI63" s="744"/>
      <c r="AJ63" s="747"/>
      <c r="AK63" s="1201"/>
      <c r="AL63" s="1201"/>
      <c r="AM63" s="1201"/>
      <c r="AN63" s="1201"/>
      <c r="AO63" s="1201"/>
      <c r="AP63" s="1201"/>
      <c r="AQ63" s="1201"/>
      <c r="AR63" s="1201"/>
      <c r="AS63" s="1201"/>
      <c r="AT63" s="1201"/>
      <c r="AU63" s="1201"/>
      <c r="AV63" s="1201"/>
      <c r="AW63" s="1201"/>
    </row>
    <row r="64" spans="1:49" s="700" customFormat="1">
      <c r="A64" s="1210"/>
      <c r="B64" s="1232"/>
      <c r="C64" s="1235"/>
      <c r="D64" s="701" t="s">
        <v>273</v>
      </c>
      <c r="E64" s="744"/>
      <c r="F64" s="744"/>
      <c r="G64" s="744"/>
      <c r="H64" s="744"/>
      <c r="I64" s="744"/>
      <c r="J64" s="747"/>
      <c r="K64" s="744"/>
      <c r="L64" s="744"/>
      <c r="M64" s="744"/>
      <c r="N64" s="744"/>
      <c r="O64" s="744"/>
      <c r="P64" s="747"/>
      <c r="Q64" s="744"/>
      <c r="R64" s="744"/>
      <c r="S64" s="744"/>
      <c r="T64" s="744"/>
      <c r="U64" s="747"/>
      <c r="V64" s="744"/>
      <c r="W64" s="744"/>
      <c r="X64" s="744"/>
      <c r="Y64" s="744"/>
      <c r="Z64" s="747"/>
      <c r="AA64" s="744"/>
      <c r="AB64" s="744"/>
      <c r="AC64" s="744"/>
      <c r="AD64" s="744"/>
      <c r="AE64" s="744"/>
      <c r="AF64" s="744"/>
      <c r="AG64" s="744"/>
      <c r="AH64" s="744"/>
      <c r="AI64" s="744"/>
      <c r="AJ64" s="747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</row>
    <row r="65" spans="1:49" s="700" customFormat="1" ht="15.75" thickBot="1">
      <c r="A65" s="1211"/>
      <c r="B65" s="1233"/>
      <c r="C65" s="1236"/>
      <c r="D65" s="732" t="s">
        <v>274</v>
      </c>
      <c r="E65" s="744"/>
      <c r="F65" s="744"/>
      <c r="G65" s="744"/>
      <c r="H65" s="744"/>
      <c r="I65" s="744"/>
      <c r="J65" s="747"/>
      <c r="K65" s="744"/>
      <c r="L65" s="744"/>
      <c r="M65" s="744"/>
      <c r="N65" s="744"/>
      <c r="O65" s="744"/>
      <c r="P65" s="747"/>
      <c r="Q65" s="744"/>
      <c r="R65" s="744"/>
      <c r="S65" s="744"/>
      <c r="T65" s="744"/>
      <c r="U65" s="747"/>
      <c r="V65" s="744"/>
      <c r="W65" s="744"/>
      <c r="X65" s="744"/>
      <c r="Y65" s="744"/>
      <c r="Z65" s="747"/>
      <c r="AA65" s="744"/>
      <c r="AB65" s="744"/>
      <c r="AC65" s="744"/>
      <c r="AD65" s="744"/>
      <c r="AE65" s="744"/>
      <c r="AF65" s="744"/>
      <c r="AG65" s="744"/>
      <c r="AH65" s="744"/>
      <c r="AI65" s="744"/>
      <c r="AJ65" s="747"/>
      <c r="AK65" s="1203"/>
      <c r="AL65" s="1203"/>
      <c r="AM65" s="1203"/>
      <c r="AN65" s="1203"/>
      <c r="AO65" s="1203"/>
      <c r="AP65" s="1203"/>
      <c r="AQ65" s="1203"/>
      <c r="AR65" s="1203"/>
      <c r="AS65" s="1203"/>
      <c r="AT65" s="1203"/>
      <c r="AU65" s="1203"/>
      <c r="AV65" s="1203"/>
      <c r="AW65" s="1203"/>
    </row>
    <row r="66" spans="1:49" ht="14.45" customHeight="1">
      <c r="A66" s="1208"/>
      <c r="B66" s="1208"/>
      <c r="C66" s="1208"/>
      <c r="D66" s="1208"/>
      <c r="E66" s="4">
        <f>SUM(E63:E65)</f>
        <v>0</v>
      </c>
      <c r="F66" s="4">
        <f t="shared" ref="F66:AI66" si="14">SUM(F63:F65)</f>
        <v>0</v>
      </c>
      <c r="G66" s="4">
        <f t="shared" si="14"/>
        <v>0</v>
      </c>
      <c r="H66" s="4">
        <f t="shared" si="14"/>
        <v>0</v>
      </c>
      <c r="I66" s="4">
        <f t="shared" si="14"/>
        <v>0</v>
      </c>
      <c r="J66" s="12"/>
      <c r="K66" s="4">
        <f t="shared" si="14"/>
        <v>0</v>
      </c>
      <c r="L66" s="4">
        <f t="shared" si="14"/>
        <v>0</v>
      </c>
      <c r="M66" s="4">
        <f t="shared" si="14"/>
        <v>0</v>
      </c>
      <c r="N66" s="4">
        <f t="shared" si="14"/>
        <v>0</v>
      </c>
      <c r="O66" s="4">
        <f t="shared" si="14"/>
        <v>0</v>
      </c>
      <c r="P66" s="12"/>
      <c r="Q66" s="4">
        <f t="shared" si="14"/>
        <v>0</v>
      </c>
      <c r="R66" s="4">
        <f t="shared" si="14"/>
        <v>0</v>
      </c>
      <c r="S66" s="4">
        <f t="shared" si="14"/>
        <v>0</v>
      </c>
      <c r="T66" s="4">
        <f t="shared" si="14"/>
        <v>0</v>
      </c>
      <c r="U66" s="12"/>
      <c r="V66" s="4">
        <f t="shared" si="14"/>
        <v>0</v>
      </c>
      <c r="W66" s="4">
        <f t="shared" si="14"/>
        <v>0</v>
      </c>
      <c r="X66" s="4">
        <f t="shared" si="14"/>
        <v>0</v>
      </c>
      <c r="Y66" s="4">
        <f t="shared" si="14"/>
        <v>0</v>
      </c>
      <c r="Z66" s="12"/>
      <c r="AA66" s="4">
        <f t="shared" si="14"/>
        <v>0</v>
      </c>
      <c r="AB66" s="4">
        <f t="shared" si="14"/>
        <v>0</v>
      </c>
      <c r="AC66" s="4">
        <f t="shared" si="14"/>
        <v>0</v>
      </c>
      <c r="AD66" s="4">
        <f t="shared" si="14"/>
        <v>0</v>
      </c>
      <c r="AE66" s="4">
        <f t="shared" si="14"/>
        <v>0</v>
      </c>
      <c r="AF66" s="4">
        <f t="shared" si="14"/>
        <v>0</v>
      </c>
      <c r="AG66" s="4">
        <f t="shared" si="14"/>
        <v>0</v>
      </c>
      <c r="AH66" s="4">
        <f t="shared" si="14"/>
        <v>0</v>
      </c>
      <c r="AI66" s="4">
        <f t="shared" si="14"/>
        <v>0</v>
      </c>
      <c r="AJ66" s="12"/>
      <c r="AK66" s="157">
        <f>SUM(AK63)</f>
        <v>0</v>
      </c>
      <c r="AL66" s="157">
        <f t="shared" ref="AL66:AW66" si="15">SUM(AL63)</f>
        <v>0</v>
      </c>
      <c r="AM66" s="157">
        <f t="shared" si="15"/>
        <v>0</v>
      </c>
      <c r="AN66" s="157">
        <f t="shared" si="15"/>
        <v>0</v>
      </c>
      <c r="AO66" s="157">
        <f t="shared" si="15"/>
        <v>0</v>
      </c>
      <c r="AP66" s="157">
        <f t="shared" si="15"/>
        <v>0</v>
      </c>
      <c r="AQ66" s="157">
        <f t="shared" si="15"/>
        <v>0</v>
      </c>
      <c r="AR66" s="157">
        <f t="shared" si="15"/>
        <v>0</v>
      </c>
      <c r="AS66" s="157">
        <f t="shared" si="15"/>
        <v>0</v>
      </c>
      <c r="AT66" s="157">
        <f t="shared" si="15"/>
        <v>0</v>
      </c>
      <c r="AU66" s="157">
        <f t="shared" si="15"/>
        <v>0</v>
      </c>
      <c r="AV66" s="157">
        <f t="shared" si="15"/>
        <v>0</v>
      </c>
      <c r="AW66" s="157">
        <f t="shared" si="15"/>
        <v>0</v>
      </c>
    </row>
    <row r="67" spans="1:49" ht="19.5" thickBot="1">
      <c r="A67" s="444"/>
      <c r="B67" s="444"/>
      <c r="C67" s="444"/>
      <c r="D67" s="444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s="700" customFormat="1">
      <c r="A68" s="1238" t="s">
        <v>51</v>
      </c>
      <c r="B68" s="1241" t="s">
        <v>168</v>
      </c>
      <c r="C68" s="1244" t="s">
        <v>267</v>
      </c>
      <c r="D68" s="729" t="s">
        <v>52</v>
      </c>
      <c r="E68" s="744"/>
      <c r="F68" s="744"/>
      <c r="G68" s="744"/>
      <c r="H68" s="744"/>
      <c r="I68" s="744"/>
      <c r="J68" s="747"/>
      <c r="K68" s="744"/>
      <c r="L68" s="744"/>
      <c r="M68" s="744"/>
      <c r="N68" s="744"/>
      <c r="O68" s="744"/>
      <c r="P68" s="747"/>
      <c r="Q68" s="744"/>
      <c r="R68" s="744"/>
      <c r="S68" s="744"/>
      <c r="T68" s="744"/>
      <c r="U68" s="747"/>
      <c r="V68" s="744"/>
      <c r="W68" s="744"/>
      <c r="X68" s="744"/>
      <c r="Y68" s="744"/>
      <c r="Z68" s="747"/>
      <c r="AA68" s="744"/>
      <c r="AB68" s="744"/>
      <c r="AC68" s="744"/>
      <c r="AD68" s="744"/>
      <c r="AE68" s="744"/>
      <c r="AF68" s="744"/>
      <c r="AG68" s="744"/>
      <c r="AH68" s="744"/>
      <c r="AI68" s="744"/>
      <c r="AJ68" s="747"/>
      <c r="AK68" s="1201"/>
      <c r="AL68" s="1201"/>
      <c r="AM68" s="1201"/>
      <c r="AN68" s="1201"/>
      <c r="AO68" s="1201"/>
      <c r="AP68" s="1201"/>
      <c r="AQ68" s="1201"/>
      <c r="AR68" s="1201"/>
      <c r="AS68" s="1201"/>
      <c r="AT68" s="1201"/>
      <c r="AU68" s="1201"/>
      <c r="AV68" s="1201"/>
      <c r="AW68" s="1201"/>
    </row>
    <row r="69" spans="1:49" s="700" customFormat="1">
      <c r="A69" s="1239"/>
      <c r="B69" s="1242"/>
      <c r="C69" s="1245"/>
      <c r="D69" s="739" t="s">
        <v>268</v>
      </c>
      <c r="E69" s="744"/>
      <c r="F69" s="744"/>
      <c r="G69" s="744"/>
      <c r="H69" s="744"/>
      <c r="I69" s="744"/>
      <c r="J69" s="747"/>
      <c r="K69" s="744"/>
      <c r="L69" s="744"/>
      <c r="M69" s="744"/>
      <c r="N69" s="744"/>
      <c r="O69" s="744"/>
      <c r="P69" s="747"/>
      <c r="Q69" s="744"/>
      <c r="R69" s="744"/>
      <c r="S69" s="744"/>
      <c r="T69" s="744"/>
      <c r="U69" s="747"/>
      <c r="V69" s="744"/>
      <c r="W69" s="744"/>
      <c r="X69" s="744"/>
      <c r="Y69" s="744"/>
      <c r="Z69" s="747"/>
      <c r="AA69" s="744"/>
      <c r="AB69" s="744"/>
      <c r="AC69" s="744"/>
      <c r="AD69" s="744"/>
      <c r="AE69" s="744"/>
      <c r="AF69" s="744"/>
      <c r="AG69" s="744"/>
      <c r="AH69" s="744"/>
      <c r="AI69" s="744"/>
      <c r="AJ69" s="747"/>
      <c r="AK69" s="1202"/>
      <c r="AL69" s="1202"/>
      <c r="AM69" s="1202"/>
      <c r="AN69" s="1202"/>
      <c r="AO69" s="1202"/>
      <c r="AP69" s="1202"/>
      <c r="AQ69" s="1202"/>
      <c r="AR69" s="1202"/>
      <c r="AS69" s="1202"/>
      <c r="AT69" s="1202"/>
      <c r="AU69" s="1202"/>
      <c r="AV69" s="1202"/>
      <c r="AW69" s="1202"/>
    </row>
    <row r="70" spans="1:49" s="700" customFormat="1" ht="15.75" thickBot="1">
      <c r="A70" s="1240"/>
      <c r="B70" s="1243"/>
      <c r="C70" s="1246"/>
      <c r="D70" s="731" t="s">
        <v>269</v>
      </c>
      <c r="E70" s="744"/>
      <c r="F70" s="744"/>
      <c r="G70" s="744"/>
      <c r="H70" s="744"/>
      <c r="I70" s="744"/>
      <c r="J70" s="747"/>
      <c r="K70" s="744"/>
      <c r="L70" s="744"/>
      <c r="M70" s="744"/>
      <c r="N70" s="744"/>
      <c r="O70" s="744"/>
      <c r="P70" s="747"/>
      <c r="Q70" s="744"/>
      <c r="R70" s="744"/>
      <c r="S70" s="744"/>
      <c r="T70" s="744"/>
      <c r="U70" s="747"/>
      <c r="V70" s="744"/>
      <c r="W70" s="744"/>
      <c r="X70" s="744"/>
      <c r="Y70" s="744"/>
      <c r="Z70" s="747"/>
      <c r="AA70" s="744"/>
      <c r="AB70" s="744"/>
      <c r="AC70" s="744"/>
      <c r="AD70" s="744"/>
      <c r="AE70" s="744"/>
      <c r="AF70" s="744"/>
      <c r="AG70" s="744"/>
      <c r="AH70" s="744"/>
      <c r="AI70" s="744"/>
      <c r="AJ70" s="747"/>
      <c r="AK70" s="1203"/>
      <c r="AL70" s="1203"/>
      <c r="AM70" s="1203"/>
      <c r="AN70" s="1203"/>
      <c r="AO70" s="1203"/>
      <c r="AP70" s="1203"/>
      <c r="AQ70" s="1203"/>
      <c r="AR70" s="1203"/>
      <c r="AS70" s="1203"/>
      <c r="AT70" s="1203"/>
      <c r="AU70" s="1203"/>
      <c r="AV70" s="1203"/>
      <c r="AW70" s="1203"/>
    </row>
    <row r="71" spans="1:49" ht="14.45" customHeight="1">
      <c r="A71" s="1208"/>
      <c r="B71" s="1208"/>
      <c r="C71" s="1208"/>
      <c r="D71" s="1208"/>
      <c r="E71" s="4">
        <f>SUM(E68:E70)</f>
        <v>0</v>
      </c>
      <c r="F71" s="4">
        <f t="shared" ref="F71:I71" si="16">SUM(F68:F70)</f>
        <v>0</v>
      </c>
      <c r="G71" s="4">
        <f t="shared" si="16"/>
        <v>0</v>
      </c>
      <c r="H71" s="4">
        <f t="shared" si="16"/>
        <v>0</v>
      </c>
      <c r="I71" s="4">
        <f t="shared" si="16"/>
        <v>0</v>
      </c>
      <c r="J71" s="12"/>
      <c r="K71" s="4">
        <f t="shared" ref="K71:O71" si="17">SUM(K68:K70)</f>
        <v>0</v>
      </c>
      <c r="L71" s="4">
        <f t="shared" si="17"/>
        <v>0</v>
      </c>
      <c r="M71" s="4">
        <f t="shared" si="17"/>
        <v>0</v>
      </c>
      <c r="N71" s="4">
        <f t="shared" si="17"/>
        <v>0</v>
      </c>
      <c r="O71" s="4">
        <f t="shared" si="17"/>
        <v>0</v>
      </c>
      <c r="P71" s="12"/>
      <c r="Q71" s="4">
        <f t="shared" ref="Q71:T71" si="18">SUM(Q68:Q70)</f>
        <v>0</v>
      </c>
      <c r="R71" s="4">
        <f t="shared" si="18"/>
        <v>0</v>
      </c>
      <c r="S71" s="4">
        <f t="shared" si="18"/>
        <v>0</v>
      </c>
      <c r="T71" s="4">
        <f t="shared" si="18"/>
        <v>0</v>
      </c>
      <c r="U71" s="12"/>
      <c r="V71" s="4">
        <f t="shared" ref="V71:Y71" si="19">SUM(V68:V70)</f>
        <v>0</v>
      </c>
      <c r="W71" s="4">
        <f t="shared" si="19"/>
        <v>0</v>
      </c>
      <c r="X71" s="4">
        <f t="shared" si="19"/>
        <v>0</v>
      </c>
      <c r="Y71" s="4">
        <f t="shared" si="19"/>
        <v>0</v>
      </c>
      <c r="Z71" s="12"/>
      <c r="AA71" s="4">
        <f t="shared" ref="AA71:AI71" si="20">SUM(AA68:AA70)</f>
        <v>0</v>
      </c>
      <c r="AB71" s="4">
        <f t="shared" si="20"/>
        <v>0</v>
      </c>
      <c r="AC71" s="4">
        <f t="shared" si="20"/>
        <v>0</v>
      </c>
      <c r="AD71" s="4">
        <f t="shared" si="20"/>
        <v>0</v>
      </c>
      <c r="AE71" s="4">
        <f t="shared" si="20"/>
        <v>0</v>
      </c>
      <c r="AF71" s="4">
        <f t="shared" si="20"/>
        <v>0</v>
      </c>
      <c r="AG71" s="4">
        <f t="shared" si="20"/>
        <v>0</v>
      </c>
      <c r="AH71" s="4">
        <f t="shared" si="20"/>
        <v>0</v>
      </c>
      <c r="AI71" s="4">
        <f t="shared" si="20"/>
        <v>0</v>
      </c>
      <c r="AJ71" s="12"/>
      <c r="AK71" s="157">
        <f>SUM(AK68)</f>
        <v>0</v>
      </c>
      <c r="AL71" s="157">
        <f t="shared" ref="AL71:AW71" si="21">SUM(AL68)</f>
        <v>0</v>
      </c>
      <c r="AM71" s="157">
        <f t="shared" si="21"/>
        <v>0</v>
      </c>
      <c r="AN71" s="157">
        <f t="shared" si="21"/>
        <v>0</v>
      </c>
      <c r="AO71" s="157">
        <f t="shared" si="21"/>
        <v>0</v>
      </c>
      <c r="AP71" s="157">
        <f t="shared" si="21"/>
        <v>0</v>
      </c>
      <c r="AQ71" s="157">
        <f t="shared" si="21"/>
        <v>0</v>
      </c>
      <c r="AR71" s="157">
        <f t="shared" si="21"/>
        <v>0</v>
      </c>
      <c r="AS71" s="157">
        <f t="shared" si="21"/>
        <v>0</v>
      </c>
      <c r="AT71" s="157">
        <f t="shared" si="21"/>
        <v>0</v>
      </c>
      <c r="AU71" s="157">
        <f t="shared" si="21"/>
        <v>0</v>
      </c>
      <c r="AV71" s="157">
        <f t="shared" si="21"/>
        <v>0</v>
      </c>
      <c r="AW71" s="157">
        <f t="shared" si="21"/>
        <v>0</v>
      </c>
    </row>
    <row r="72" spans="1:49" ht="19.5" thickBot="1">
      <c r="A72" s="444"/>
      <c r="B72" s="444"/>
      <c r="C72" s="444"/>
      <c r="D72" s="444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s="700" customFormat="1">
      <c r="A73" s="1209" t="s">
        <v>275</v>
      </c>
      <c r="B73" s="1231" t="s">
        <v>276</v>
      </c>
      <c r="C73" s="1234" t="s">
        <v>277</v>
      </c>
      <c r="D73" s="699" t="s">
        <v>278</v>
      </c>
      <c r="E73" s="744"/>
      <c r="F73" s="744"/>
      <c r="G73" s="744"/>
      <c r="H73" s="744"/>
      <c r="I73" s="744"/>
      <c r="J73" s="747"/>
      <c r="K73" s="744"/>
      <c r="L73" s="744"/>
      <c r="M73" s="744"/>
      <c r="N73" s="744"/>
      <c r="O73" s="744"/>
      <c r="P73" s="747"/>
      <c r="Q73" s="744"/>
      <c r="R73" s="744"/>
      <c r="S73" s="744"/>
      <c r="T73" s="744"/>
      <c r="U73" s="747"/>
      <c r="V73" s="744"/>
      <c r="W73" s="744"/>
      <c r="X73" s="744"/>
      <c r="Y73" s="744"/>
      <c r="Z73" s="747"/>
      <c r="AA73" s="744"/>
      <c r="AB73" s="744"/>
      <c r="AC73" s="744"/>
      <c r="AD73" s="744"/>
      <c r="AE73" s="744"/>
      <c r="AF73" s="744"/>
      <c r="AG73" s="744"/>
      <c r="AH73" s="744"/>
      <c r="AI73" s="744"/>
      <c r="AJ73" s="747"/>
      <c r="AK73" s="1201"/>
      <c r="AL73" s="1201"/>
      <c r="AM73" s="1201"/>
      <c r="AN73" s="1201"/>
      <c r="AO73" s="1201"/>
      <c r="AP73" s="1201"/>
      <c r="AQ73" s="1201"/>
      <c r="AR73" s="1201"/>
      <c r="AS73" s="1201"/>
      <c r="AT73" s="1201"/>
      <c r="AU73" s="1201"/>
      <c r="AV73" s="1201"/>
      <c r="AW73" s="1201"/>
    </row>
    <row r="74" spans="1:49" s="700" customFormat="1">
      <c r="A74" s="1210"/>
      <c r="B74" s="1232"/>
      <c r="C74" s="1235"/>
      <c r="D74" s="701" t="s">
        <v>163</v>
      </c>
      <c r="E74" s="744"/>
      <c r="F74" s="744"/>
      <c r="G74" s="744"/>
      <c r="H74" s="744"/>
      <c r="I74" s="744"/>
      <c r="J74" s="747"/>
      <c r="K74" s="744"/>
      <c r="L74" s="744"/>
      <c r="M74" s="744"/>
      <c r="N74" s="744"/>
      <c r="O74" s="744"/>
      <c r="P74" s="747"/>
      <c r="Q74" s="744"/>
      <c r="R74" s="744"/>
      <c r="S74" s="744"/>
      <c r="T74" s="744"/>
      <c r="U74" s="747"/>
      <c r="V74" s="744"/>
      <c r="W74" s="744"/>
      <c r="X74" s="744"/>
      <c r="Y74" s="744"/>
      <c r="Z74" s="747"/>
      <c r="AA74" s="744"/>
      <c r="AB74" s="744"/>
      <c r="AC74" s="744"/>
      <c r="AD74" s="744"/>
      <c r="AE74" s="744"/>
      <c r="AF74" s="744"/>
      <c r="AG74" s="744"/>
      <c r="AH74" s="744"/>
      <c r="AI74" s="744"/>
      <c r="AJ74" s="747"/>
      <c r="AK74" s="1202"/>
      <c r="AL74" s="1202"/>
      <c r="AM74" s="1202"/>
      <c r="AN74" s="1202"/>
      <c r="AO74" s="1202"/>
      <c r="AP74" s="1202"/>
      <c r="AQ74" s="1202"/>
      <c r="AR74" s="1202"/>
      <c r="AS74" s="1202"/>
      <c r="AT74" s="1202"/>
      <c r="AU74" s="1202"/>
      <c r="AV74" s="1202"/>
      <c r="AW74" s="1202"/>
    </row>
    <row r="75" spans="1:49" s="700" customFormat="1">
      <c r="A75" s="1210"/>
      <c r="B75" s="1232"/>
      <c r="C75" s="1235"/>
      <c r="D75" s="701" t="s">
        <v>142</v>
      </c>
      <c r="E75" s="744"/>
      <c r="F75" s="744"/>
      <c r="G75" s="744"/>
      <c r="H75" s="744"/>
      <c r="I75" s="744"/>
      <c r="J75" s="747"/>
      <c r="K75" s="744"/>
      <c r="L75" s="744"/>
      <c r="M75" s="744"/>
      <c r="N75" s="744"/>
      <c r="O75" s="744"/>
      <c r="P75" s="747"/>
      <c r="Q75" s="744"/>
      <c r="R75" s="744"/>
      <c r="S75" s="744"/>
      <c r="T75" s="744"/>
      <c r="U75" s="747"/>
      <c r="V75" s="744"/>
      <c r="W75" s="744"/>
      <c r="X75" s="744"/>
      <c r="Y75" s="744"/>
      <c r="Z75" s="747"/>
      <c r="AA75" s="744"/>
      <c r="AB75" s="744"/>
      <c r="AC75" s="744"/>
      <c r="AD75" s="744"/>
      <c r="AE75" s="744"/>
      <c r="AF75" s="744"/>
      <c r="AG75" s="744"/>
      <c r="AH75" s="744"/>
      <c r="AI75" s="744"/>
      <c r="AJ75" s="747"/>
      <c r="AK75" s="1202"/>
      <c r="AL75" s="1202"/>
      <c r="AM75" s="1202"/>
      <c r="AN75" s="1202"/>
      <c r="AO75" s="1202"/>
      <c r="AP75" s="1202"/>
      <c r="AQ75" s="1202"/>
      <c r="AR75" s="1202"/>
      <c r="AS75" s="1202"/>
      <c r="AT75" s="1202"/>
      <c r="AU75" s="1202"/>
      <c r="AV75" s="1202"/>
      <c r="AW75" s="1202"/>
    </row>
    <row r="76" spans="1:49" s="700" customFormat="1" ht="15.75" thickBot="1">
      <c r="A76" s="1211"/>
      <c r="B76" s="1233"/>
      <c r="C76" s="1236"/>
      <c r="D76" s="732" t="s">
        <v>164</v>
      </c>
      <c r="E76" s="744"/>
      <c r="F76" s="744"/>
      <c r="G76" s="744"/>
      <c r="H76" s="744"/>
      <c r="I76" s="744"/>
      <c r="J76" s="747"/>
      <c r="K76" s="744"/>
      <c r="L76" s="744"/>
      <c r="M76" s="744"/>
      <c r="N76" s="744"/>
      <c r="O76" s="744"/>
      <c r="P76" s="747"/>
      <c r="Q76" s="744"/>
      <c r="R76" s="744"/>
      <c r="S76" s="744"/>
      <c r="T76" s="744"/>
      <c r="U76" s="747"/>
      <c r="V76" s="744"/>
      <c r="W76" s="744"/>
      <c r="X76" s="744"/>
      <c r="Y76" s="744"/>
      <c r="Z76" s="747"/>
      <c r="AA76" s="744"/>
      <c r="AB76" s="744"/>
      <c r="AC76" s="744"/>
      <c r="AD76" s="744"/>
      <c r="AE76" s="744"/>
      <c r="AF76" s="744"/>
      <c r="AG76" s="744"/>
      <c r="AH76" s="744"/>
      <c r="AI76" s="744"/>
      <c r="AJ76" s="747"/>
      <c r="AK76" s="1203"/>
      <c r="AL76" s="1203"/>
      <c r="AM76" s="1203"/>
      <c r="AN76" s="1203"/>
      <c r="AO76" s="1203"/>
      <c r="AP76" s="1203"/>
      <c r="AQ76" s="1203"/>
      <c r="AR76" s="1203"/>
      <c r="AS76" s="1203"/>
      <c r="AT76" s="1203"/>
      <c r="AU76" s="1203"/>
      <c r="AV76" s="1203"/>
      <c r="AW76" s="1203"/>
    </row>
    <row r="77" spans="1:49">
      <c r="A77" s="1208"/>
      <c r="B77" s="1208"/>
      <c r="C77" s="1208"/>
      <c r="D77" s="1208"/>
      <c r="E77" s="4">
        <f>SUM(E73:E76)</f>
        <v>0</v>
      </c>
      <c r="F77" s="4">
        <f t="shared" ref="F77:AI77" si="22">SUM(F73:F76)</f>
        <v>0</v>
      </c>
      <c r="G77" s="4">
        <f t="shared" si="22"/>
        <v>0</v>
      </c>
      <c r="H77" s="4">
        <f t="shared" si="22"/>
        <v>0</v>
      </c>
      <c r="I77" s="4">
        <f t="shared" si="22"/>
        <v>0</v>
      </c>
      <c r="J77" s="12"/>
      <c r="K77" s="4">
        <f t="shared" si="22"/>
        <v>0</v>
      </c>
      <c r="L77" s="4">
        <f t="shared" si="22"/>
        <v>0</v>
      </c>
      <c r="M77" s="4">
        <f t="shared" si="22"/>
        <v>0</v>
      </c>
      <c r="N77" s="4">
        <f t="shared" si="22"/>
        <v>0</v>
      </c>
      <c r="O77" s="4">
        <f t="shared" si="22"/>
        <v>0</v>
      </c>
      <c r="P77" s="12"/>
      <c r="Q77" s="4">
        <f t="shared" si="22"/>
        <v>0</v>
      </c>
      <c r="R77" s="4">
        <f t="shared" si="22"/>
        <v>0</v>
      </c>
      <c r="S77" s="4">
        <f t="shared" si="22"/>
        <v>0</v>
      </c>
      <c r="T77" s="4">
        <f t="shared" si="22"/>
        <v>0</v>
      </c>
      <c r="U77" s="12"/>
      <c r="V77" s="4">
        <f t="shared" si="22"/>
        <v>0</v>
      </c>
      <c r="W77" s="4">
        <f t="shared" si="22"/>
        <v>0</v>
      </c>
      <c r="X77" s="4">
        <f t="shared" si="22"/>
        <v>0</v>
      </c>
      <c r="Y77" s="4">
        <f t="shared" si="22"/>
        <v>0</v>
      </c>
      <c r="Z77" s="12"/>
      <c r="AA77" s="4">
        <f t="shared" si="22"/>
        <v>0</v>
      </c>
      <c r="AB77" s="4">
        <f t="shared" si="22"/>
        <v>0</v>
      </c>
      <c r="AC77" s="4">
        <f t="shared" si="22"/>
        <v>0</v>
      </c>
      <c r="AD77" s="4">
        <f t="shared" si="22"/>
        <v>0</v>
      </c>
      <c r="AE77" s="4">
        <f t="shared" si="22"/>
        <v>0</v>
      </c>
      <c r="AF77" s="4">
        <f t="shared" si="22"/>
        <v>0</v>
      </c>
      <c r="AG77" s="4">
        <f t="shared" si="22"/>
        <v>0</v>
      </c>
      <c r="AH77" s="4">
        <f t="shared" si="22"/>
        <v>0</v>
      </c>
      <c r="AI77" s="4">
        <f t="shared" si="22"/>
        <v>0</v>
      </c>
      <c r="AJ77" s="12"/>
      <c r="AK77" s="157">
        <f>SUM(AK73)</f>
        <v>0</v>
      </c>
      <c r="AL77" s="157">
        <f t="shared" ref="AL77:AW77" si="23">SUM(AL73)</f>
        <v>0</v>
      </c>
      <c r="AM77" s="157">
        <f t="shared" si="23"/>
        <v>0</v>
      </c>
      <c r="AN77" s="157">
        <f t="shared" si="23"/>
        <v>0</v>
      </c>
      <c r="AO77" s="157">
        <f t="shared" si="23"/>
        <v>0</v>
      </c>
      <c r="AP77" s="157">
        <f t="shared" si="23"/>
        <v>0</v>
      </c>
      <c r="AQ77" s="157">
        <f t="shared" si="23"/>
        <v>0</v>
      </c>
      <c r="AR77" s="157">
        <f t="shared" si="23"/>
        <v>0</v>
      </c>
      <c r="AS77" s="157">
        <f t="shared" si="23"/>
        <v>0</v>
      </c>
      <c r="AT77" s="157">
        <f t="shared" si="23"/>
        <v>0</v>
      </c>
      <c r="AU77" s="157">
        <f t="shared" si="23"/>
        <v>0</v>
      </c>
      <c r="AV77" s="157">
        <f t="shared" si="23"/>
        <v>0</v>
      </c>
      <c r="AW77" s="157">
        <f t="shared" si="23"/>
        <v>0</v>
      </c>
    </row>
    <row r="78" spans="1:49" customFormat="1" ht="15.75" thickBot="1"/>
    <row r="79" spans="1:49" s="700" customFormat="1">
      <c r="A79" s="1209" t="s">
        <v>275</v>
      </c>
      <c r="B79" s="1231" t="s">
        <v>279</v>
      </c>
      <c r="C79" s="1234" t="s">
        <v>280</v>
      </c>
      <c r="D79" s="699" t="s">
        <v>281</v>
      </c>
      <c r="E79" s="744"/>
      <c r="F79" s="744"/>
      <c r="G79" s="744"/>
      <c r="H79" s="744"/>
      <c r="I79" s="744"/>
      <c r="J79" s="747"/>
      <c r="K79" s="744"/>
      <c r="L79" s="744"/>
      <c r="M79" s="744"/>
      <c r="N79" s="744"/>
      <c r="O79" s="744"/>
      <c r="P79" s="747"/>
      <c r="Q79" s="744"/>
      <c r="R79" s="744"/>
      <c r="S79" s="744"/>
      <c r="T79" s="744"/>
      <c r="U79" s="747"/>
      <c r="V79" s="744"/>
      <c r="W79" s="744"/>
      <c r="X79" s="744"/>
      <c r="Y79" s="744"/>
      <c r="Z79" s="747"/>
      <c r="AA79" s="744"/>
      <c r="AB79" s="744"/>
      <c r="AC79" s="744"/>
      <c r="AD79" s="744"/>
      <c r="AE79" s="744"/>
      <c r="AF79" s="744"/>
      <c r="AG79" s="744"/>
      <c r="AH79" s="744"/>
      <c r="AI79" s="744"/>
      <c r="AJ79" s="747"/>
      <c r="AK79" s="1201"/>
      <c r="AL79" s="1201"/>
      <c r="AM79" s="1201"/>
      <c r="AN79" s="1201"/>
      <c r="AO79" s="1201"/>
      <c r="AP79" s="1201"/>
      <c r="AQ79" s="1201"/>
      <c r="AR79" s="1201"/>
      <c r="AS79" s="1201"/>
      <c r="AT79" s="1201"/>
      <c r="AU79" s="1201"/>
      <c r="AV79" s="1201"/>
      <c r="AW79" s="1201"/>
    </row>
    <row r="80" spans="1:49" s="700" customFormat="1">
      <c r="A80" s="1210"/>
      <c r="B80" s="1232"/>
      <c r="C80" s="1235"/>
      <c r="D80" s="701" t="s">
        <v>282</v>
      </c>
      <c r="E80" s="744"/>
      <c r="F80" s="744"/>
      <c r="G80" s="744"/>
      <c r="H80" s="744"/>
      <c r="I80" s="744"/>
      <c r="J80" s="747"/>
      <c r="K80" s="744"/>
      <c r="L80" s="744"/>
      <c r="M80" s="744"/>
      <c r="N80" s="744"/>
      <c r="O80" s="744"/>
      <c r="P80" s="747"/>
      <c r="Q80" s="744"/>
      <c r="R80" s="744"/>
      <c r="S80" s="744"/>
      <c r="T80" s="744"/>
      <c r="U80" s="747"/>
      <c r="V80" s="744"/>
      <c r="W80" s="744"/>
      <c r="X80" s="744"/>
      <c r="Y80" s="744"/>
      <c r="Z80" s="747"/>
      <c r="AA80" s="744"/>
      <c r="AB80" s="744"/>
      <c r="AC80" s="744"/>
      <c r="AD80" s="744"/>
      <c r="AE80" s="744"/>
      <c r="AF80" s="744"/>
      <c r="AG80" s="744"/>
      <c r="AH80" s="744"/>
      <c r="AI80" s="744"/>
      <c r="AJ80" s="747"/>
      <c r="AK80" s="1202"/>
      <c r="AL80" s="1202"/>
      <c r="AM80" s="1202"/>
      <c r="AN80" s="1202"/>
      <c r="AO80" s="1202"/>
      <c r="AP80" s="1202"/>
      <c r="AQ80" s="1202"/>
      <c r="AR80" s="1202"/>
      <c r="AS80" s="1202"/>
      <c r="AT80" s="1202"/>
      <c r="AU80" s="1202"/>
      <c r="AV80" s="1202"/>
      <c r="AW80" s="1202"/>
    </row>
    <row r="81" spans="1:49" s="700" customFormat="1">
      <c r="A81" s="1210"/>
      <c r="B81" s="1232"/>
      <c r="C81" s="1235"/>
      <c r="D81" s="701" t="s">
        <v>188</v>
      </c>
      <c r="E81" s="744"/>
      <c r="F81" s="744"/>
      <c r="G81" s="744"/>
      <c r="H81" s="744"/>
      <c r="I81" s="744"/>
      <c r="J81" s="747"/>
      <c r="K81" s="744"/>
      <c r="L81" s="744"/>
      <c r="M81" s="744"/>
      <c r="N81" s="744"/>
      <c r="O81" s="744"/>
      <c r="P81" s="747"/>
      <c r="Q81" s="744"/>
      <c r="R81" s="744"/>
      <c r="S81" s="744"/>
      <c r="T81" s="744"/>
      <c r="U81" s="747"/>
      <c r="V81" s="744"/>
      <c r="W81" s="744"/>
      <c r="X81" s="744"/>
      <c r="Y81" s="744"/>
      <c r="Z81" s="747"/>
      <c r="AA81" s="744"/>
      <c r="AB81" s="744"/>
      <c r="AC81" s="744"/>
      <c r="AD81" s="744"/>
      <c r="AE81" s="744"/>
      <c r="AF81" s="744"/>
      <c r="AG81" s="744"/>
      <c r="AH81" s="744"/>
      <c r="AI81" s="744"/>
      <c r="AJ81" s="747"/>
      <c r="AK81" s="1202"/>
      <c r="AL81" s="1202"/>
      <c r="AM81" s="1202"/>
      <c r="AN81" s="1202"/>
      <c r="AO81" s="1202"/>
      <c r="AP81" s="1202"/>
      <c r="AQ81" s="1202"/>
      <c r="AR81" s="1202"/>
      <c r="AS81" s="1202"/>
      <c r="AT81" s="1202"/>
      <c r="AU81" s="1202"/>
      <c r="AV81" s="1202"/>
      <c r="AW81" s="1202"/>
    </row>
    <row r="82" spans="1:49" s="700" customFormat="1" ht="30">
      <c r="A82" s="1210"/>
      <c r="B82" s="1232"/>
      <c r="C82" s="1235"/>
      <c r="D82" s="701" t="s">
        <v>283</v>
      </c>
      <c r="E82" s="744"/>
      <c r="F82" s="744"/>
      <c r="G82" s="744"/>
      <c r="H82" s="744"/>
      <c r="I82" s="744"/>
      <c r="J82" s="747"/>
      <c r="K82" s="744"/>
      <c r="L82" s="744"/>
      <c r="M82" s="744"/>
      <c r="N82" s="744"/>
      <c r="O82" s="744"/>
      <c r="P82" s="747"/>
      <c r="Q82" s="744"/>
      <c r="R82" s="744"/>
      <c r="S82" s="744"/>
      <c r="T82" s="744"/>
      <c r="U82" s="747"/>
      <c r="V82" s="744"/>
      <c r="W82" s="744"/>
      <c r="X82" s="744"/>
      <c r="Y82" s="744"/>
      <c r="Z82" s="747"/>
      <c r="AA82" s="744"/>
      <c r="AB82" s="744"/>
      <c r="AC82" s="744"/>
      <c r="AD82" s="744"/>
      <c r="AE82" s="744"/>
      <c r="AF82" s="744"/>
      <c r="AG82" s="744"/>
      <c r="AH82" s="744"/>
      <c r="AI82" s="744"/>
      <c r="AJ82" s="747"/>
      <c r="AK82" s="1202"/>
      <c r="AL82" s="1202"/>
      <c r="AM82" s="1202"/>
      <c r="AN82" s="1202"/>
      <c r="AO82" s="1202"/>
      <c r="AP82" s="1202"/>
      <c r="AQ82" s="1202"/>
      <c r="AR82" s="1202"/>
      <c r="AS82" s="1202"/>
      <c r="AT82" s="1202"/>
      <c r="AU82" s="1202"/>
      <c r="AV82" s="1202"/>
      <c r="AW82" s="1202"/>
    </row>
    <row r="83" spans="1:49" s="700" customFormat="1">
      <c r="A83" s="1210"/>
      <c r="B83" s="1232"/>
      <c r="C83" s="1235"/>
      <c r="D83" s="701" t="s">
        <v>143</v>
      </c>
      <c r="E83" s="744"/>
      <c r="F83" s="744"/>
      <c r="G83" s="744"/>
      <c r="H83" s="744"/>
      <c r="I83" s="744"/>
      <c r="J83" s="747"/>
      <c r="K83" s="744"/>
      <c r="L83" s="744"/>
      <c r="M83" s="744"/>
      <c r="N83" s="744"/>
      <c r="O83" s="744"/>
      <c r="P83" s="747"/>
      <c r="Q83" s="744"/>
      <c r="R83" s="744"/>
      <c r="S83" s="744"/>
      <c r="T83" s="744"/>
      <c r="U83" s="747"/>
      <c r="V83" s="744"/>
      <c r="W83" s="744"/>
      <c r="X83" s="744"/>
      <c r="Y83" s="744"/>
      <c r="Z83" s="747"/>
      <c r="AA83" s="744"/>
      <c r="AB83" s="744"/>
      <c r="AC83" s="744"/>
      <c r="AD83" s="744"/>
      <c r="AE83" s="744"/>
      <c r="AF83" s="744"/>
      <c r="AG83" s="744"/>
      <c r="AH83" s="744"/>
      <c r="AI83" s="744"/>
      <c r="AJ83" s="747"/>
      <c r="AK83" s="1202"/>
      <c r="AL83" s="1202"/>
      <c r="AM83" s="1202"/>
      <c r="AN83" s="1202"/>
      <c r="AO83" s="1202"/>
      <c r="AP83" s="1202"/>
      <c r="AQ83" s="1202"/>
      <c r="AR83" s="1202"/>
      <c r="AS83" s="1202"/>
      <c r="AT83" s="1202"/>
      <c r="AU83" s="1202"/>
      <c r="AV83" s="1202"/>
      <c r="AW83" s="1202"/>
    </row>
    <row r="84" spans="1:49" s="700" customFormat="1">
      <c r="A84" s="1210"/>
      <c r="B84" s="1232"/>
      <c r="C84" s="1235"/>
      <c r="D84" s="701" t="s">
        <v>284</v>
      </c>
      <c r="E84" s="744"/>
      <c r="F84" s="744"/>
      <c r="G84" s="744"/>
      <c r="H84" s="744"/>
      <c r="I84" s="744"/>
      <c r="J84" s="747"/>
      <c r="K84" s="744"/>
      <c r="L84" s="744"/>
      <c r="M84" s="744"/>
      <c r="N84" s="744"/>
      <c r="O84" s="744"/>
      <c r="P84" s="747"/>
      <c r="Q84" s="744"/>
      <c r="R84" s="744"/>
      <c r="S84" s="744"/>
      <c r="T84" s="744"/>
      <c r="U84" s="747"/>
      <c r="V84" s="744"/>
      <c r="W84" s="744"/>
      <c r="X84" s="744"/>
      <c r="Y84" s="744"/>
      <c r="Z84" s="747"/>
      <c r="AA84" s="744"/>
      <c r="AB84" s="744"/>
      <c r="AC84" s="744"/>
      <c r="AD84" s="744"/>
      <c r="AE84" s="744"/>
      <c r="AF84" s="744"/>
      <c r="AG84" s="744"/>
      <c r="AH84" s="744"/>
      <c r="AI84" s="744"/>
      <c r="AJ84" s="747"/>
      <c r="AK84" s="1202"/>
      <c r="AL84" s="1202"/>
      <c r="AM84" s="1202"/>
      <c r="AN84" s="1202"/>
      <c r="AO84" s="1202"/>
      <c r="AP84" s="1202"/>
      <c r="AQ84" s="1202"/>
      <c r="AR84" s="1202"/>
      <c r="AS84" s="1202"/>
      <c r="AT84" s="1202"/>
      <c r="AU84" s="1202"/>
      <c r="AV84" s="1202"/>
      <c r="AW84" s="1202"/>
    </row>
    <row r="85" spans="1:49" s="700" customFormat="1">
      <c r="A85" s="1210"/>
      <c r="B85" s="1232"/>
      <c r="C85" s="1235"/>
      <c r="D85" s="701" t="s">
        <v>285</v>
      </c>
      <c r="E85" s="744"/>
      <c r="F85" s="744"/>
      <c r="G85" s="744"/>
      <c r="H85" s="744"/>
      <c r="I85" s="744"/>
      <c r="J85" s="747"/>
      <c r="K85" s="744"/>
      <c r="L85" s="744"/>
      <c r="M85" s="744"/>
      <c r="N85" s="744"/>
      <c r="O85" s="744"/>
      <c r="P85" s="747"/>
      <c r="Q85" s="744"/>
      <c r="R85" s="744"/>
      <c r="S85" s="744"/>
      <c r="T85" s="744"/>
      <c r="U85" s="747"/>
      <c r="V85" s="744"/>
      <c r="W85" s="744"/>
      <c r="X85" s="744"/>
      <c r="Y85" s="744"/>
      <c r="Z85" s="747"/>
      <c r="AA85" s="744"/>
      <c r="AB85" s="744"/>
      <c r="AC85" s="744"/>
      <c r="AD85" s="744"/>
      <c r="AE85" s="744"/>
      <c r="AF85" s="744"/>
      <c r="AG85" s="744"/>
      <c r="AH85" s="744"/>
      <c r="AI85" s="744"/>
      <c r="AJ85" s="747"/>
      <c r="AK85" s="1202"/>
      <c r="AL85" s="1202"/>
      <c r="AM85" s="1202"/>
      <c r="AN85" s="1202"/>
      <c r="AO85" s="1202"/>
      <c r="AP85" s="1202"/>
      <c r="AQ85" s="1202"/>
      <c r="AR85" s="1202"/>
      <c r="AS85" s="1202"/>
      <c r="AT85" s="1202"/>
      <c r="AU85" s="1202"/>
      <c r="AV85" s="1202"/>
      <c r="AW85" s="1202"/>
    </row>
    <row r="86" spans="1:49" s="700" customFormat="1">
      <c r="A86" s="1210"/>
      <c r="B86" s="1232"/>
      <c r="C86" s="1235"/>
      <c r="D86" s="701" t="s">
        <v>286</v>
      </c>
      <c r="E86" s="744"/>
      <c r="F86" s="744"/>
      <c r="G86" s="744"/>
      <c r="H86" s="744"/>
      <c r="I86" s="744"/>
      <c r="J86" s="747"/>
      <c r="K86" s="744"/>
      <c r="L86" s="744"/>
      <c r="M86" s="744"/>
      <c r="N86" s="744"/>
      <c r="O86" s="744"/>
      <c r="P86" s="747"/>
      <c r="Q86" s="744"/>
      <c r="R86" s="744"/>
      <c r="S86" s="744"/>
      <c r="T86" s="744"/>
      <c r="U86" s="747"/>
      <c r="V86" s="744"/>
      <c r="W86" s="744"/>
      <c r="X86" s="744"/>
      <c r="Y86" s="744"/>
      <c r="Z86" s="747"/>
      <c r="AA86" s="744"/>
      <c r="AB86" s="744"/>
      <c r="AC86" s="744"/>
      <c r="AD86" s="744"/>
      <c r="AE86" s="744"/>
      <c r="AF86" s="744"/>
      <c r="AG86" s="744"/>
      <c r="AH86" s="744"/>
      <c r="AI86" s="744"/>
      <c r="AJ86" s="747"/>
      <c r="AK86" s="1202"/>
      <c r="AL86" s="1202"/>
      <c r="AM86" s="1202"/>
      <c r="AN86" s="1202"/>
      <c r="AO86" s="1202"/>
      <c r="AP86" s="1202"/>
      <c r="AQ86" s="1202"/>
      <c r="AR86" s="1202"/>
      <c r="AS86" s="1202"/>
      <c r="AT86" s="1202"/>
      <c r="AU86" s="1202"/>
      <c r="AV86" s="1202"/>
      <c r="AW86" s="1202"/>
    </row>
    <row r="87" spans="1:49" s="700" customFormat="1">
      <c r="A87" s="1210"/>
      <c r="B87" s="1232"/>
      <c r="C87" s="1235"/>
      <c r="D87" s="701" t="s">
        <v>287</v>
      </c>
      <c r="E87" s="744"/>
      <c r="F87" s="744"/>
      <c r="G87" s="744"/>
      <c r="H87" s="744"/>
      <c r="I87" s="744"/>
      <c r="J87" s="747"/>
      <c r="K87" s="744"/>
      <c r="L87" s="744"/>
      <c r="M87" s="744"/>
      <c r="N87" s="744"/>
      <c r="O87" s="744"/>
      <c r="P87" s="747"/>
      <c r="Q87" s="744"/>
      <c r="R87" s="744"/>
      <c r="S87" s="744"/>
      <c r="T87" s="744"/>
      <c r="U87" s="747"/>
      <c r="V87" s="744"/>
      <c r="W87" s="744"/>
      <c r="X87" s="744"/>
      <c r="Y87" s="744"/>
      <c r="Z87" s="747"/>
      <c r="AA87" s="744"/>
      <c r="AB87" s="744"/>
      <c r="AC87" s="744"/>
      <c r="AD87" s="744"/>
      <c r="AE87" s="744"/>
      <c r="AF87" s="744"/>
      <c r="AG87" s="744"/>
      <c r="AH87" s="744"/>
      <c r="AI87" s="744"/>
      <c r="AJ87" s="747"/>
      <c r="AK87" s="1202"/>
      <c r="AL87" s="1202"/>
      <c r="AM87" s="1202"/>
      <c r="AN87" s="1202"/>
      <c r="AO87" s="1202"/>
      <c r="AP87" s="1202"/>
      <c r="AQ87" s="1202"/>
      <c r="AR87" s="1202"/>
      <c r="AS87" s="1202"/>
      <c r="AT87" s="1202"/>
      <c r="AU87" s="1202"/>
      <c r="AV87" s="1202"/>
      <c r="AW87" s="1202"/>
    </row>
    <row r="88" spans="1:49" s="700" customFormat="1" ht="15.75" thickBot="1">
      <c r="A88" s="1211"/>
      <c r="B88" s="1233"/>
      <c r="C88" s="1236"/>
      <c r="D88" s="732" t="s">
        <v>288</v>
      </c>
      <c r="E88" s="744"/>
      <c r="F88" s="744"/>
      <c r="G88" s="744"/>
      <c r="H88" s="744"/>
      <c r="I88" s="744"/>
      <c r="J88" s="747"/>
      <c r="K88" s="744"/>
      <c r="L88" s="744"/>
      <c r="M88" s="744"/>
      <c r="N88" s="744"/>
      <c r="O88" s="744"/>
      <c r="P88" s="747"/>
      <c r="Q88" s="744"/>
      <c r="R88" s="744"/>
      <c r="S88" s="744"/>
      <c r="T88" s="744"/>
      <c r="U88" s="747"/>
      <c r="V88" s="744"/>
      <c r="W88" s="744"/>
      <c r="X88" s="744"/>
      <c r="Y88" s="744"/>
      <c r="Z88" s="747"/>
      <c r="AA88" s="744"/>
      <c r="AB88" s="744"/>
      <c r="AC88" s="744"/>
      <c r="AD88" s="744"/>
      <c r="AE88" s="744"/>
      <c r="AF88" s="744"/>
      <c r="AG88" s="744"/>
      <c r="AH88" s="744"/>
      <c r="AI88" s="744"/>
      <c r="AJ88" s="747"/>
      <c r="AK88" s="1203"/>
      <c r="AL88" s="1203"/>
      <c r="AM88" s="1203"/>
      <c r="AN88" s="1203"/>
      <c r="AO88" s="1203"/>
      <c r="AP88" s="1203"/>
      <c r="AQ88" s="1203"/>
      <c r="AR88" s="1203"/>
      <c r="AS88" s="1203"/>
      <c r="AT88" s="1203"/>
      <c r="AU88" s="1203"/>
      <c r="AV88" s="1203"/>
      <c r="AW88" s="1203"/>
    </row>
    <row r="89" spans="1:49">
      <c r="A89" s="1208"/>
      <c r="B89" s="1208"/>
      <c r="C89" s="1208"/>
      <c r="D89" s="1208"/>
      <c r="E89" s="4">
        <f>SUM(E79:E88)</f>
        <v>0</v>
      </c>
      <c r="F89" s="4">
        <f t="shared" ref="F89:AI89" si="24">SUM(F79:F88)</f>
        <v>0</v>
      </c>
      <c r="G89" s="4">
        <f t="shared" si="24"/>
        <v>0</v>
      </c>
      <c r="H89" s="4">
        <f t="shared" si="24"/>
        <v>0</v>
      </c>
      <c r="I89" s="4">
        <f t="shared" si="24"/>
        <v>0</v>
      </c>
      <c r="J89" s="12"/>
      <c r="K89" s="4">
        <f t="shared" si="24"/>
        <v>0</v>
      </c>
      <c r="L89" s="4">
        <f t="shared" si="24"/>
        <v>0</v>
      </c>
      <c r="M89" s="4">
        <f t="shared" si="24"/>
        <v>0</v>
      </c>
      <c r="N89" s="4">
        <f t="shared" si="24"/>
        <v>0</v>
      </c>
      <c r="O89" s="4">
        <f t="shared" si="24"/>
        <v>0</v>
      </c>
      <c r="P89" s="12"/>
      <c r="Q89" s="4">
        <f t="shared" si="24"/>
        <v>0</v>
      </c>
      <c r="R89" s="4">
        <f t="shared" si="24"/>
        <v>0</v>
      </c>
      <c r="S89" s="4">
        <f t="shared" si="24"/>
        <v>0</v>
      </c>
      <c r="T89" s="4">
        <f t="shared" si="24"/>
        <v>0</v>
      </c>
      <c r="U89" s="12"/>
      <c r="V89" s="4">
        <f t="shared" si="24"/>
        <v>0</v>
      </c>
      <c r="W89" s="4">
        <f t="shared" si="24"/>
        <v>0</v>
      </c>
      <c r="X89" s="4">
        <f t="shared" si="24"/>
        <v>0</v>
      </c>
      <c r="Y89" s="4">
        <f t="shared" si="24"/>
        <v>0</v>
      </c>
      <c r="Z89" s="12"/>
      <c r="AA89" s="4">
        <f t="shared" si="24"/>
        <v>0</v>
      </c>
      <c r="AB89" s="4">
        <f t="shared" si="24"/>
        <v>0</v>
      </c>
      <c r="AC89" s="4">
        <f t="shared" si="24"/>
        <v>0</v>
      </c>
      <c r="AD89" s="4">
        <f t="shared" si="24"/>
        <v>0</v>
      </c>
      <c r="AE89" s="4">
        <f t="shared" si="24"/>
        <v>0</v>
      </c>
      <c r="AF89" s="4">
        <f t="shared" si="24"/>
        <v>0</v>
      </c>
      <c r="AG89" s="4">
        <f t="shared" si="24"/>
        <v>0</v>
      </c>
      <c r="AH89" s="4">
        <f t="shared" si="24"/>
        <v>0</v>
      </c>
      <c r="AI89" s="4">
        <f t="shared" si="24"/>
        <v>0</v>
      </c>
      <c r="AJ89" s="12"/>
      <c r="AK89" s="157">
        <f>SUM(AK79)</f>
        <v>0</v>
      </c>
      <c r="AL89" s="157">
        <f t="shared" ref="AL89:AW89" si="25">SUM(AL79)</f>
        <v>0</v>
      </c>
      <c r="AM89" s="157">
        <f t="shared" si="25"/>
        <v>0</v>
      </c>
      <c r="AN89" s="157">
        <f t="shared" si="25"/>
        <v>0</v>
      </c>
      <c r="AO89" s="157">
        <f t="shared" si="25"/>
        <v>0</v>
      </c>
      <c r="AP89" s="157">
        <f t="shared" si="25"/>
        <v>0</v>
      </c>
      <c r="AQ89" s="157">
        <f t="shared" si="25"/>
        <v>0</v>
      </c>
      <c r="AR89" s="157">
        <f t="shared" si="25"/>
        <v>0</v>
      </c>
      <c r="AS89" s="157">
        <f t="shared" si="25"/>
        <v>0</v>
      </c>
      <c r="AT89" s="157">
        <f t="shared" si="25"/>
        <v>0</v>
      </c>
      <c r="AU89" s="157">
        <f t="shared" si="25"/>
        <v>0</v>
      </c>
      <c r="AV89" s="157">
        <f t="shared" si="25"/>
        <v>0</v>
      </c>
      <c r="AW89" s="157">
        <f t="shared" si="25"/>
        <v>0</v>
      </c>
    </row>
    <row r="90" spans="1:49" ht="19.5" thickBot="1">
      <c r="A90" s="444"/>
      <c r="B90" s="444"/>
      <c r="C90" s="444"/>
      <c r="D90" s="444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1:49" s="700" customFormat="1">
      <c r="A91" s="1209" t="s">
        <v>57</v>
      </c>
      <c r="B91" s="1231" t="s">
        <v>128</v>
      </c>
      <c r="C91" s="1234" t="s">
        <v>289</v>
      </c>
      <c r="D91" s="699" t="s">
        <v>290</v>
      </c>
      <c r="E91" s="744"/>
      <c r="F91" s="744"/>
      <c r="G91" s="744"/>
      <c r="H91" s="744"/>
      <c r="I91" s="744"/>
      <c r="J91" s="747"/>
      <c r="K91" s="744"/>
      <c r="L91" s="744"/>
      <c r="M91" s="744"/>
      <c r="N91" s="744"/>
      <c r="O91" s="744"/>
      <c r="P91" s="747"/>
      <c r="Q91" s="744"/>
      <c r="R91" s="744"/>
      <c r="S91" s="744"/>
      <c r="T91" s="744"/>
      <c r="U91" s="747"/>
      <c r="V91" s="744"/>
      <c r="W91" s="744"/>
      <c r="X91" s="744"/>
      <c r="Y91" s="744"/>
      <c r="Z91" s="747"/>
      <c r="AA91" s="744"/>
      <c r="AB91" s="744"/>
      <c r="AC91" s="744"/>
      <c r="AD91" s="744"/>
      <c r="AE91" s="744"/>
      <c r="AF91" s="744"/>
      <c r="AG91" s="744"/>
      <c r="AH91" s="744"/>
      <c r="AI91" s="744"/>
      <c r="AJ91" s="747"/>
      <c r="AK91" s="1201"/>
      <c r="AL91" s="1201"/>
      <c r="AM91" s="1201"/>
      <c r="AN91" s="1201"/>
      <c r="AO91" s="1201"/>
      <c r="AP91" s="1201"/>
      <c r="AQ91" s="1201"/>
      <c r="AR91" s="1201"/>
      <c r="AS91" s="1201"/>
      <c r="AT91" s="1201"/>
      <c r="AU91" s="1201"/>
      <c r="AV91" s="1201"/>
      <c r="AW91" s="1201"/>
    </row>
    <row r="92" spans="1:49" s="700" customFormat="1" ht="30">
      <c r="A92" s="1210"/>
      <c r="B92" s="1232"/>
      <c r="C92" s="1235"/>
      <c r="D92" s="701" t="s">
        <v>291</v>
      </c>
      <c r="E92" s="744"/>
      <c r="F92" s="744"/>
      <c r="G92" s="744"/>
      <c r="H92" s="744"/>
      <c r="I92" s="744"/>
      <c r="J92" s="747"/>
      <c r="K92" s="744"/>
      <c r="L92" s="744"/>
      <c r="M92" s="744"/>
      <c r="N92" s="744"/>
      <c r="O92" s="744"/>
      <c r="P92" s="747"/>
      <c r="Q92" s="744"/>
      <c r="R92" s="744"/>
      <c r="S92" s="744"/>
      <c r="T92" s="744"/>
      <c r="U92" s="747"/>
      <c r="V92" s="744"/>
      <c r="W92" s="744"/>
      <c r="X92" s="744"/>
      <c r="Y92" s="744"/>
      <c r="Z92" s="747"/>
      <c r="AA92" s="744"/>
      <c r="AB92" s="744"/>
      <c r="AC92" s="744"/>
      <c r="AD92" s="744"/>
      <c r="AE92" s="744"/>
      <c r="AF92" s="744"/>
      <c r="AG92" s="744"/>
      <c r="AH92" s="744"/>
      <c r="AI92" s="744"/>
      <c r="AJ92" s="747"/>
      <c r="AK92" s="1202"/>
      <c r="AL92" s="1202"/>
      <c r="AM92" s="1202"/>
      <c r="AN92" s="1202"/>
      <c r="AO92" s="1202"/>
      <c r="AP92" s="1202"/>
      <c r="AQ92" s="1202"/>
      <c r="AR92" s="1202"/>
      <c r="AS92" s="1202"/>
      <c r="AT92" s="1202"/>
      <c r="AU92" s="1202"/>
      <c r="AV92" s="1202"/>
      <c r="AW92" s="1202"/>
    </row>
    <row r="93" spans="1:49" s="700" customFormat="1" ht="30">
      <c r="A93" s="1210"/>
      <c r="B93" s="1232"/>
      <c r="C93" s="1235"/>
      <c r="D93" s="701" t="s">
        <v>291</v>
      </c>
      <c r="E93" s="744"/>
      <c r="F93" s="744"/>
      <c r="G93" s="744"/>
      <c r="H93" s="744"/>
      <c r="I93" s="744"/>
      <c r="J93" s="747"/>
      <c r="K93" s="744"/>
      <c r="L93" s="744"/>
      <c r="M93" s="744"/>
      <c r="N93" s="744"/>
      <c r="O93" s="744"/>
      <c r="P93" s="747"/>
      <c r="Q93" s="744"/>
      <c r="R93" s="744"/>
      <c r="S93" s="744"/>
      <c r="T93" s="744"/>
      <c r="U93" s="747"/>
      <c r="V93" s="744"/>
      <c r="W93" s="744"/>
      <c r="X93" s="744"/>
      <c r="Y93" s="744"/>
      <c r="Z93" s="747"/>
      <c r="AA93" s="744"/>
      <c r="AB93" s="744"/>
      <c r="AC93" s="744"/>
      <c r="AD93" s="744"/>
      <c r="AE93" s="744"/>
      <c r="AF93" s="744"/>
      <c r="AG93" s="744"/>
      <c r="AH93" s="744"/>
      <c r="AI93" s="744"/>
      <c r="AJ93" s="747"/>
      <c r="AK93" s="1202"/>
      <c r="AL93" s="1202"/>
      <c r="AM93" s="1202"/>
      <c r="AN93" s="1202"/>
      <c r="AO93" s="1202"/>
      <c r="AP93" s="1202"/>
      <c r="AQ93" s="1202"/>
      <c r="AR93" s="1202"/>
      <c r="AS93" s="1202"/>
      <c r="AT93" s="1202"/>
      <c r="AU93" s="1202"/>
      <c r="AV93" s="1202"/>
      <c r="AW93" s="1202"/>
    </row>
    <row r="94" spans="1:49" s="700" customFormat="1" ht="30">
      <c r="A94" s="1210"/>
      <c r="B94" s="1232"/>
      <c r="C94" s="1235"/>
      <c r="D94" s="701" t="s">
        <v>292</v>
      </c>
      <c r="E94" s="744"/>
      <c r="F94" s="744"/>
      <c r="G94" s="744"/>
      <c r="H94" s="744"/>
      <c r="I94" s="744"/>
      <c r="J94" s="747"/>
      <c r="K94" s="744"/>
      <c r="L94" s="744"/>
      <c r="M94" s="744"/>
      <c r="N94" s="744"/>
      <c r="O94" s="744"/>
      <c r="P94" s="747"/>
      <c r="Q94" s="744"/>
      <c r="R94" s="744"/>
      <c r="S94" s="744"/>
      <c r="T94" s="744"/>
      <c r="U94" s="747"/>
      <c r="V94" s="744"/>
      <c r="W94" s="744"/>
      <c r="X94" s="744"/>
      <c r="Y94" s="744"/>
      <c r="Z94" s="747"/>
      <c r="AA94" s="744"/>
      <c r="AB94" s="744"/>
      <c r="AC94" s="744"/>
      <c r="AD94" s="744"/>
      <c r="AE94" s="744"/>
      <c r="AF94" s="744"/>
      <c r="AG94" s="744"/>
      <c r="AH94" s="744"/>
      <c r="AI94" s="744"/>
      <c r="AJ94" s="747"/>
      <c r="AK94" s="1202"/>
      <c r="AL94" s="1202"/>
      <c r="AM94" s="1202"/>
      <c r="AN94" s="1202"/>
      <c r="AO94" s="1202"/>
      <c r="AP94" s="1202"/>
      <c r="AQ94" s="1202"/>
      <c r="AR94" s="1202"/>
      <c r="AS94" s="1202"/>
      <c r="AT94" s="1202"/>
      <c r="AU94" s="1202"/>
      <c r="AV94" s="1202"/>
      <c r="AW94" s="1202"/>
    </row>
    <row r="95" spans="1:49" s="700" customFormat="1">
      <c r="A95" s="1210"/>
      <c r="B95" s="1232"/>
      <c r="C95" s="1235"/>
      <c r="D95" s="701" t="s">
        <v>293</v>
      </c>
      <c r="E95" s="744"/>
      <c r="F95" s="744"/>
      <c r="G95" s="744"/>
      <c r="H95" s="744"/>
      <c r="I95" s="744"/>
      <c r="J95" s="747"/>
      <c r="K95" s="744"/>
      <c r="L95" s="744"/>
      <c r="M95" s="744"/>
      <c r="N95" s="744"/>
      <c r="O95" s="744"/>
      <c r="P95" s="747"/>
      <c r="Q95" s="744"/>
      <c r="R95" s="744"/>
      <c r="S95" s="744"/>
      <c r="T95" s="744"/>
      <c r="U95" s="747"/>
      <c r="V95" s="744"/>
      <c r="W95" s="744"/>
      <c r="X95" s="744"/>
      <c r="Y95" s="744"/>
      <c r="Z95" s="747"/>
      <c r="AA95" s="744"/>
      <c r="AB95" s="744"/>
      <c r="AC95" s="744"/>
      <c r="AD95" s="744"/>
      <c r="AE95" s="744"/>
      <c r="AF95" s="744"/>
      <c r="AG95" s="744"/>
      <c r="AH95" s="744"/>
      <c r="AI95" s="744"/>
      <c r="AJ95" s="747"/>
      <c r="AK95" s="1202"/>
      <c r="AL95" s="1202"/>
      <c r="AM95" s="1202"/>
      <c r="AN95" s="1202"/>
      <c r="AO95" s="1202"/>
      <c r="AP95" s="1202"/>
      <c r="AQ95" s="1202"/>
      <c r="AR95" s="1202"/>
      <c r="AS95" s="1202"/>
      <c r="AT95" s="1202"/>
      <c r="AU95" s="1202"/>
      <c r="AV95" s="1202"/>
      <c r="AW95" s="1202"/>
    </row>
    <row r="96" spans="1:49" s="700" customFormat="1">
      <c r="A96" s="1210"/>
      <c r="B96" s="1232"/>
      <c r="C96" s="1235"/>
      <c r="D96" s="701" t="s">
        <v>129</v>
      </c>
      <c r="E96" s="744"/>
      <c r="F96" s="744"/>
      <c r="G96" s="744"/>
      <c r="H96" s="744"/>
      <c r="I96" s="744"/>
      <c r="J96" s="747"/>
      <c r="K96" s="744"/>
      <c r="L96" s="744"/>
      <c r="M96" s="744"/>
      <c r="N96" s="744"/>
      <c r="O96" s="744"/>
      <c r="P96" s="747"/>
      <c r="Q96" s="744"/>
      <c r="R96" s="744"/>
      <c r="S96" s="744"/>
      <c r="T96" s="744"/>
      <c r="U96" s="747"/>
      <c r="V96" s="744"/>
      <c r="W96" s="744"/>
      <c r="X96" s="744"/>
      <c r="Y96" s="744"/>
      <c r="Z96" s="747"/>
      <c r="AA96" s="744"/>
      <c r="AB96" s="744"/>
      <c r="AC96" s="744"/>
      <c r="AD96" s="744"/>
      <c r="AE96" s="744"/>
      <c r="AF96" s="744"/>
      <c r="AG96" s="744"/>
      <c r="AH96" s="744"/>
      <c r="AI96" s="744"/>
      <c r="AJ96" s="747"/>
      <c r="AK96" s="1202"/>
      <c r="AL96" s="1202"/>
      <c r="AM96" s="1202"/>
      <c r="AN96" s="1202"/>
      <c r="AO96" s="1202"/>
      <c r="AP96" s="1202"/>
      <c r="AQ96" s="1202"/>
      <c r="AR96" s="1202"/>
      <c r="AS96" s="1202"/>
      <c r="AT96" s="1202"/>
      <c r="AU96" s="1202"/>
      <c r="AV96" s="1202"/>
      <c r="AW96" s="1202"/>
    </row>
    <row r="97" spans="1:49" s="700" customFormat="1">
      <c r="A97" s="1210"/>
      <c r="B97" s="1232"/>
      <c r="C97" s="1235"/>
      <c r="D97" s="701" t="s">
        <v>130</v>
      </c>
      <c r="E97" s="744"/>
      <c r="F97" s="744"/>
      <c r="G97" s="744"/>
      <c r="H97" s="744"/>
      <c r="I97" s="744"/>
      <c r="J97" s="747"/>
      <c r="K97" s="744"/>
      <c r="L97" s="744"/>
      <c r="M97" s="744"/>
      <c r="N97" s="744"/>
      <c r="O97" s="744"/>
      <c r="P97" s="747"/>
      <c r="Q97" s="744"/>
      <c r="R97" s="744"/>
      <c r="S97" s="744"/>
      <c r="T97" s="744"/>
      <c r="U97" s="747"/>
      <c r="V97" s="744"/>
      <c r="W97" s="744"/>
      <c r="X97" s="744"/>
      <c r="Y97" s="744"/>
      <c r="Z97" s="747"/>
      <c r="AA97" s="744"/>
      <c r="AB97" s="744"/>
      <c r="AC97" s="744"/>
      <c r="AD97" s="744"/>
      <c r="AE97" s="744"/>
      <c r="AF97" s="744"/>
      <c r="AG97" s="744"/>
      <c r="AH97" s="744"/>
      <c r="AI97" s="744"/>
      <c r="AJ97" s="747"/>
      <c r="AK97" s="1202"/>
      <c r="AL97" s="1202"/>
      <c r="AM97" s="1202"/>
      <c r="AN97" s="1202"/>
      <c r="AO97" s="1202"/>
      <c r="AP97" s="1202"/>
      <c r="AQ97" s="1202"/>
      <c r="AR97" s="1202"/>
      <c r="AS97" s="1202"/>
      <c r="AT97" s="1202"/>
      <c r="AU97" s="1202"/>
      <c r="AV97" s="1202"/>
      <c r="AW97" s="1202"/>
    </row>
    <row r="98" spans="1:49" s="700" customFormat="1">
      <c r="A98" s="1210"/>
      <c r="B98" s="1232"/>
      <c r="C98" s="1235"/>
      <c r="D98" s="701" t="s">
        <v>131</v>
      </c>
      <c r="E98" s="744"/>
      <c r="F98" s="744"/>
      <c r="G98" s="744"/>
      <c r="H98" s="744"/>
      <c r="I98" s="744"/>
      <c r="J98" s="747"/>
      <c r="K98" s="744"/>
      <c r="L98" s="744"/>
      <c r="M98" s="744"/>
      <c r="N98" s="744"/>
      <c r="O98" s="744"/>
      <c r="P98" s="747"/>
      <c r="Q98" s="744"/>
      <c r="R98" s="744"/>
      <c r="S98" s="744"/>
      <c r="T98" s="744"/>
      <c r="U98" s="747"/>
      <c r="V98" s="744"/>
      <c r="W98" s="744"/>
      <c r="X98" s="744"/>
      <c r="Y98" s="744"/>
      <c r="Z98" s="747"/>
      <c r="AA98" s="744"/>
      <c r="AB98" s="744"/>
      <c r="AC98" s="744"/>
      <c r="AD98" s="744"/>
      <c r="AE98" s="744"/>
      <c r="AF98" s="744"/>
      <c r="AG98" s="744"/>
      <c r="AH98" s="744"/>
      <c r="AI98" s="744"/>
      <c r="AJ98" s="747"/>
      <c r="AK98" s="1202"/>
      <c r="AL98" s="1202"/>
      <c r="AM98" s="1202"/>
      <c r="AN98" s="1202"/>
      <c r="AO98" s="1202"/>
      <c r="AP98" s="1202"/>
      <c r="AQ98" s="1202"/>
      <c r="AR98" s="1202"/>
      <c r="AS98" s="1202"/>
      <c r="AT98" s="1202"/>
      <c r="AU98" s="1202"/>
      <c r="AV98" s="1202"/>
      <c r="AW98" s="1202"/>
    </row>
    <row r="99" spans="1:49" s="700" customFormat="1">
      <c r="A99" s="1210"/>
      <c r="B99" s="1232"/>
      <c r="C99" s="1235"/>
      <c r="D99" s="701" t="s">
        <v>132</v>
      </c>
      <c r="E99" s="744"/>
      <c r="F99" s="744"/>
      <c r="G99" s="744"/>
      <c r="H99" s="744"/>
      <c r="I99" s="744"/>
      <c r="J99" s="747"/>
      <c r="K99" s="744"/>
      <c r="L99" s="744"/>
      <c r="M99" s="744"/>
      <c r="N99" s="744"/>
      <c r="O99" s="744"/>
      <c r="P99" s="747"/>
      <c r="Q99" s="744"/>
      <c r="R99" s="744"/>
      <c r="S99" s="744"/>
      <c r="T99" s="744"/>
      <c r="U99" s="747"/>
      <c r="V99" s="744"/>
      <c r="W99" s="744"/>
      <c r="X99" s="744"/>
      <c r="Y99" s="744"/>
      <c r="Z99" s="747"/>
      <c r="AA99" s="744"/>
      <c r="AB99" s="744"/>
      <c r="AC99" s="744"/>
      <c r="AD99" s="744"/>
      <c r="AE99" s="744"/>
      <c r="AF99" s="744"/>
      <c r="AG99" s="744"/>
      <c r="AH99" s="744"/>
      <c r="AI99" s="744"/>
      <c r="AJ99" s="747"/>
      <c r="AK99" s="1202"/>
      <c r="AL99" s="1202"/>
      <c r="AM99" s="1202"/>
      <c r="AN99" s="1202"/>
      <c r="AO99" s="1202"/>
      <c r="AP99" s="1202"/>
      <c r="AQ99" s="1202"/>
      <c r="AR99" s="1202"/>
      <c r="AS99" s="1202"/>
      <c r="AT99" s="1202"/>
      <c r="AU99" s="1202"/>
      <c r="AV99" s="1202"/>
      <c r="AW99" s="1202"/>
    </row>
    <row r="100" spans="1:49" s="700" customFormat="1">
      <c r="A100" s="1210"/>
      <c r="B100" s="1232"/>
      <c r="C100" s="1235"/>
      <c r="D100" s="701" t="s">
        <v>133</v>
      </c>
      <c r="E100" s="744"/>
      <c r="F100" s="744"/>
      <c r="G100" s="744"/>
      <c r="H100" s="744"/>
      <c r="I100" s="744"/>
      <c r="J100" s="747"/>
      <c r="K100" s="744"/>
      <c r="L100" s="744"/>
      <c r="M100" s="744"/>
      <c r="N100" s="744"/>
      <c r="O100" s="744"/>
      <c r="P100" s="747"/>
      <c r="Q100" s="744"/>
      <c r="R100" s="744"/>
      <c r="S100" s="744"/>
      <c r="T100" s="744"/>
      <c r="U100" s="747"/>
      <c r="V100" s="744"/>
      <c r="W100" s="744"/>
      <c r="X100" s="744"/>
      <c r="Y100" s="744"/>
      <c r="Z100" s="747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7"/>
      <c r="AK100" s="1202"/>
      <c r="AL100" s="1202"/>
      <c r="AM100" s="1202"/>
      <c r="AN100" s="1202"/>
      <c r="AO100" s="1202"/>
      <c r="AP100" s="1202"/>
      <c r="AQ100" s="1202"/>
      <c r="AR100" s="1202"/>
      <c r="AS100" s="1202"/>
      <c r="AT100" s="1202"/>
      <c r="AU100" s="1202"/>
      <c r="AV100" s="1202"/>
      <c r="AW100" s="1202"/>
    </row>
    <row r="101" spans="1:49" s="700" customFormat="1">
      <c r="A101" s="1210"/>
      <c r="B101" s="1232"/>
      <c r="C101" s="1235"/>
      <c r="D101" s="701" t="s">
        <v>134</v>
      </c>
      <c r="E101" s="744"/>
      <c r="F101" s="744"/>
      <c r="G101" s="744"/>
      <c r="H101" s="744"/>
      <c r="I101" s="744"/>
      <c r="J101" s="747"/>
      <c r="K101" s="744"/>
      <c r="L101" s="744"/>
      <c r="M101" s="744"/>
      <c r="N101" s="744"/>
      <c r="O101" s="744"/>
      <c r="P101" s="747"/>
      <c r="Q101" s="744"/>
      <c r="R101" s="744"/>
      <c r="S101" s="744"/>
      <c r="T101" s="744"/>
      <c r="U101" s="747"/>
      <c r="V101" s="744"/>
      <c r="W101" s="744"/>
      <c r="X101" s="744"/>
      <c r="Y101" s="744"/>
      <c r="Z101" s="747"/>
      <c r="AA101" s="744"/>
      <c r="AB101" s="744"/>
      <c r="AC101" s="744"/>
      <c r="AD101" s="744"/>
      <c r="AE101" s="744"/>
      <c r="AF101" s="744"/>
      <c r="AG101" s="744"/>
      <c r="AH101" s="744"/>
      <c r="AI101" s="744"/>
      <c r="AJ101" s="747"/>
      <c r="AK101" s="1202"/>
      <c r="AL101" s="1202"/>
      <c r="AM101" s="1202"/>
      <c r="AN101" s="1202"/>
      <c r="AO101" s="1202"/>
      <c r="AP101" s="1202"/>
      <c r="AQ101" s="1202"/>
      <c r="AR101" s="1202"/>
      <c r="AS101" s="1202"/>
      <c r="AT101" s="1202"/>
      <c r="AU101" s="1202"/>
      <c r="AV101" s="1202"/>
      <c r="AW101" s="1202"/>
    </row>
    <row r="102" spans="1:49" s="700" customFormat="1">
      <c r="A102" s="1210"/>
      <c r="B102" s="1232"/>
      <c r="C102" s="1235"/>
      <c r="D102" s="701" t="s">
        <v>135</v>
      </c>
      <c r="E102" s="744"/>
      <c r="F102" s="744"/>
      <c r="G102" s="744"/>
      <c r="H102" s="744"/>
      <c r="I102" s="744"/>
      <c r="J102" s="747"/>
      <c r="K102" s="744"/>
      <c r="L102" s="744"/>
      <c r="M102" s="744"/>
      <c r="N102" s="744"/>
      <c r="O102" s="744"/>
      <c r="P102" s="747"/>
      <c r="Q102" s="744"/>
      <c r="R102" s="744"/>
      <c r="S102" s="744"/>
      <c r="T102" s="744"/>
      <c r="U102" s="747"/>
      <c r="V102" s="744"/>
      <c r="W102" s="744"/>
      <c r="X102" s="744"/>
      <c r="Y102" s="744"/>
      <c r="Z102" s="747"/>
      <c r="AA102" s="744"/>
      <c r="AB102" s="744"/>
      <c r="AC102" s="744"/>
      <c r="AD102" s="744"/>
      <c r="AE102" s="744"/>
      <c r="AF102" s="744"/>
      <c r="AG102" s="744"/>
      <c r="AH102" s="744"/>
      <c r="AI102" s="744"/>
      <c r="AJ102" s="747"/>
      <c r="AK102" s="1202"/>
      <c r="AL102" s="1202"/>
      <c r="AM102" s="1202"/>
      <c r="AN102" s="1202"/>
      <c r="AO102" s="1202"/>
      <c r="AP102" s="1202"/>
      <c r="AQ102" s="1202"/>
      <c r="AR102" s="1202"/>
      <c r="AS102" s="1202"/>
      <c r="AT102" s="1202"/>
      <c r="AU102" s="1202"/>
      <c r="AV102" s="1202"/>
      <c r="AW102" s="1202"/>
    </row>
    <row r="103" spans="1:49" s="700" customFormat="1">
      <c r="A103" s="1210"/>
      <c r="B103" s="1232"/>
      <c r="C103" s="1235"/>
      <c r="D103" s="701" t="s">
        <v>136</v>
      </c>
      <c r="E103" s="744"/>
      <c r="F103" s="744"/>
      <c r="G103" s="744"/>
      <c r="H103" s="744"/>
      <c r="I103" s="744"/>
      <c r="J103" s="747"/>
      <c r="K103" s="744"/>
      <c r="L103" s="744"/>
      <c r="M103" s="744"/>
      <c r="N103" s="744"/>
      <c r="O103" s="744"/>
      <c r="P103" s="747"/>
      <c r="Q103" s="744"/>
      <c r="R103" s="744"/>
      <c r="S103" s="744"/>
      <c r="T103" s="744"/>
      <c r="U103" s="747"/>
      <c r="V103" s="744"/>
      <c r="W103" s="744"/>
      <c r="X103" s="744"/>
      <c r="Y103" s="744"/>
      <c r="Z103" s="747"/>
      <c r="AA103" s="744"/>
      <c r="AB103" s="744"/>
      <c r="AC103" s="744"/>
      <c r="AD103" s="744"/>
      <c r="AE103" s="744"/>
      <c r="AF103" s="744"/>
      <c r="AG103" s="744"/>
      <c r="AH103" s="744"/>
      <c r="AI103" s="744"/>
      <c r="AJ103" s="747"/>
      <c r="AK103" s="1202"/>
      <c r="AL103" s="1202"/>
      <c r="AM103" s="1202"/>
      <c r="AN103" s="1202"/>
      <c r="AO103" s="1202"/>
      <c r="AP103" s="1202"/>
      <c r="AQ103" s="1202"/>
      <c r="AR103" s="1202"/>
      <c r="AS103" s="1202"/>
      <c r="AT103" s="1202"/>
      <c r="AU103" s="1202"/>
      <c r="AV103" s="1202"/>
      <c r="AW103" s="1202"/>
    </row>
    <row r="104" spans="1:49" s="700" customFormat="1" ht="30.75" thickBot="1">
      <c r="A104" s="1211"/>
      <c r="B104" s="1233"/>
      <c r="C104" s="1236"/>
      <c r="D104" s="732" t="s">
        <v>137</v>
      </c>
      <c r="E104" s="744"/>
      <c r="F104" s="744"/>
      <c r="G104" s="744"/>
      <c r="H104" s="744"/>
      <c r="I104" s="744"/>
      <c r="J104" s="747"/>
      <c r="K104" s="744"/>
      <c r="L104" s="744"/>
      <c r="M104" s="744"/>
      <c r="N104" s="744"/>
      <c r="O104" s="744"/>
      <c r="P104" s="747"/>
      <c r="Q104" s="744"/>
      <c r="R104" s="744"/>
      <c r="S104" s="744"/>
      <c r="T104" s="744"/>
      <c r="U104" s="747"/>
      <c r="V104" s="744"/>
      <c r="W104" s="744"/>
      <c r="X104" s="744"/>
      <c r="Y104" s="744"/>
      <c r="Z104" s="747"/>
      <c r="AA104" s="744"/>
      <c r="AB104" s="744"/>
      <c r="AC104" s="744"/>
      <c r="AD104" s="744"/>
      <c r="AE104" s="744"/>
      <c r="AF104" s="744"/>
      <c r="AG104" s="744"/>
      <c r="AH104" s="744"/>
      <c r="AI104" s="744"/>
      <c r="AJ104" s="747"/>
      <c r="AK104" s="1203"/>
      <c r="AL104" s="1203"/>
      <c r="AM104" s="1203"/>
      <c r="AN104" s="1203"/>
      <c r="AO104" s="1203"/>
      <c r="AP104" s="1203"/>
      <c r="AQ104" s="1203"/>
      <c r="AR104" s="1203"/>
      <c r="AS104" s="1203"/>
      <c r="AT104" s="1203"/>
      <c r="AU104" s="1203"/>
      <c r="AV104" s="1203"/>
      <c r="AW104" s="1203"/>
    </row>
    <row r="105" spans="1:49">
      <c r="A105" s="1208"/>
      <c r="B105" s="1208"/>
      <c r="C105" s="1208"/>
      <c r="D105" s="1208"/>
      <c r="E105" s="4">
        <f>SUM(E91:E104)</f>
        <v>0</v>
      </c>
      <c r="F105" s="4">
        <f t="shared" ref="F105:AI105" si="26">SUM(F91:F104)</f>
        <v>0</v>
      </c>
      <c r="G105" s="4">
        <f t="shared" si="26"/>
        <v>0</v>
      </c>
      <c r="H105" s="4">
        <f t="shared" si="26"/>
        <v>0</v>
      </c>
      <c r="I105" s="4">
        <f t="shared" si="26"/>
        <v>0</v>
      </c>
      <c r="J105" s="12"/>
      <c r="K105" s="4">
        <f t="shared" si="26"/>
        <v>0</v>
      </c>
      <c r="L105" s="4">
        <f t="shared" si="26"/>
        <v>0</v>
      </c>
      <c r="M105" s="4">
        <f t="shared" si="26"/>
        <v>0</v>
      </c>
      <c r="N105" s="4">
        <f t="shared" si="26"/>
        <v>0</v>
      </c>
      <c r="O105" s="4">
        <f t="shared" si="26"/>
        <v>0</v>
      </c>
      <c r="P105" s="12"/>
      <c r="Q105" s="4">
        <f t="shared" si="26"/>
        <v>0</v>
      </c>
      <c r="R105" s="4">
        <f t="shared" si="26"/>
        <v>0</v>
      </c>
      <c r="S105" s="4">
        <f t="shared" si="26"/>
        <v>0</v>
      </c>
      <c r="T105" s="4">
        <f t="shared" si="26"/>
        <v>0</v>
      </c>
      <c r="U105" s="12"/>
      <c r="V105" s="4">
        <f t="shared" si="26"/>
        <v>0</v>
      </c>
      <c r="W105" s="4">
        <f t="shared" si="26"/>
        <v>0</v>
      </c>
      <c r="X105" s="4">
        <f t="shared" si="26"/>
        <v>0</v>
      </c>
      <c r="Y105" s="4">
        <f t="shared" si="26"/>
        <v>0</v>
      </c>
      <c r="Z105" s="12"/>
      <c r="AA105" s="4">
        <f t="shared" si="26"/>
        <v>0</v>
      </c>
      <c r="AB105" s="4">
        <f t="shared" si="26"/>
        <v>0</v>
      </c>
      <c r="AC105" s="4">
        <f t="shared" si="26"/>
        <v>0</v>
      </c>
      <c r="AD105" s="4">
        <f t="shared" si="26"/>
        <v>0</v>
      </c>
      <c r="AE105" s="4">
        <f t="shared" si="26"/>
        <v>0</v>
      </c>
      <c r="AF105" s="4">
        <f t="shared" si="26"/>
        <v>0</v>
      </c>
      <c r="AG105" s="4">
        <f t="shared" si="26"/>
        <v>0</v>
      </c>
      <c r="AH105" s="4">
        <f t="shared" si="26"/>
        <v>0</v>
      </c>
      <c r="AI105" s="4">
        <f t="shared" si="26"/>
        <v>0</v>
      </c>
      <c r="AJ105" s="12"/>
      <c r="AK105" s="157">
        <f>SUM(AK91)</f>
        <v>0</v>
      </c>
      <c r="AL105" s="157">
        <f t="shared" ref="AL105:AW105" si="27">SUM(AL91)</f>
        <v>0</v>
      </c>
      <c r="AM105" s="157">
        <f t="shared" si="27"/>
        <v>0</v>
      </c>
      <c r="AN105" s="157">
        <f t="shared" si="27"/>
        <v>0</v>
      </c>
      <c r="AO105" s="157">
        <f t="shared" si="27"/>
        <v>0</v>
      </c>
      <c r="AP105" s="157">
        <f t="shared" si="27"/>
        <v>0</v>
      </c>
      <c r="AQ105" s="157">
        <f t="shared" si="27"/>
        <v>0</v>
      </c>
      <c r="AR105" s="157">
        <f t="shared" si="27"/>
        <v>0</v>
      </c>
      <c r="AS105" s="157">
        <f t="shared" si="27"/>
        <v>0</v>
      </c>
      <c r="AT105" s="157">
        <f t="shared" si="27"/>
        <v>0</v>
      </c>
      <c r="AU105" s="157">
        <f t="shared" si="27"/>
        <v>0</v>
      </c>
      <c r="AV105" s="157">
        <f t="shared" si="27"/>
        <v>0</v>
      </c>
      <c r="AW105" s="157">
        <f t="shared" si="27"/>
        <v>0</v>
      </c>
    </row>
    <row r="106" spans="1:49" ht="19.5" thickBot="1">
      <c r="A106" s="444"/>
      <c r="B106" s="444"/>
      <c r="C106" s="444"/>
      <c r="D106" s="444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1:49" s="700" customFormat="1">
      <c r="A107" s="1209" t="s">
        <v>57</v>
      </c>
      <c r="B107" s="1231" t="s">
        <v>294</v>
      </c>
      <c r="C107" s="1234" t="s">
        <v>295</v>
      </c>
      <c r="D107" s="699" t="s">
        <v>290</v>
      </c>
      <c r="E107" s="744"/>
      <c r="F107" s="744"/>
      <c r="G107" s="744"/>
      <c r="H107" s="744"/>
      <c r="I107" s="744"/>
      <c r="J107" s="747"/>
      <c r="K107" s="744"/>
      <c r="L107" s="744"/>
      <c r="M107" s="744"/>
      <c r="N107" s="744"/>
      <c r="O107" s="744"/>
      <c r="P107" s="747"/>
      <c r="Q107" s="744"/>
      <c r="R107" s="744"/>
      <c r="S107" s="744"/>
      <c r="T107" s="744"/>
      <c r="U107" s="747"/>
      <c r="V107" s="744"/>
      <c r="W107" s="744"/>
      <c r="X107" s="744"/>
      <c r="Y107" s="744"/>
      <c r="Z107" s="747"/>
      <c r="AA107" s="744"/>
      <c r="AB107" s="744"/>
      <c r="AC107" s="744"/>
      <c r="AD107" s="744"/>
      <c r="AE107" s="744"/>
      <c r="AF107" s="744"/>
      <c r="AG107" s="744"/>
      <c r="AH107" s="744"/>
      <c r="AI107" s="744"/>
      <c r="AJ107" s="747"/>
      <c r="AK107" s="1201"/>
      <c r="AL107" s="1201"/>
      <c r="AM107" s="1201"/>
      <c r="AN107" s="1201"/>
      <c r="AO107" s="1201"/>
      <c r="AP107" s="1201"/>
      <c r="AQ107" s="1201"/>
      <c r="AR107" s="1201"/>
      <c r="AS107" s="1201"/>
      <c r="AT107" s="1201"/>
      <c r="AU107" s="1201"/>
      <c r="AV107" s="1201"/>
      <c r="AW107" s="1201"/>
    </row>
    <row r="108" spans="1:49" s="700" customFormat="1" ht="30">
      <c r="A108" s="1210"/>
      <c r="B108" s="1232"/>
      <c r="C108" s="1235"/>
      <c r="D108" s="701" t="s">
        <v>291</v>
      </c>
      <c r="E108" s="744"/>
      <c r="F108" s="744"/>
      <c r="G108" s="744"/>
      <c r="H108" s="744"/>
      <c r="I108" s="744"/>
      <c r="J108" s="747"/>
      <c r="K108" s="744"/>
      <c r="L108" s="744"/>
      <c r="M108" s="744"/>
      <c r="N108" s="744"/>
      <c r="O108" s="744"/>
      <c r="P108" s="747"/>
      <c r="Q108" s="744"/>
      <c r="R108" s="744"/>
      <c r="S108" s="744"/>
      <c r="T108" s="744"/>
      <c r="U108" s="747"/>
      <c r="V108" s="744"/>
      <c r="W108" s="744"/>
      <c r="X108" s="744"/>
      <c r="Y108" s="744"/>
      <c r="Z108" s="747"/>
      <c r="AA108" s="744"/>
      <c r="AB108" s="744"/>
      <c r="AC108" s="744"/>
      <c r="AD108" s="744"/>
      <c r="AE108" s="744"/>
      <c r="AF108" s="744"/>
      <c r="AG108" s="744"/>
      <c r="AH108" s="744"/>
      <c r="AI108" s="744"/>
      <c r="AJ108" s="747"/>
      <c r="AK108" s="1202"/>
      <c r="AL108" s="1202"/>
      <c r="AM108" s="1202"/>
      <c r="AN108" s="1202"/>
      <c r="AO108" s="1202"/>
      <c r="AP108" s="1202"/>
      <c r="AQ108" s="1202"/>
      <c r="AR108" s="1202"/>
      <c r="AS108" s="1202"/>
      <c r="AT108" s="1202"/>
      <c r="AU108" s="1202"/>
      <c r="AV108" s="1202"/>
      <c r="AW108" s="1202"/>
    </row>
    <row r="109" spans="1:49" s="700" customFormat="1">
      <c r="A109" s="1210"/>
      <c r="B109" s="1232"/>
      <c r="C109" s="1235"/>
      <c r="D109" s="701" t="s">
        <v>296</v>
      </c>
      <c r="E109" s="744"/>
      <c r="F109" s="744"/>
      <c r="G109" s="744"/>
      <c r="H109" s="744"/>
      <c r="I109" s="744"/>
      <c r="J109" s="747"/>
      <c r="K109" s="744"/>
      <c r="L109" s="744"/>
      <c r="M109" s="744"/>
      <c r="N109" s="744"/>
      <c r="O109" s="744"/>
      <c r="P109" s="747"/>
      <c r="Q109" s="744"/>
      <c r="R109" s="744"/>
      <c r="S109" s="744"/>
      <c r="T109" s="744"/>
      <c r="U109" s="747"/>
      <c r="V109" s="744"/>
      <c r="W109" s="744"/>
      <c r="X109" s="744"/>
      <c r="Y109" s="744"/>
      <c r="Z109" s="747"/>
      <c r="AA109" s="744"/>
      <c r="AB109" s="744"/>
      <c r="AC109" s="744"/>
      <c r="AD109" s="744"/>
      <c r="AE109" s="744"/>
      <c r="AF109" s="744"/>
      <c r="AG109" s="744"/>
      <c r="AH109" s="744"/>
      <c r="AI109" s="744"/>
      <c r="AJ109" s="747"/>
      <c r="AK109" s="1202"/>
      <c r="AL109" s="1202"/>
      <c r="AM109" s="1202"/>
      <c r="AN109" s="1202"/>
      <c r="AO109" s="1202"/>
      <c r="AP109" s="1202"/>
      <c r="AQ109" s="1202"/>
      <c r="AR109" s="1202"/>
      <c r="AS109" s="1202"/>
      <c r="AT109" s="1202"/>
      <c r="AU109" s="1202"/>
      <c r="AV109" s="1202"/>
      <c r="AW109" s="1202"/>
    </row>
    <row r="110" spans="1:49" s="700" customFormat="1" ht="30">
      <c r="A110" s="1210"/>
      <c r="B110" s="1232"/>
      <c r="C110" s="1235"/>
      <c r="D110" s="701" t="s">
        <v>292</v>
      </c>
      <c r="E110" s="744"/>
      <c r="F110" s="744"/>
      <c r="G110" s="744"/>
      <c r="H110" s="744"/>
      <c r="I110" s="744"/>
      <c r="J110" s="747"/>
      <c r="K110" s="744"/>
      <c r="L110" s="744"/>
      <c r="M110" s="744"/>
      <c r="N110" s="744"/>
      <c r="O110" s="744"/>
      <c r="P110" s="747"/>
      <c r="Q110" s="744"/>
      <c r="R110" s="744"/>
      <c r="S110" s="744"/>
      <c r="T110" s="744"/>
      <c r="U110" s="747"/>
      <c r="V110" s="744"/>
      <c r="W110" s="744"/>
      <c r="X110" s="744"/>
      <c r="Y110" s="744"/>
      <c r="Z110" s="747"/>
      <c r="AA110" s="744"/>
      <c r="AB110" s="744"/>
      <c r="AC110" s="744"/>
      <c r="AD110" s="744"/>
      <c r="AE110" s="744"/>
      <c r="AF110" s="744"/>
      <c r="AG110" s="744"/>
      <c r="AH110" s="744"/>
      <c r="AI110" s="744"/>
      <c r="AJ110" s="747"/>
      <c r="AK110" s="1202"/>
      <c r="AL110" s="1202"/>
      <c r="AM110" s="1202"/>
      <c r="AN110" s="1202"/>
      <c r="AO110" s="1202"/>
      <c r="AP110" s="1202"/>
      <c r="AQ110" s="1202"/>
      <c r="AR110" s="1202"/>
      <c r="AS110" s="1202"/>
      <c r="AT110" s="1202"/>
      <c r="AU110" s="1202"/>
      <c r="AV110" s="1202"/>
      <c r="AW110" s="1202"/>
    </row>
    <row r="111" spans="1:49" s="700" customFormat="1">
      <c r="A111" s="1210"/>
      <c r="B111" s="1232"/>
      <c r="C111" s="1235"/>
      <c r="D111" s="701" t="s">
        <v>293</v>
      </c>
      <c r="E111" s="744"/>
      <c r="F111" s="744"/>
      <c r="G111" s="744"/>
      <c r="H111" s="744"/>
      <c r="I111" s="744"/>
      <c r="J111" s="747"/>
      <c r="K111" s="744"/>
      <c r="L111" s="744"/>
      <c r="M111" s="744"/>
      <c r="N111" s="744"/>
      <c r="O111" s="744"/>
      <c r="P111" s="747"/>
      <c r="Q111" s="744"/>
      <c r="R111" s="744"/>
      <c r="S111" s="744"/>
      <c r="T111" s="744"/>
      <c r="U111" s="747"/>
      <c r="V111" s="744"/>
      <c r="W111" s="744"/>
      <c r="X111" s="744"/>
      <c r="Y111" s="744"/>
      <c r="Z111" s="747"/>
      <c r="AA111" s="744"/>
      <c r="AB111" s="744"/>
      <c r="AC111" s="744"/>
      <c r="AD111" s="744"/>
      <c r="AE111" s="744"/>
      <c r="AF111" s="744"/>
      <c r="AG111" s="744"/>
      <c r="AH111" s="744"/>
      <c r="AI111" s="744"/>
      <c r="AJ111" s="747"/>
      <c r="AK111" s="1202"/>
      <c r="AL111" s="1202"/>
      <c r="AM111" s="1202"/>
      <c r="AN111" s="1202"/>
      <c r="AO111" s="1202"/>
      <c r="AP111" s="1202"/>
      <c r="AQ111" s="1202"/>
      <c r="AR111" s="1202"/>
      <c r="AS111" s="1202"/>
      <c r="AT111" s="1202"/>
      <c r="AU111" s="1202"/>
      <c r="AV111" s="1202"/>
      <c r="AW111" s="1202"/>
    </row>
    <row r="112" spans="1:49" s="700" customFormat="1" ht="15.75" thickBot="1">
      <c r="A112" s="1211"/>
      <c r="B112" s="1233"/>
      <c r="C112" s="1236"/>
      <c r="D112" s="732" t="s">
        <v>138</v>
      </c>
      <c r="E112" s="744"/>
      <c r="F112" s="744"/>
      <c r="G112" s="744"/>
      <c r="H112" s="744"/>
      <c r="I112" s="744"/>
      <c r="J112" s="747"/>
      <c r="K112" s="744"/>
      <c r="L112" s="744"/>
      <c r="M112" s="744"/>
      <c r="N112" s="744"/>
      <c r="O112" s="744"/>
      <c r="P112" s="747"/>
      <c r="Q112" s="744"/>
      <c r="R112" s="744"/>
      <c r="S112" s="744"/>
      <c r="T112" s="744"/>
      <c r="U112" s="747"/>
      <c r="V112" s="744"/>
      <c r="W112" s="744"/>
      <c r="X112" s="744"/>
      <c r="Y112" s="744"/>
      <c r="Z112" s="747"/>
      <c r="AA112" s="744"/>
      <c r="AB112" s="744"/>
      <c r="AC112" s="744"/>
      <c r="AD112" s="744"/>
      <c r="AE112" s="744"/>
      <c r="AF112" s="744"/>
      <c r="AG112" s="744"/>
      <c r="AH112" s="744"/>
      <c r="AI112" s="744"/>
      <c r="AJ112" s="747"/>
      <c r="AK112" s="1203"/>
      <c r="AL112" s="1203"/>
      <c r="AM112" s="1203"/>
      <c r="AN112" s="1203"/>
      <c r="AO112" s="1203"/>
      <c r="AP112" s="1203"/>
      <c r="AQ112" s="1203"/>
      <c r="AR112" s="1203"/>
      <c r="AS112" s="1203"/>
      <c r="AT112" s="1203"/>
      <c r="AU112" s="1203"/>
      <c r="AV112" s="1203"/>
      <c r="AW112" s="1203"/>
    </row>
    <row r="113" spans="1:49">
      <c r="A113" s="1208"/>
      <c r="B113" s="1208"/>
      <c r="C113" s="1208"/>
      <c r="D113" s="1208"/>
      <c r="E113" s="4">
        <f>SUM(E107:E112)</f>
        <v>0</v>
      </c>
      <c r="F113" s="4">
        <f t="shared" ref="F113:AI113" si="28">SUM(F107:F112)</f>
        <v>0</v>
      </c>
      <c r="G113" s="4">
        <f t="shared" si="28"/>
        <v>0</v>
      </c>
      <c r="H113" s="4">
        <f t="shared" si="28"/>
        <v>0</v>
      </c>
      <c r="I113" s="4">
        <f t="shared" si="28"/>
        <v>0</v>
      </c>
      <c r="J113" s="12"/>
      <c r="K113" s="4">
        <f t="shared" si="28"/>
        <v>0</v>
      </c>
      <c r="L113" s="4">
        <f t="shared" si="28"/>
        <v>0</v>
      </c>
      <c r="M113" s="4">
        <f t="shared" si="28"/>
        <v>0</v>
      </c>
      <c r="N113" s="4">
        <f t="shared" si="28"/>
        <v>0</v>
      </c>
      <c r="O113" s="4">
        <f t="shared" si="28"/>
        <v>0</v>
      </c>
      <c r="P113" s="12"/>
      <c r="Q113" s="4">
        <f t="shared" si="28"/>
        <v>0</v>
      </c>
      <c r="R113" s="4">
        <f t="shared" si="28"/>
        <v>0</v>
      </c>
      <c r="S113" s="4">
        <f t="shared" si="28"/>
        <v>0</v>
      </c>
      <c r="T113" s="4">
        <f t="shared" si="28"/>
        <v>0</v>
      </c>
      <c r="U113" s="12"/>
      <c r="V113" s="4">
        <f t="shared" si="28"/>
        <v>0</v>
      </c>
      <c r="W113" s="4">
        <f t="shared" si="28"/>
        <v>0</v>
      </c>
      <c r="X113" s="4">
        <f t="shared" si="28"/>
        <v>0</v>
      </c>
      <c r="Y113" s="4">
        <f t="shared" si="28"/>
        <v>0</v>
      </c>
      <c r="Z113" s="12"/>
      <c r="AA113" s="4">
        <f t="shared" si="28"/>
        <v>0</v>
      </c>
      <c r="AB113" s="4">
        <f t="shared" si="28"/>
        <v>0</v>
      </c>
      <c r="AC113" s="4">
        <f t="shared" si="28"/>
        <v>0</v>
      </c>
      <c r="AD113" s="4">
        <f t="shared" si="28"/>
        <v>0</v>
      </c>
      <c r="AE113" s="4">
        <f t="shared" si="28"/>
        <v>0</v>
      </c>
      <c r="AF113" s="4">
        <f t="shared" si="28"/>
        <v>0</v>
      </c>
      <c r="AG113" s="4">
        <f t="shared" si="28"/>
        <v>0</v>
      </c>
      <c r="AH113" s="4">
        <f t="shared" si="28"/>
        <v>0</v>
      </c>
      <c r="AI113" s="4">
        <f t="shared" si="28"/>
        <v>0</v>
      </c>
      <c r="AJ113" s="12"/>
      <c r="AK113" s="157">
        <f>SUM(AK107)</f>
        <v>0</v>
      </c>
      <c r="AL113" s="157">
        <f t="shared" ref="AL113:AW113" si="29">SUM(AL107)</f>
        <v>0</v>
      </c>
      <c r="AM113" s="157">
        <f t="shared" si="29"/>
        <v>0</v>
      </c>
      <c r="AN113" s="157">
        <f t="shared" si="29"/>
        <v>0</v>
      </c>
      <c r="AO113" s="157">
        <f t="shared" si="29"/>
        <v>0</v>
      </c>
      <c r="AP113" s="157">
        <f t="shared" si="29"/>
        <v>0</v>
      </c>
      <c r="AQ113" s="157">
        <f t="shared" si="29"/>
        <v>0</v>
      </c>
      <c r="AR113" s="157">
        <f t="shared" si="29"/>
        <v>0</v>
      </c>
      <c r="AS113" s="157">
        <f t="shared" si="29"/>
        <v>0</v>
      </c>
      <c r="AT113" s="157">
        <f t="shared" si="29"/>
        <v>0</v>
      </c>
      <c r="AU113" s="157">
        <f t="shared" si="29"/>
        <v>0</v>
      </c>
      <c r="AV113" s="157">
        <f t="shared" si="29"/>
        <v>0</v>
      </c>
      <c r="AW113" s="157">
        <f t="shared" si="29"/>
        <v>0</v>
      </c>
    </row>
    <row r="114" spans="1:49" ht="19.5" thickBot="1">
      <c r="A114" s="444"/>
      <c r="B114" s="444"/>
      <c r="C114" s="444"/>
      <c r="D114" s="444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1:49" s="700" customFormat="1">
      <c r="A115" s="1209" t="s">
        <v>57</v>
      </c>
      <c r="B115" s="1231" t="s">
        <v>120</v>
      </c>
      <c r="C115" s="1234" t="s">
        <v>297</v>
      </c>
      <c r="D115" s="699" t="s">
        <v>298</v>
      </c>
      <c r="E115" s="744"/>
      <c r="F115" s="744"/>
      <c r="G115" s="744"/>
      <c r="H115" s="744"/>
      <c r="I115" s="744"/>
      <c r="J115" s="747"/>
      <c r="K115" s="744"/>
      <c r="L115" s="744"/>
      <c r="M115" s="744"/>
      <c r="N115" s="744"/>
      <c r="O115" s="744"/>
      <c r="P115" s="747"/>
      <c r="Q115" s="744"/>
      <c r="R115" s="744"/>
      <c r="S115" s="744"/>
      <c r="T115" s="744"/>
      <c r="U115" s="747"/>
      <c r="V115" s="744"/>
      <c r="W115" s="744"/>
      <c r="X115" s="744"/>
      <c r="Y115" s="744"/>
      <c r="Z115" s="747"/>
      <c r="AA115" s="744"/>
      <c r="AB115" s="744"/>
      <c r="AC115" s="744"/>
      <c r="AD115" s="744"/>
      <c r="AE115" s="744"/>
      <c r="AF115" s="744"/>
      <c r="AG115" s="744"/>
      <c r="AH115" s="744"/>
      <c r="AI115" s="744"/>
      <c r="AJ115" s="747"/>
      <c r="AK115" s="1201"/>
      <c r="AL115" s="1201"/>
      <c r="AM115" s="1201"/>
      <c r="AN115" s="1201"/>
      <c r="AO115" s="1201"/>
      <c r="AP115" s="1201"/>
      <c r="AQ115" s="1201"/>
      <c r="AR115" s="1201"/>
      <c r="AS115" s="1201"/>
      <c r="AT115" s="1201"/>
      <c r="AU115" s="1201"/>
      <c r="AV115" s="1201"/>
      <c r="AW115" s="1201"/>
    </row>
    <row r="116" spans="1:49" s="700" customFormat="1">
      <c r="A116" s="1210"/>
      <c r="B116" s="1232"/>
      <c r="C116" s="1235"/>
      <c r="D116" s="701" t="s">
        <v>299</v>
      </c>
      <c r="E116" s="744"/>
      <c r="F116" s="744"/>
      <c r="G116" s="744"/>
      <c r="H116" s="744"/>
      <c r="I116" s="744"/>
      <c r="J116" s="747"/>
      <c r="K116" s="744"/>
      <c r="L116" s="744"/>
      <c r="M116" s="744"/>
      <c r="N116" s="744"/>
      <c r="O116" s="744"/>
      <c r="P116" s="747"/>
      <c r="Q116" s="744"/>
      <c r="R116" s="744"/>
      <c r="S116" s="744"/>
      <c r="T116" s="744"/>
      <c r="U116" s="747"/>
      <c r="V116" s="744"/>
      <c r="W116" s="744"/>
      <c r="X116" s="744"/>
      <c r="Y116" s="744"/>
      <c r="Z116" s="747"/>
      <c r="AA116" s="744"/>
      <c r="AB116" s="744"/>
      <c r="AC116" s="744"/>
      <c r="AD116" s="744"/>
      <c r="AE116" s="744"/>
      <c r="AF116" s="744"/>
      <c r="AG116" s="744"/>
      <c r="AH116" s="744"/>
      <c r="AI116" s="744"/>
      <c r="AJ116" s="747"/>
      <c r="AK116" s="1202"/>
      <c r="AL116" s="1202"/>
      <c r="AM116" s="1202"/>
      <c r="AN116" s="1202"/>
      <c r="AO116" s="1202"/>
      <c r="AP116" s="1202"/>
      <c r="AQ116" s="1202"/>
      <c r="AR116" s="1202"/>
      <c r="AS116" s="1202"/>
      <c r="AT116" s="1202"/>
      <c r="AU116" s="1202"/>
      <c r="AV116" s="1202"/>
      <c r="AW116" s="1202"/>
    </row>
    <row r="117" spans="1:49" s="700" customFormat="1">
      <c r="A117" s="1210"/>
      <c r="B117" s="1232"/>
      <c r="C117" s="1235"/>
      <c r="D117" s="701" t="s">
        <v>300</v>
      </c>
      <c r="E117" s="744"/>
      <c r="F117" s="744"/>
      <c r="G117" s="744"/>
      <c r="H117" s="744"/>
      <c r="I117" s="744"/>
      <c r="J117" s="747"/>
      <c r="K117" s="744"/>
      <c r="L117" s="744"/>
      <c r="M117" s="744"/>
      <c r="N117" s="744"/>
      <c r="O117" s="744"/>
      <c r="P117" s="747"/>
      <c r="Q117" s="744"/>
      <c r="R117" s="744"/>
      <c r="S117" s="744"/>
      <c r="T117" s="744"/>
      <c r="U117" s="747"/>
      <c r="V117" s="744"/>
      <c r="W117" s="744"/>
      <c r="X117" s="744"/>
      <c r="Y117" s="744"/>
      <c r="Z117" s="747"/>
      <c r="AA117" s="744"/>
      <c r="AB117" s="744"/>
      <c r="AC117" s="744"/>
      <c r="AD117" s="744"/>
      <c r="AE117" s="744"/>
      <c r="AF117" s="744"/>
      <c r="AG117" s="744"/>
      <c r="AH117" s="744"/>
      <c r="AI117" s="744"/>
      <c r="AJ117" s="747"/>
      <c r="AK117" s="1202"/>
      <c r="AL117" s="1202"/>
      <c r="AM117" s="1202"/>
      <c r="AN117" s="1202"/>
      <c r="AO117" s="1202"/>
      <c r="AP117" s="1202"/>
      <c r="AQ117" s="1202"/>
      <c r="AR117" s="1202"/>
      <c r="AS117" s="1202"/>
      <c r="AT117" s="1202"/>
      <c r="AU117" s="1202"/>
      <c r="AV117" s="1202"/>
      <c r="AW117" s="1202"/>
    </row>
    <row r="118" spans="1:49" s="700" customFormat="1">
      <c r="A118" s="1210"/>
      <c r="B118" s="1232"/>
      <c r="C118" s="1235"/>
      <c r="D118" s="701" t="s">
        <v>301</v>
      </c>
      <c r="E118" s="744"/>
      <c r="F118" s="744"/>
      <c r="G118" s="744"/>
      <c r="H118" s="744"/>
      <c r="I118" s="744"/>
      <c r="J118" s="747"/>
      <c r="K118" s="744"/>
      <c r="L118" s="744"/>
      <c r="M118" s="744"/>
      <c r="N118" s="744"/>
      <c r="O118" s="744"/>
      <c r="P118" s="747"/>
      <c r="Q118" s="744"/>
      <c r="R118" s="744"/>
      <c r="S118" s="744"/>
      <c r="T118" s="744"/>
      <c r="U118" s="747"/>
      <c r="V118" s="744"/>
      <c r="W118" s="744"/>
      <c r="X118" s="744"/>
      <c r="Y118" s="744"/>
      <c r="Z118" s="747"/>
      <c r="AA118" s="744"/>
      <c r="AB118" s="744"/>
      <c r="AC118" s="744"/>
      <c r="AD118" s="744"/>
      <c r="AE118" s="744"/>
      <c r="AF118" s="744"/>
      <c r="AG118" s="744"/>
      <c r="AH118" s="744"/>
      <c r="AI118" s="744"/>
      <c r="AJ118" s="747"/>
      <c r="AK118" s="1202"/>
      <c r="AL118" s="1202"/>
      <c r="AM118" s="1202"/>
      <c r="AN118" s="1202"/>
      <c r="AO118" s="1202"/>
      <c r="AP118" s="1202"/>
      <c r="AQ118" s="1202"/>
      <c r="AR118" s="1202"/>
      <c r="AS118" s="1202"/>
      <c r="AT118" s="1202"/>
      <c r="AU118" s="1202"/>
      <c r="AV118" s="1202"/>
      <c r="AW118" s="1202"/>
    </row>
    <row r="119" spans="1:49" s="700" customFormat="1">
      <c r="A119" s="1210"/>
      <c r="B119" s="1232"/>
      <c r="C119" s="1235"/>
      <c r="D119" s="701" t="s">
        <v>121</v>
      </c>
      <c r="E119" s="744"/>
      <c r="F119" s="744"/>
      <c r="G119" s="744"/>
      <c r="H119" s="744"/>
      <c r="I119" s="744"/>
      <c r="J119" s="747"/>
      <c r="K119" s="744"/>
      <c r="L119" s="744"/>
      <c r="M119" s="744"/>
      <c r="N119" s="744"/>
      <c r="O119" s="744"/>
      <c r="P119" s="747"/>
      <c r="Q119" s="744"/>
      <c r="R119" s="744"/>
      <c r="S119" s="744"/>
      <c r="T119" s="744"/>
      <c r="U119" s="747"/>
      <c r="V119" s="744"/>
      <c r="W119" s="744"/>
      <c r="X119" s="744"/>
      <c r="Y119" s="744"/>
      <c r="Z119" s="747"/>
      <c r="AA119" s="744"/>
      <c r="AB119" s="744"/>
      <c r="AC119" s="744"/>
      <c r="AD119" s="744"/>
      <c r="AE119" s="744"/>
      <c r="AF119" s="744"/>
      <c r="AG119" s="744"/>
      <c r="AH119" s="744"/>
      <c r="AI119" s="744"/>
      <c r="AJ119" s="747"/>
      <c r="AK119" s="1202"/>
      <c r="AL119" s="1202"/>
      <c r="AM119" s="1202"/>
      <c r="AN119" s="1202"/>
      <c r="AO119" s="1202"/>
      <c r="AP119" s="1202"/>
      <c r="AQ119" s="1202"/>
      <c r="AR119" s="1202"/>
      <c r="AS119" s="1202"/>
      <c r="AT119" s="1202"/>
      <c r="AU119" s="1202"/>
      <c r="AV119" s="1202"/>
      <c r="AW119" s="1202"/>
    </row>
    <row r="120" spans="1:49" s="700" customFormat="1">
      <c r="A120" s="1210"/>
      <c r="B120" s="1232"/>
      <c r="C120" s="1235"/>
      <c r="D120" s="701" t="s">
        <v>122</v>
      </c>
      <c r="E120" s="744"/>
      <c r="F120" s="744"/>
      <c r="G120" s="744"/>
      <c r="H120" s="744"/>
      <c r="I120" s="744"/>
      <c r="J120" s="747"/>
      <c r="K120" s="744"/>
      <c r="L120" s="744"/>
      <c r="M120" s="744"/>
      <c r="N120" s="744"/>
      <c r="O120" s="744"/>
      <c r="P120" s="747"/>
      <c r="Q120" s="744"/>
      <c r="R120" s="744"/>
      <c r="S120" s="744"/>
      <c r="T120" s="744"/>
      <c r="U120" s="747"/>
      <c r="V120" s="744"/>
      <c r="W120" s="744"/>
      <c r="X120" s="744"/>
      <c r="Y120" s="744"/>
      <c r="Z120" s="747"/>
      <c r="AA120" s="744"/>
      <c r="AB120" s="744"/>
      <c r="AC120" s="744"/>
      <c r="AD120" s="744"/>
      <c r="AE120" s="744"/>
      <c r="AF120" s="744"/>
      <c r="AG120" s="744"/>
      <c r="AH120" s="744"/>
      <c r="AI120" s="744"/>
      <c r="AJ120" s="747"/>
      <c r="AK120" s="1202"/>
      <c r="AL120" s="1202"/>
      <c r="AM120" s="1202"/>
      <c r="AN120" s="1202"/>
      <c r="AO120" s="1202"/>
      <c r="AP120" s="1202"/>
      <c r="AQ120" s="1202"/>
      <c r="AR120" s="1202"/>
      <c r="AS120" s="1202"/>
      <c r="AT120" s="1202"/>
      <c r="AU120" s="1202"/>
      <c r="AV120" s="1202"/>
      <c r="AW120" s="1202"/>
    </row>
    <row r="121" spans="1:49" s="700" customFormat="1">
      <c r="A121" s="1210"/>
      <c r="B121" s="1232"/>
      <c r="C121" s="1235"/>
      <c r="D121" s="701" t="s">
        <v>123</v>
      </c>
      <c r="E121" s="744"/>
      <c r="F121" s="744"/>
      <c r="G121" s="744"/>
      <c r="H121" s="744"/>
      <c r="I121" s="744"/>
      <c r="J121" s="747"/>
      <c r="K121" s="744"/>
      <c r="L121" s="744"/>
      <c r="M121" s="744"/>
      <c r="N121" s="744"/>
      <c r="O121" s="744"/>
      <c r="P121" s="747"/>
      <c r="Q121" s="744"/>
      <c r="R121" s="744"/>
      <c r="S121" s="744"/>
      <c r="T121" s="744"/>
      <c r="U121" s="747"/>
      <c r="V121" s="744"/>
      <c r="W121" s="744"/>
      <c r="X121" s="744"/>
      <c r="Y121" s="744"/>
      <c r="Z121" s="747"/>
      <c r="AA121" s="744"/>
      <c r="AB121" s="744"/>
      <c r="AC121" s="744"/>
      <c r="AD121" s="744"/>
      <c r="AE121" s="744"/>
      <c r="AF121" s="744"/>
      <c r="AG121" s="744"/>
      <c r="AH121" s="744"/>
      <c r="AI121" s="744"/>
      <c r="AJ121" s="747"/>
      <c r="AK121" s="1202"/>
      <c r="AL121" s="1202"/>
      <c r="AM121" s="1202"/>
      <c r="AN121" s="1202"/>
      <c r="AO121" s="1202"/>
      <c r="AP121" s="1202"/>
      <c r="AQ121" s="1202"/>
      <c r="AR121" s="1202"/>
      <c r="AS121" s="1202"/>
      <c r="AT121" s="1202"/>
      <c r="AU121" s="1202"/>
      <c r="AV121" s="1202"/>
      <c r="AW121" s="1202"/>
    </row>
    <row r="122" spans="1:49" s="700" customFormat="1">
      <c r="A122" s="1210"/>
      <c r="B122" s="1232"/>
      <c r="C122" s="1235"/>
      <c r="D122" s="701" t="s">
        <v>124</v>
      </c>
      <c r="E122" s="744"/>
      <c r="F122" s="744"/>
      <c r="G122" s="744"/>
      <c r="H122" s="744"/>
      <c r="I122" s="744"/>
      <c r="J122" s="747"/>
      <c r="K122" s="744"/>
      <c r="L122" s="744"/>
      <c r="M122" s="744"/>
      <c r="N122" s="744"/>
      <c r="O122" s="744"/>
      <c r="P122" s="747"/>
      <c r="Q122" s="744"/>
      <c r="R122" s="744"/>
      <c r="S122" s="744"/>
      <c r="T122" s="744"/>
      <c r="U122" s="747"/>
      <c r="V122" s="744"/>
      <c r="W122" s="744"/>
      <c r="X122" s="744"/>
      <c r="Y122" s="744"/>
      <c r="Z122" s="747"/>
      <c r="AA122" s="744"/>
      <c r="AB122" s="744"/>
      <c r="AC122" s="744"/>
      <c r="AD122" s="744"/>
      <c r="AE122" s="744"/>
      <c r="AF122" s="744"/>
      <c r="AG122" s="744"/>
      <c r="AH122" s="744"/>
      <c r="AI122" s="744"/>
      <c r="AJ122" s="747"/>
      <c r="AK122" s="1202"/>
      <c r="AL122" s="1202"/>
      <c r="AM122" s="1202"/>
      <c r="AN122" s="1202"/>
      <c r="AO122" s="1202"/>
      <c r="AP122" s="1202"/>
      <c r="AQ122" s="1202"/>
      <c r="AR122" s="1202"/>
      <c r="AS122" s="1202"/>
      <c r="AT122" s="1202"/>
      <c r="AU122" s="1202"/>
      <c r="AV122" s="1202"/>
      <c r="AW122" s="1202"/>
    </row>
    <row r="123" spans="1:49" s="700" customFormat="1">
      <c r="A123" s="1210"/>
      <c r="B123" s="1232"/>
      <c r="C123" s="1235"/>
      <c r="D123" s="701" t="s">
        <v>125</v>
      </c>
      <c r="E123" s="744"/>
      <c r="F123" s="744"/>
      <c r="G123" s="744"/>
      <c r="H123" s="744"/>
      <c r="I123" s="744"/>
      <c r="J123" s="747"/>
      <c r="K123" s="744"/>
      <c r="L123" s="744"/>
      <c r="M123" s="744"/>
      <c r="N123" s="744"/>
      <c r="O123" s="744"/>
      <c r="P123" s="747"/>
      <c r="Q123" s="744"/>
      <c r="R123" s="744"/>
      <c r="S123" s="744"/>
      <c r="T123" s="744"/>
      <c r="U123" s="747"/>
      <c r="V123" s="744"/>
      <c r="W123" s="744"/>
      <c r="X123" s="744"/>
      <c r="Y123" s="744"/>
      <c r="Z123" s="747"/>
      <c r="AA123" s="744"/>
      <c r="AB123" s="744"/>
      <c r="AC123" s="744"/>
      <c r="AD123" s="744"/>
      <c r="AE123" s="744"/>
      <c r="AF123" s="744"/>
      <c r="AG123" s="744"/>
      <c r="AH123" s="744"/>
      <c r="AI123" s="744"/>
      <c r="AJ123" s="747"/>
      <c r="AK123" s="1202"/>
      <c r="AL123" s="1202"/>
      <c r="AM123" s="1202"/>
      <c r="AN123" s="1202"/>
      <c r="AO123" s="1202"/>
      <c r="AP123" s="1202"/>
      <c r="AQ123" s="1202"/>
      <c r="AR123" s="1202"/>
      <c r="AS123" s="1202"/>
      <c r="AT123" s="1202"/>
      <c r="AU123" s="1202"/>
      <c r="AV123" s="1202"/>
      <c r="AW123" s="1202"/>
    </row>
    <row r="124" spans="1:49" s="700" customFormat="1">
      <c r="A124" s="1210"/>
      <c r="B124" s="1232"/>
      <c r="C124" s="1235"/>
      <c r="D124" s="701" t="s">
        <v>126</v>
      </c>
      <c r="E124" s="744"/>
      <c r="F124" s="744"/>
      <c r="G124" s="744"/>
      <c r="H124" s="744"/>
      <c r="I124" s="744"/>
      <c r="J124" s="747"/>
      <c r="K124" s="744"/>
      <c r="L124" s="744"/>
      <c r="M124" s="744"/>
      <c r="N124" s="744"/>
      <c r="O124" s="744"/>
      <c r="P124" s="747"/>
      <c r="Q124" s="744"/>
      <c r="R124" s="744"/>
      <c r="S124" s="744"/>
      <c r="T124" s="744"/>
      <c r="U124" s="747"/>
      <c r="V124" s="744"/>
      <c r="W124" s="744"/>
      <c r="X124" s="744"/>
      <c r="Y124" s="744"/>
      <c r="Z124" s="747"/>
      <c r="AA124" s="744"/>
      <c r="AB124" s="744"/>
      <c r="AC124" s="744"/>
      <c r="AD124" s="744"/>
      <c r="AE124" s="744"/>
      <c r="AF124" s="744"/>
      <c r="AG124" s="744"/>
      <c r="AH124" s="744"/>
      <c r="AI124" s="744"/>
      <c r="AJ124" s="747"/>
      <c r="AK124" s="1202"/>
      <c r="AL124" s="1202"/>
      <c r="AM124" s="1202"/>
      <c r="AN124" s="1202"/>
      <c r="AO124" s="1202"/>
      <c r="AP124" s="1202"/>
      <c r="AQ124" s="1202"/>
      <c r="AR124" s="1202"/>
      <c r="AS124" s="1202"/>
      <c r="AT124" s="1202"/>
      <c r="AU124" s="1202"/>
      <c r="AV124" s="1202"/>
      <c r="AW124" s="1202"/>
    </row>
    <row r="125" spans="1:49" s="700" customFormat="1">
      <c r="A125" s="1210"/>
      <c r="B125" s="1232"/>
      <c r="C125" s="1235"/>
      <c r="D125" s="725" t="s">
        <v>127</v>
      </c>
      <c r="E125" s="744"/>
      <c r="F125" s="744"/>
      <c r="G125" s="744"/>
      <c r="H125" s="744"/>
      <c r="I125" s="744"/>
      <c r="J125" s="747"/>
      <c r="K125" s="744"/>
      <c r="L125" s="744"/>
      <c r="M125" s="744"/>
      <c r="N125" s="744"/>
      <c r="O125" s="744"/>
      <c r="P125" s="747"/>
      <c r="Q125" s="744"/>
      <c r="R125" s="744"/>
      <c r="S125" s="744"/>
      <c r="T125" s="744"/>
      <c r="U125" s="747"/>
      <c r="V125" s="744"/>
      <c r="W125" s="744"/>
      <c r="X125" s="744"/>
      <c r="Y125" s="744"/>
      <c r="Z125" s="747"/>
      <c r="AA125" s="744"/>
      <c r="AB125" s="744"/>
      <c r="AC125" s="744"/>
      <c r="AD125" s="744"/>
      <c r="AE125" s="744"/>
      <c r="AF125" s="744"/>
      <c r="AG125" s="744"/>
      <c r="AH125" s="744"/>
      <c r="AI125" s="744"/>
      <c r="AJ125" s="747"/>
      <c r="AK125" s="1202"/>
      <c r="AL125" s="1202"/>
      <c r="AM125" s="1202"/>
      <c r="AN125" s="1202"/>
      <c r="AO125" s="1202"/>
      <c r="AP125" s="1202"/>
      <c r="AQ125" s="1202"/>
      <c r="AR125" s="1202"/>
      <c r="AS125" s="1202"/>
      <c r="AT125" s="1202"/>
      <c r="AU125" s="1202"/>
      <c r="AV125" s="1202"/>
      <c r="AW125" s="1202"/>
    </row>
    <row r="126" spans="1:49" s="700" customFormat="1" ht="15.75" thickBot="1">
      <c r="A126" s="1211"/>
      <c r="B126" s="1233"/>
      <c r="C126" s="1236"/>
      <c r="D126" s="733" t="s">
        <v>156</v>
      </c>
      <c r="E126" s="744"/>
      <c r="F126" s="744"/>
      <c r="G126" s="744"/>
      <c r="H126" s="744"/>
      <c r="I126" s="744"/>
      <c r="J126" s="747"/>
      <c r="K126" s="744"/>
      <c r="L126" s="744"/>
      <c r="M126" s="744"/>
      <c r="N126" s="744"/>
      <c r="O126" s="744"/>
      <c r="P126" s="747"/>
      <c r="Q126" s="744"/>
      <c r="R126" s="744"/>
      <c r="S126" s="744"/>
      <c r="T126" s="744"/>
      <c r="U126" s="747"/>
      <c r="V126" s="744"/>
      <c r="W126" s="744"/>
      <c r="X126" s="744"/>
      <c r="Y126" s="744"/>
      <c r="Z126" s="747"/>
      <c r="AA126" s="744"/>
      <c r="AB126" s="744"/>
      <c r="AC126" s="744"/>
      <c r="AD126" s="744"/>
      <c r="AE126" s="744"/>
      <c r="AF126" s="744"/>
      <c r="AG126" s="744"/>
      <c r="AH126" s="744"/>
      <c r="AI126" s="744"/>
      <c r="AJ126" s="747"/>
      <c r="AK126" s="1203"/>
      <c r="AL126" s="1203"/>
      <c r="AM126" s="1203"/>
      <c r="AN126" s="1203"/>
      <c r="AO126" s="1203"/>
      <c r="AP126" s="1203"/>
      <c r="AQ126" s="1203"/>
      <c r="AR126" s="1203"/>
      <c r="AS126" s="1203"/>
      <c r="AT126" s="1203"/>
      <c r="AU126" s="1203"/>
      <c r="AV126" s="1203"/>
      <c r="AW126" s="1203"/>
    </row>
    <row r="127" spans="1:49">
      <c r="A127" s="1208"/>
      <c r="B127" s="1208"/>
      <c r="C127" s="1208"/>
      <c r="D127" s="1208"/>
      <c r="E127" s="4">
        <f>SUM(E115:E126)</f>
        <v>0</v>
      </c>
      <c r="F127" s="4">
        <f t="shared" ref="F127:AI127" si="30">SUM(F115:F126)</f>
        <v>0</v>
      </c>
      <c r="G127" s="4">
        <f t="shared" si="30"/>
        <v>0</v>
      </c>
      <c r="H127" s="4">
        <f t="shared" si="30"/>
        <v>0</v>
      </c>
      <c r="I127" s="4">
        <f t="shared" si="30"/>
        <v>0</v>
      </c>
      <c r="J127" s="12"/>
      <c r="K127" s="4">
        <f t="shared" si="30"/>
        <v>0</v>
      </c>
      <c r="L127" s="4">
        <f t="shared" si="30"/>
        <v>0</v>
      </c>
      <c r="M127" s="4">
        <f t="shared" si="30"/>
        <v>0</v>
      </c>
      <c r="N127" s="4">
        <f t="shared" si="30"/>
        <v>0</v>
      </c>
      <c r="O127" s="4">
        <f t="shared" si="30"/>
        <v>0</v>
      </c>
      <c r="P127" s="12"/>
      <c r="Q127" s="4">
        <f t="shared" si="30"/>
        <v>0</v>
      </c>
      <c r="R127" s="4">
        <f t="shared" si="30"/>
        <v>0</v>
      </c>
      <c r="S127" s="4">
        <f t="shared" si="30"/>
        <v>0</v>
      </c>
      <c r="T127" s="4">
        <f t="shared" si="30"/>
        <v>0</v>
      </c>
      <c r="U127" s="12"/>
      <c r="V127" s="4">
        <f t="shared" si="30"/>
        <v>0</v>
      </c>
      <c r="W127" s="4">
        <f t="shared" si="30"/>
        <v>0</v>
      </c>
      <c r="X127" s="4">
        <f t="shared" si="30"/>
        <v>0</v>
      </c>
      <c r="Y127" s="4">
        <f t="shared" si="30"/>
        <v>0</v>
      </c>
      <c r="Z127" s="12"/>
      <c r="AA127" s="4">
        <f t="shared" si="30"/>
        <v>0</v>
      </c>
      <c r="AB127" s="4">
        <f t="shared" si="30"/>
        <v>0</v>
      </c>
      <c r="AC127" s="4">
        <f t="shared" si="30"/>
        <v>0</v>
      </c>
      <c r="AD127" s="4">
        <f t="shared" si="30"/>
        <v>0</v>
      </c>
      <c r="AE127" s="4">
        <f t="shared" si="30"/>
        <v>0</v>
      </c>
      <c r="AF127" s="4">
        <f t="shared" si="30"/>
        <v>0</v>
      </c>
      <c r="AG127" s="4">
        <f t="shared" si="30"/>
        <v>0</v>
      </c>
      <c r="AH127" s="4">
        <f t="shared" si="30"/>
        <v>0</v>
      </c>
      <c r="AI127" s="4">
        <f t="shared" si="30"/>
        <v>0</v>
      </c>
      <c r="AJ127" s="12"/>
      <c r="AK127" s="157">
        <f>SUM(AK115:AK126)</f>
        <v>0</v>
      </c>
      <c r="AL127" s="157">
        <f t="shared" ref="AL127:AW127" si="31">SUM(AL115:AL126)</f>
        <v>0</v>
      </c>
      <c r="AM127" s="157">
        <f t="shared" si="31"/>
        <v>0</v>
      </c>
      <c r="AN127" s="157">
        <f t="shared" si="31"/>
        <v>0</v>
      </c>
      <c r="AO127" s="157">
        <f t="shared" si="31"/>
        <v>0</v>
      </c>
      <c r="AP127" s="157">
        <f t="shared" si="31"/>
        <v>0</v>
      </c>
      <c r="AQ127" s="157">
        <f t="shared" si="31"/>
        <v>0</v>
      </c>
      <c r="AR127" s="157">
        <f t="shared" si="31"/>
        <v>0</v>
      </c>
      <c r="AS127" s="157">
        <f t="shared" si="31"/>
        <v>0</v>
      </c>
      <c r="AT127" s="157">
        <f t="shared" si="31"/>
        <v>0</v>
      </c>
      <c r="AU127" s="157">
        <f t="shared" si="31"/>
        <v>0</v>
      </c>
      <c r="AV127" s="157">
        <f t="shared" si="31"/>
        <v>0</v>
      </c>
      <c r="AW127" s="157">
        <f t="shared" si="31"/>
        <v>0</v>
      </c>
    </row>
    <row r="128" spans="1:49">
      <c r="Q128" s="6"/>
      <c r="R128" s="6"/>
      <c r="S128" s="6"/>
      <c r="T128" s="6"/>
      <c r="U128" s="12"/>
      <c r="V128" s="6"/>
      <c r="W128" s="6"/>
      <c r="X128" s="6"/>
      <c r="Y128" s="6"/>
      <c r="Z128" s="12"/>
      <c r="AA128" s="6"/>
      <c r="AB128" s="6"/>
      <c r="AC128" s="6"/>
      <c r="AD128" s="6"/>
      <c r="AE128" s="6"/>
      <c r="AF128" s="6"/>
      <c r="AG128" s="6"/>
      <c r="AH128" s="6"/>
      <c r="AI128" s="6"/>
      <c r="AJ128" s="5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</row>
    <row r="129" spans="1:50" ht="19.5" customHeight="1">
      <c r="D129" s="32" t="s">
        <v>73</v>
      </c>
      <c r="E129" s="13">
        <f>SUM(E20+E26+E34+E61+E47+E54+E71+E89+E77+E113+E105+E127+E66+E15)</f>
        <v>0</v>
      </c>
      <c r="F129" s="13">
        <f t="shared" ref="F129:I129" si="32">SUM(F20+F26+F34+F61+F47+F54+F71+F89+F77+F113+F105+F127+F66+F15)</f>
        <v>0</v>
      </c>
      <c r="G129" s="13">
        <f t="shared" si="32"/>
        <v>0</v>
      </c>
      <c r="H129" s="13">
        <f t="shared" si="32"/>
        <v>0</v>
      </c>
      <c r="I129" s="13">
        <f t="shared" si="32"/>
        <v>0</v>
      </c>
      <c r="J129" s="12"/>
      <c r="K129" s="13">
        <f t="shared" ref="K129:O129" si="33">SUM(K20+K26+K34+K61+K47+K54+K71+K89+K77+K113+K105+K127+K66+K15)</f>
        <v>0</v>
      </c>
      <c r="L129" s="13">
        <f t="shared" si="33"/>
        <v>0</v>
      </c>
      <c r="M129" s="13">
        <f t="shared" si="33"/>
        <v>0</v>
      </c>
      <c r="N129" s="13">
        <f t="shared" si="33"/>
        <v>0</v>
      </c>
      <c r="O129" s="13">
        <f t="shared" si="33"/>
        <v>0</v>
      </c>
      <c r="P129" s="12"/>
      <c r="Q129" s="13">
        <f t="shared" ref="Q129:T129" si="34">SUM(Q20+Q26+Q34+Q61+Q47+Q54+Q71+Q89+Q77+Q113+Q105+Q127+Q66+Q15)</f>
        <v>0</v>
      </c>
      <c r="R129" s="13">
        <f t="shared" si="34"/>
        <v>0</v>
      </c>
      <c r="S129" s="13">
        <f t="shared" si="34"/>
        <v>0</v>
      </c>
      <c r="T129" s="13">
        <f t="shared" si="34"/>
        <v>0</v>
      </c>
      <c r="U129" s="12"/>
      <c r="V129" s="13">
        <f t="shared" ref="V129:Y129" si="35">SUM(V20+V26+V34+V61+V47+V54+V71+V89+V77+V113+V105+V127+V66+V15)</f>
        <v>0</v>
      </c>
      <c r="W129" s="13">
        <f t="shared" si="35"/>
        <v>0</v>
      </c>
      <c r="X129" s="13">
        <f t="shared" si="35"/>
        <v>0</v>
      </c>
      <c r="Y129" s="13">
        <f t="shared" si="35"/>
        <v>0</v>
      </c>
      <c r="Z129" s="12"/>
      <c r="AA129" s="13">
        <f t="shared" ref="AA129:AI129" si="36">SUM(AA20+AA26+AA34+AA61+AA47+AA54+AA71+AA89+AA77+AA113+AA105+AA127+AA66+AA15)</f>
        <v>0</v>
      </c>
      <c r="AB129" s="13">
        <f t="shared" si="36"/>
        <v>0</v>
      </c>
      <c r="AC129" s="13">
        <f t="shared" si="36"/>
        <v>0</v>
      </c>
      <c r="AD129" s="13">
        <f t="shared" si="36"/>
        <v>0</v>
      </c>
      <c r="AE129" s="13">
        <f t="shared" si="36"/>
        <v>0</v>
      </c>
      <c r="AF129" s="13">
        <f t="shared" si="36"/>
        <v>0</v>
      </c>
      <c r="AG129" s="13">
        <f t="shared" si="36"/>
        <v>0</v>
      </c>
      <c r="AH129" s="13">
        <f t="shared" si="36"/>
        <v>0</v>
      </c>
      <c r="AI129" s="13">
        <f t="shared" si="36"/>
        <v>0</v>
      </c>
      <c r="AJ129" s="448"/>
      <c r="AK129" s="157">
        <f t="shared" ref="AK129:AW129" si="37">SUM(AK20+AK26+AK34+AK61+AK47+AK54+AK71+AK89+AK77+AK113+AK105+AK127+AK66+AK15)</f>
        <v>0</v>
      </c>
      <c r="AL129" s="157">
        <f t="shared" si="37"/>
        <v>0</v>
      </c>
      <c r="AM129" s="157">
        <f t="shared" si="37"/>
        <v>0</v>
      </c>
      <c r="AN129" s="157">
        <f t="shared" si="37"/>
        <v>0</v>
      </c>
      <c r="AO129" s="157">
        <f t="shared" si="37"/>
        <v>0</v>
      </c>
      <c r="AP129" s="157">
        <f t="shared" si="37"/>
        <v>0</v>
      </c>
      <c r="AQ129" s="157">
        <f t="shared" si="37"/>
        <v>0</v>
      </c>
      <c r="AR129" s="157">
        <f t="shared" si="37"/>
        <v>0</v>
      </c>
      <c r="AS129" s="157">
        <f t="shared" si="37"/>
        <v>0</v>
      </c>
      <c r="AT129" s="157">
        <f t="shared" si="37"/>
        <v>0</v>
      </c>
      <c r="AU129" s="157">
        <f t="shared" si="37"/>
        <v>0</v>
      </c>
      <c r="AV129" s="157">
        <f t="shared" si="37"/>
        <v>0</v>
      </c>
      <c r="AW129" s="157">
        <f t="shared" si="37"/>
        <v>0</v>
      </c>
    </row>
    <row r="130" spans="1:50" ht="15.75" thickBot="1">
      <c r="AJ130" s="5"/>
    </row>
    <row r="131" spans="1:50" ht="21.75" customHeight="1" thickBot="1">
      <c r="A131" s="1157" t="s">
        <v>45</v>
      </c>
      <c r="B131" s="1159" t="s">
        <v>66</v>
      </c>
      <c r="C131" s="1160"/>
      <c r="D131" s="1165" t="s">
        <v>67</v>
      </c>
      <c r="E131" s="1166" t="s">
        <v>94</v>
      </c>
      <c r="F131" s="1167"/>
      <c r="G131" s="1167"/>
      <c r="H131" s="1167"/>
      <c r="I131" s="1167"/>
      <c r="J131" s="1167"/>
      <c r="K131" s="1167"/>
      <c r="L131" s="1167"/>
      <c r="M131" s="1167"/>
      <c r="N131" s="1167"/>
      <c r="O131" s="1167"/>
      <c r="P131" s="1167"/>
      <c r="Q131" s="1167"/>
      <c r="R131" s="1167"/>
      <c r="S131" s="1168"/>
      <c r="T131" s="1168"/>
      <c r="U131" s="1168"/>
      <c r="V131" s="1168"/>
      <c r="W131" s="1168"/>
      <c r="X131" s="1169"/>
      <c r="Y131" s="1169"/>
      <c r="Z131" s="1169"/>
      <c r="AA131" s="1170"/>
      <c r="AN131" s="6"/>
    </row>
    <row r="132" spans="1:50" ht="21.75" customHeight="1" thickBot="1">
      <c r="A132" s="1158"/>
      <c r="B132" s="1161"/>
      <c r="C132" s="1162"/>
      <c r="D132" s="1157"/>
      <c r="E132" s="1171" t="s">
        <v>0</v>
      </c>
      <c r="F132" s="1171"/>
      <c r="G132" s="1171"/>
      <c r="H132" s="1171"/>
      <c r="I132" s="1171"/>
      <c r="J132" s="57"/>
      <c r="K132" s="1171" t="s">
        <v>1</v>
      </c>
      <c r="L132" s="1171"/>
      <c r="M132" s="1171"/>
      <c r="N132" s="1171"/>
      <c r="O132" s="1171"/>
      <c r="P132" s="57"/>
      <c r="Q132" s="1172" t="s">
        <v>43</v>
      </c>
      <c r="R132" s="1173"/>
      <c r="S132" s="1174" t="s">
        <v>195</v>
      </c>
      <c r="T132" s="1168"/>
      <c r="U132" s="1168"/>
      <c r="V132" s="1168"/>
      <c r="W132" s="1168"/>
      <c r="X132" s="1169"/>
      <c r="Y132" s="1169"/>
      <c r="Z132" s="1169"/>
      <c r="AA132" s="1170"/>
      <c r="AN132" s="6"/>
    </row>
    <row r="133" spans="1:50" ht="30" customHeight="1" thickBot="1">
      <c r="A133" s="1158"/>
      <c r="B133" s="1163"/>
      <c r="C133" s="1164"/>
      <c r="D133" s="1165"/>
      <c r="E133" s="63" t="s">
        <v>98</v>
      </c>
      <c r="F133" s="63" t="s">
        <v>72</v>
      </c>
      <c r="G133" s="64" t="s">
        <v>99</v>
      </c>
      <c r="H133" s="64" t="s">
        <v>70</v>
      </c>
      <c r="I133" s="64" t="s">
        <v>71</v>
      </c>
      <c r="J133" s="59"/>
      <c r="K133" s="64" t="s">
        <v>98</v>
      </c>
      <c r="L133" s="63" t="s">
        <v>72</v>
      </c>
      <c r="M133" s="64" t="s">
        <v>99</v>
      </c>
      <c r="N133" s="64" t="s">
        <v>70</v>
      </c>
      <c r="O133" s="64" t="s">
        <v>71</v>
      </c>
      <c r="P133" s="59"/>
      <c r="Q133" s="64" t="s">
        <v>100</v>
      </c>
      <c r="R133" s="64" t="s">
        <v>101</v>
      </c>
      <c r="S133" s="224" t="s">
        <v>372</v>
      </c>
      <c r="T133" s="224" t="s">
        <v>373</v>
      </c>
      <c r="U133" s="1175" t="s">
        <v>200</v>
      </c>
      <c r="V133" s="1176"/>
      <c r="W133" s="224" t="s">
        <v>201</v>
      </c>
      <c r="X133" s="224" t="s">
        <v>202</v>
      </c>
      <c r="Y133" s="1177" t="s">
        <v>203</v>
      </c>
      <c r="Z133" s="1178"/>
      <c r="AA133" s="224" t="s">
        <v>204</v>
      </c>
      <c r="AB133" s="6"/>
      <c r="AC133" s="62"/>
      <c r="AF133" s="5"/>
      <c r="AJ133" s="1"/>
      <c r="AN133" s="7"/>
      <c r="AR133" s="6"/>
    </row>
    <row r="134" spans="1:50" s="7" customFormat="1" ht="15.75">
      <c r="A134" s="693" t="s">
        <v>449</v>
      </c>
      <c r="B134" s="1251" t="s">
        <v>428</v>
      </c>
      <c r="C134" s="1250"/>
      <c r="D134" s="608">
        <v>46</v>
      </c>
      <c r="E134" s="271"/>
      <c r="F134" s="268"/>
      <c r="G134" s="268"/>
      <c r="H134" s="268"/>
      <c r="I134" s="269"/>
      <c r="J134" s="270"/>
      <c r="K134" s="271">
        <v>4</v>
      </c>
      <c r="L134" s="268">
        <v>80</v>
      </c>
      <c r="M134" s="268">
        <v>29</v>
      </c>
      <c r="N134" s="268">
        <v>0</v>
      </c>
      <c r="O134" s="269">
        <v>51</v>
      </c>
      <c r="P134" s="270"/>
      <c r="Q134" s="271">
        <v>16</v>
      </c>
      <c r="R134" s="269">
        <v>64</v>
      </c>
      <c r="S134" s="271">
        <v>1</v>
      </c>
      <c r="T134" s="268">
        <v>25</v>
      </c>
      <c r="U134" s="1146">
        <v>33</v>
      </c>
      <c r="V134" s="1147"/>
      <c r="W134" s="328">
        <v>13</v>
      </c>
      <c r="X134" s="328">
        <v>8</v>
      </c>
      <c r="Y134" s="1146">
        <v>0</v>
      </c>
      <c r="Z134" s="1147"/>
      <c r="AA134" s="477">
        <v>0</v>
      </c>
      <c r="AB134" s="62"/>
      <c r="AC134" s="62"/>
      <c r="AD134" s="62"/>
      <c r="AE134" s="62"/>
      <c r="AL134" s="5"/>
      <c r="AX134" s="62"/>
    </row>
    <row r="135" spans="1:50" s="7" customFormat="1" ht="15.75">
      <c r="A135" s="643" t="s">
        <v>412</v>
      </c>
      <c r="B135" s="1251" t="s">
        <v>450</v>
      </c>
      <c r="C135" s="1250"/>
      <c r="D135" s="611">
        <v>30</v>
      </c>
      <c r="E135" s="600"/>
      <c r="F135" s="275"/>
      <c r="G135" s="275"/>
      <c r="H135" s="275"/>
      <c r="I135" s="276"/>
      <c r="J135" s="270"/>
      <c r="K135" s="277">
        <v>3</v>
      </c>
      <c r="L135" s="275">
        <v>39</v>
      </c>
      <c r="M135" s="275">
        <v>4</v>
      </c>
      <c r="N135" s="275">
        <v>0</v>
      </c>
      <c r="O135" s="276">
        <v>35</v>
      </c>
      <c r="P135" s="270"/>
      <c r="Q135" s="277">
        <v>2</v>
      </c>
      <c r="R135" s="276">
        <v>37</v>
      </c>
      <c r="S135" s="644">
        <v>0</v>
      </c>
      <c r="T135" s="275">
        <v>5</v>
      </c>
      <c r="U135" s="1146">
        <v>6</v>
      </c>
      <c r="V135" s="1147"/>
      <c r="W135" s="328">
        <v>22</v>
      </c>
      <c r="X135" s="328">
        <v>6</v>
      </c>
      <c r="Y135" s="1146">
        <v>0</v>
      </c>
      <c r="Z135" s="1147"/>
      <c r="AA135" s="645">
        <v>0</v>
      </c>
      <c r="AB135" s="62"/>
      <c r="AC135" s="62"/>
      <c r="AD135" s="62"/>
      <c r="AE135" s="62"/>
      <c r="AL135" s="5"/>
      <c r="AX135" s="62"/>
    </row>
    <row r="136" spans="1:50" s="7" customFormat="1" ht="15.75">
      <c r="A136" s="643" t="s">
        <v>414</v>
      </c>
      <c r="B136" s="1251" t="s">
        <v>395</v>
      </c>
      <c r="C136" s="1250"/>
      <c r="D136" s="611">
        <v>90</v>
      </c>
      <c r="E136" s="600"/>
      <c r="F136" s="275"/>
      <c r="G136" s="275"/>
      <c r="H136" s="275"/>
      <c r="I136" s="276"/>
      <c r="J136" s="270"/>
      <c r="K136" s="277">
        <v>9</v>
      </c>
      <c r="L136" s="275">
        <v>40</v>
      </c>
      <c r="M136" s="275">
        <v>22</v>
      </c>
      <c r="N136" s="275">
        <v>0</v>
      </c>
      <c r="O136" s="276">
        <v>18</v>
      </c>
      <c r="P136" s="270"/>
      <c r="Q136" s="277">
        <v>3</v>
      </c>
      <c r="R136" s="276">
        <v>37</v>
      </c>
      <c r="S136" s="644">
        <v>0</v>
      </c>
      <c r="T136" s="275">
        <v>0</v>
      </c>
      <c r="U136" s="1146">
        <v>2</v>
      </c>
      <c r="V136" s="1147"/>
      <c r="W136" s="328">
        <v>17</v>
      </c>
      <c r="X136" s="328">
        <v>17</v>
      </c>
      <c r="Y136" s="1146">
        <v>3</v>
      </c>
      <c r="Z136" s="1147"/>
      <c r="AA136" s="645">
        <v>1</v>
      </c>
      <c r="AB136" s="62"/>
      <c r="AC136" s="62"/>
      <c r="AD136" s="62"/>
      <c r="AE136" s="62"/>
      <c r="AL136" s="5"/>
      <c r="AX136" s="62"/>
    </row>
    <row r="137" spans="1:50" s="7" customFormat="1" ht="15.75">
      <c r="A137" s="643" t="s">
        <v>451</v>
      </c>
      <c r="B137" s="1251" t="s">
        <v>452</v>
      </c>
      <c r="C137" s="1250"/>
      <c r="D137" s="611">
        <v>32</v>
      </c>
      <c r="E137" s="600"/>
      <c r="F137" s="275"/>
      <c r="G137" s="275"/>
      <c r="H137" s="275"/>
      <c r="I137" s="276"/>
      <c r="J137" s="270"/>
      <c r="K137" s="277">
        <v>1</v>
      </c>
      <c r="L137" s="275">
        <v>23</v>
      </c>
      <c r="M137" s="275">
        <v>9</v>
      </c>
      <c r="N137" s="275">
        <v>0</v>
      </c>
      <c r="O137" s="276">
        <v>14</v>
      </c>
      <c r="P137" s="270"/>
      <c r="Q137" s="277">
        <v>14</v>
      </c>
      <c r="R137" s="276">
        <v>9</v>
      </c>
      <c r="S137" s="644">
        <v>1</v>
      </c>
      <c r="T137" s="275">
        <v>14</v>
      </c>
      <c r="U137" s="1146">
        <v>2</v>
      </c>
      <c r="V137" s="1147"/>
      <c r="W137" s="328">
        <v>6</v>
      </c>
      <c r="X137" s="328">
        <v>0</v>
      </c>
      <c r="Y137" s="1146">
        <v>0</v>
      </c>
      <c r="Z137" s="1147"/>
      <c r="AA137" s="645">
        <v>0</v>
      </c>
      <c r="AB137" s="62"/>
      <c r="AC137" s="62"/>
      <c r="AD137" s="62"/>
      <c r="AE137" s="62"/>
      <c r="AL137" s="5"/>
      <c r="AX137" s="62"/>
    </row>
    <row r="138" spans="1:50" s="7" customFormat="1" ht="15.75">
      <c r="A138" s="643" t="s">
        <v>416</v>
      </c>
      <c r="B138" s="1251" t="s">
        <v>453</v>
      </c>
      <c r="C138" s="1250"/>
      <c r="D138" s="611">
        <v>70</v>
      </c>
      <c r="E138" s="600"/>
      <c r="F138" s="275"/>
      <c r="G138" s="275"/>
      <c r="H138" s="275"/>
      <c r="I138" s="276"/>
      <c r="J138" s="270"/>
      <c r="K138" s="277">
        <v>7</v>
      </c>
      <c r="L138" s="275">
        <v>29</v>
      </c>
      <c r="M138" s="275">
        <v>11</v>
      </c>
      <c r="N138" s="275">
        <v>0</v>
      </c>
      <c r="O138" s="276">
        <v>18</v>
      </c>
      <c r="P138" s="270"/>
      <c r="Q138" s="277">
        <v>19</v>
      </c>
      <c r="R138" s="276">
        <v>10</v>
      </c>
      <c r="S138" s="644">
        <v>3</v>
      </c>
      <c r="T138" s="275">
        <v>3</v>
      </c>
      <c r="U138" s="1146">
        <v>15</v>
      </c>
      <c r="V138" s="1147"/>
      <c r="W138" s="328">
        <v>4</v>
      </c>
      <c r="X138" s="328">
        <v>2</v>
      </c>
      <c r="Y138" s="1146">
        <v>0</v>
      </c>
      <c r="Z138" s="1147"/>
      <c r="AA138" s="645">
        <v>2</v>
      </c>
      <c r="AB138" s="62"/>
      <c r="AC138" s="62"/>
      <c r="AD138" s="62"/>
      <c r="AE138" s="62"/>
      <c r="AL138" s="5"/>
      <c r="AX138" s="62"/>
    </row>
    <row r="139" spans="1:50" s="7" customFormat="1" ht="30">
      <c r="A139" s="643" t="s">
        <v>418</v>
      </c>
      <c r="B139" s="1251" t="s">
        <v>435</v>
      </c>
      <c r="C139" s="1250"/>
      <c r="D139" s="611">
        <v>60</v>
      </c>
      <c r="E139" s="600"/>
      <c r="F139" s="275"/>
      <c r="G139" s="275"/>
      <c r="H139" s="275"/>
      <c r="I139" s="276"/>
      <c r="J139" s="270"/>
      <c r="K139" s="277">
        <v>6</v>
      </c>
      <c r="L139" s="275">
        <v>34</v>
      </c>
      <c r="M139" s="275">
        <v>9</v>
      </c>
      <c r="N139" s="275">
        <v>0</v>
      </c>
      <c r="O139" s="276">
        <v>25</v>
      </c>
      <c r="P139" s="270"/>
      <c r="Q139" s="277">
        <v>1</v>
      </c>
      <c r="R139" s="276">
        <v>33</v>
      </c>
      <c r="S139" s="644">
        <v>3</v>
      </c>
      <c r="T139" s="275">
        <v>15</v>
      </c>
      <c r="U139" s="1146">
        <v>9</v>
      </c>
      <c r="V139" s="1147"/>
      <c r="W139" s="328">
        <v>6</v>
      </c>
      <c r="X139" s="328">
        <v>1</v>
      </c>
      <c r="Y139" s="1146">
        <v>0</v>
      </c>
      <c r="Z139" s="1147"/>
      <c r="AA139" s="645">
        <v>0</v>
      </c>
      <c r="AB139" s="62"/>
      <c r="AC139" s="62"/>
      <c r="AD139" s="62"/>
      <c r="AE139" s="62"/>
      <c r="AL139" s="5"/>
      <c r="AX139" s="62"/>
    </row>
    <row r="140" spans="1:50" s="7" customFormat="1" ht="30">
      <c r="A140" s="643" t="s">
        <v>445</v>
      </c>
      <c r="B140" s="1251" t="s">
        <v>454</v>
      </c>
      <c r="C140" s="1250"/>
      <c r="D140" s="611">
        <v>160</v>
      </c>
      <c r="E140" s="600"/>
      <c r="F140" s="275"/>
      <c r="G140" s="275"/>
      <c r="H140" s="275"/>
      <c r="I140" s="276"/>
      <c r="J140" s="270"/>
      <c r="K140" s="277">
        <v>10</v>
      </c>
      <c r="L140" s="275">
        <v>33</v>
      </c>
      <c r="M140" s="275">
        <v>7</v>
      </c>
      <c r="N140" s="275">
        <v>0</v>
      </c>
      <c r="O140" s="276">
        <v>26</v>
      </c>
      <c r="P140" s="270"/>
      <c r="Q140" s="277">
        <v>12</v>
      </c>
      <c r="R140" s="276">
        <v>21</v>
      </c>
      <c r="S140" s="644">
        <v>3</v>
      </c>
      <c r="T140" s="275">
        <v>6</v>
      </c>
      <c r="U140" s="1146">
        <v>15</v>
      </c>
      <c r="V140" s="1147"/>
      <c r="W140" s="328">
        <v>5</v>
      </c>
      <c r="X140" s="328">
        <v>3</v>
      </c>
      <c r="Y140" s="1146">
        <v>1</v>
      </c>
      <c r="Z140" s="1147"/>
      <c r="AA140" s="645">
        <v>0</v>
      </c>
      <c r="AB140" s="62"/>
      <c r="AC140" s="62"/>
      <c r="AD140" s="62"/>
      <c r="AE140" s="62"/>
      <c r="AL140" s="5"/>
      <c r="AX140" s="62"/>
    </row>
    <row r="141" spans="1:50" s="7" customFormat="1" ht="15.75">
      <c r="A141" s="643" t="s">
        <v>455</v>
      </c>
      <c r="B141" s="1251" t="s">
        <v>456</v>
      </c>
      <c r="C141" s="1250"/>
      <c r="D141" s="611">
        <v>30</v>
      </c>
      <c r="E141" s="600"/>
      <c r="F141" s="275"/>
      <c r="G141" s="275"/>
      <c r="H141" s="275"/>
      <c r="I141" s="276"/>
      <c r="J141" s="270"/>
      <c r="K141" s="277">
        <v>3</v>
      </c>
      <c r="L141" s="275">
        <v>28</v>
      </c>
      <c r="M141" s="275">
        <v>11</v>
      </c>
      <c r="N141" s="275">
        <v>0</v>
      </c>
      <c r="O141" s="276">
        <v>17</v>
      </c>
      <c r="P141" s="270"/>
      <c r="Q141" s="277">
        <v>8</v>
      </c>
      <c r="R141" s="276">
        <v>20</v>
      </c>
      <c r="S141" s="644">
        <v>2</v>
      </c>
      <c r="T141" s="275">
        <v>3</v>
      </c>
      <c r="U141" s="1146">
        <v>7</v>
      </c>
      <c r="V141" s="1147"/>
      <c r="W141" s="328">
        <v>3</v>
      </c>
      <c r="X141" s="328">
        <v>13</v>
      </c>
      <c r="Y141" s="1146">
        <v>0</v>
      </c>
      <c r="Z141" s="1147"/>
      <c r="AA141" s="645">
        <v>0</v>
      </c>
      <c r="AB141" s="62"/>
      <c r="AC141" s="62"/>
      <c r="AD141" s="62"/>
      <c r="AE141" s="62"/>
      <c r="AL141" s="5"/>
      <c r="AX141" s="62"/>
    </row>
    <row r="142" spans="1:50" s="7" customFormat="1" ht="15.75">
      <c r="A142" s="643" t="s">
        <v>447</v>
      </c>
      <c r="B142" s="1251" t="s">
        <v>457</v>
      </c>
      <c r="C142" s="1250"/>
      <c r="D142" s="611">
        <v>30</v>
      </c>
      <c r="E142" s="600"/>
      <c r="F142" s="275"/>
      <c r="G142" s="275"/>
      <c r="H142" s="275"/>
      <c r="I142" s="276"/>
      <c r="J142" s="270"/>
      <c r="K142" s="277">
        <v>3</v>
      </c>
      <c r="L142" s="275">
        <v>21</v>
      </c>
      <c r="M142" s="275">
        <v>6</v>
      </c>
      <c r="N142" s="275">
        <v>3</v>
      </c>
      <c r="O142" s="276">
        <v>12</v>
      </c>
      <c r="P142" s="270"/>
      <c r="Q142" s="277">
        <v>0</v>
      </c>
      <c r="R142" s="276">
        <v>21</v>
      </c>
      <c r="S142" s="644">
        <v>0</v>
      </c>
      <c r="T142" s="275">
        <v>0</v>
      </c>
      <c r="U142" s="1146">
        <v>4</v>
      </c>
      <c r="V142" s="1147"/>
      <c r="W142" s="328">
        <v>11</v>
      </c>
      <c r="X142" s="328">
        <v>5</v>
      </c>
      <c r="Y142" s="1146">
        <v>1</v>
      </c>
      <c r="Z142" s="1147"/>
      <c r="AA142" s="645">
        <v>0</v>
      </c>
      <c r="AB142" s="62"/>
      <c r="AC142" s="62"/>
      <c r="AD142" s="62"/>
      <c r="AE142" s="62"/>
      <c r="AL142" s="5"/>
      <c r="AX142" s="62"/>
    </row>
    <row r="143" spans="1:50" s="7" customFormat="1" ht="15.75">
      <c r="A143" s="643"/>
      <c r="B143" s="1251"/>
      <c r="C143" s="1250"/>
      <c r="D143" s="611"/>
      <c r="E143" s="600"/>
      <c r="F143" s="275"/>
      <c r="G143" s="275"/>
      <c r="H143" s="275"/>
      <c r="I143" s="276"/>
      <c r="J143" s="270"/>
      <c r="K143" s="277"/>
      <c r="L143" s="275"/>
      <c r="M143" s="275"/>
      <c r="N143" s="275"/>
      <c r="O143" s="276"/>
      <c r="P143" s="270"/>
      <c r="Q143" s="277"/>
      <c r="R143" s="276"/>
      <c r="S143" s="644"/>
      <c r="T143" s="275"/>
      <c r="U143" s="1146"/>
      <c r="V143" s="1147"/>
      <c r="W143" s="328"/>
      <c r="X143" s="328"/>
      <c r="Y143" s="1146"/>
      <c r="Z143" s="1147"/>
      <c r="AA143" s="645"/>
      <c r="AB143" s="62"/>
      <c r="AC143" s="62"/>
      <c r="AD143" s="62"/>
      <c r="AE143" s="62"/>
      <c r="AL143" s="5"/>
      <c r="AX143" s="62"/>
    </row>
    <row r="144" spans="1:50" s="7" customFormat="1" ht="15.75">
      <c r="A144" s="643"/>
      <c r="B144" s="1251"/>
      <c r="C144" s="1250"/>
      <c r="D144" s="611"/>
      <c r="E144" s="600"/>
      <c r="F144" s="275"/>
      <c r="G144" s="275"/>
      <c r="H144" s="275"/>
      <c r="I144" s="276"/>
      <c r="J144" s="270"/>
      <c r="K144" s="277"/>
      <c r="L144" s="275"/>
      <c r="M144" s="275"/>
      <c r="N144" s="275"/>
      <c r="O144" s="276"/>
      <c r="P144" s="270"/>
      <c r="Q144" s="277"/>
      <c r="R144" s="276"/>
      <c r="S144" s="644"/>
      <c r="T144" s="275"/>
      <c r="U144" s="1146"/>
      <c r="V144" s="1147"/>
      <c r="W144" s="328"/>
      <c r="X144" s="328"/>
      <c r="Y144" s="1146"/>
      <c r="Z144" s="1147"/>
      <c r="AA144" s="645"/>
      <c r="AB144" s="62"/>
      <c r="AC144" s="62"/>
      <c r="AD144" s="62"/>
      <c r="AE144" s="62"/>
      <c r="AL144" s="5"/>
      <c r="AX144" s="62"/>
    </row>
    <row r="145" spans="1:50" s="7" customFormat="1" ht="15.75">
      <c r="A145" s="643"/>
      <c r="B145" s="1251"/>
      <c r="C145" s="1250"/>
      <c r="D145" s="611"/>
      <c r="E145" s="600"/>
      <c r="F145" s="275"/>
      <c r="G145" s="275"/>
      <c r="H145" s="275"/>
      <c r="I145" s="276"/>
      <c r="J145" s="270"/>
      <c r="K145" s="277"/>
      <c r="L145" s="275"/>
      <c r="M145" s="275"/>
      <c r="N145" s="275"/>
      <c r="O145" s="276"/>
      <c r="P145" s="270"/>
      <c r="Q145" s="277"/>
      <c r="R145" s="276"/>
      <c r="S145" s="644"/>
      <c r="T145" s="275"/>
      <c r="U145" s="1146"/>
      <c r="V145" s="1147"/>
      <c r="W145" s="328"/>
      <c r="X145" s="328"/>
      <c r="Y145" s="1146"/>
      <c r="Z145" s="1147"/>
      <c r="AA145" s="645"/>
      <c r="AB145" s="62"/>
      <c r="AC145" s="62"/>
      <c r="AD145" s="62"/>
      <c r="AE145" s="62"/>
      <c r="AL145" s="5"/>
      <c r="AX145" s="62"/>
    </row>
    <row r="146" spans="1:50" s="7" customFormat="1" ht="15.75">
      <c r="A146" s="643"/>
      <c r="B146" s="1251"/>
      <c r="C146" s="1250"/>
      <c r="D146" s="611"/>
      <c r="E146" s="600"/>
      <c r="F146" s="275"/>
      <c r="G146" s="275"/>
      <c r="H146" s="275"/>
      <c r="I146" s="276"/>
      <c r="J146" s="270"/>
      <c r="K146" s="277"/>
      <c r="L146" s="275"/>
      <c r="M146" s="275"/>
      <c r="N146" s="275"/>
      <c r="O146" s="276"/>
      <c r="P146" s="270"/>
      <c r="Q146" s="277"/>
      <c r="R146" s="276"/>
      <c r="S146" s="644"/>
      <c r="T146" s="275"/>
      <c r="U146" s="1146"/>
      <c r="V146" s="1147"/>
      <c r="W146" s="328"/>
      <c r="X146" s="328"/>
      <c r="Y146" s="1146"/>
      <c r="Z146" s="1147"/>
      <c r="AA146" s="645"/>
      <c r="AB146" s="62"/>
      <c r="AC146" s="62"/>
      <c r="AD146" s="62"/>
      <c r="AE146" s="62"/>
      <c r="AL146" s="5"/>
      <c r="AX146" s="62"/>
    </row>
    <row r="147" spans="1:50" s="7" customFormat="1" ht="15.75">
      <c r="A147" s="643"/>
      <c r="B147" s="1251"/>
      <c r="C147" s="1250"/>
      <c r="D147" s="611"/>
      <c r="E147" s="600"/>
      <c r="F147" s="275"/>
      <c r="G147" s="275"/>
      <c r="H147" s="275"/>
      <c r="I147" s="276"/>
      <c r="J147" s="270"/>
      <c r="K147" s="277"/>
      <c r="L147" s="275"/>
      <c r="M147" s="275"/>
      <c r="N147" s="275"/>
      <c r="O147" s="276"/>
      <c r="P147" s="270"/>
      <c r="Q147" s="277"/>
      <c r="R147" s="276"/>
      <c r="S147" s="644"/>
      <c r="T147" s="275"/>
      <c r="U147" s="1146"/>
      <c r="V147" s="1147"/>
      <c r="W147" s="328"/>
      <c r="X147" s="328"/>
      <c r="Y147" s="1146"/>
      <c r="Z147" s="1147"/>
      <c r="AA147" s="645"/>
      <c r="AB147" s="62"/>
      <c r="AC147" s="62"/>
      <c r="AD147" s="62"/>
      <c r="AE147" s="62"/>
      <c r="AL147" s="5"/>
      <c r="AX147" s="62"/>
    </row>
    <row r="148" spans="1:50" s="7" customFormat="1" ht="15.75">
      <c r="A148" s="643"/>
      <c r="B148" s="1251"/>
      <c r="C148" s="1250"/>
      <c r="D148" s="611"/>
      <c r="E148" s="600"/>
      <c r="F148" s="275"/>
      <c r="G148" s="275"/>
      <c r="H148" s="275"/>
      <c r="I148" s="276"/>
      <c r="J148" s="270"/>
      <c r="K148" s="277"/>
      <c r="L148" s="275"/>
      <c r="M148" s="275"/>
      <c r="N148" s="275"/>
      <c r="O148" s="276"/>
      <c r="P148" s="270"/>
      <c r="Q148" s="277"/>
      <c r="R148" s="276"/>
      <c r="S148" s="644"/>
      <c r="T148" s="275"/>
      <c r="U148" s="1146"/>
      <c r="V148" s="1147"/>
      <c r="W148" s="328"/>
      <c r="X148" s="328"/>
      <c r="Y148" s="1146"/>
      <c r="Z148" s="1147"/>
      <c r="AA148" s="645"/>
      <c r="AB148" s="62"/>
      <c r="AC148" s="62"/>
      <c r="AD148" s="62"/>
      <c r="AE148" s="62"/>
      <c r="AL148" s="5"/>
      <c r="AX148" s="62"/>
    </row>
    <row r="149" spans="1:50" s="7" customFormat="1" ht="15.75">
      <c r="A149" s="643"/>
      <c r="B149" s="1251"/>
      <c r="C149" s="1250"/>
      <c r="D149" s="611"/>
      <c r="E149" s="600"/>
      <c r="F149" s="275"/>
      <c r="G149" s="275"/>
      <c r="H149" s="275"/>
      <c r="I149" s="276"/>
      <c r="J149" s="270"/>
      <c r="K149" s="277"/>
      <c r="L149" s="275"/>
      <c r="M149" s="275"/>
      <c r="N149" s="275"/>
      <c r="O149" s="276"/>
      <c r="P149" s="270"/>
      <c r="Q149" s="277"/>
      <c r="R149" s="276"/>
      <c r="S149" s="644"/>
      <c r="T149" s="275"/>
      <c r="U149" s="1146"/>
      <c r="V149" s="1147"/>
      <c r="W149" s="328"/>
      <c r="X149" s="328"/>
      <c r="Y149" s="1146"/>
      <c r="Z149" s="1147"/>
      <c r="AA149" s="645"/>
      <c r="AB149" s="62"/>
      <c r="AC149" s="62"/>
      <c r="AD149" s="62"/>
      <c r="AE149" s="62"/>
      <c r="AL149" s="5"/>
      <c r="AX149" s="62"/>
    </row>
    <row r="150" spans="1:50" s="7" customFormat="1" ht="15.75">
      <c r="A150" s="643"/>
      <c r="B150" s="1251"/>
      <c r="C150" s="1250"/>
      <c r="D150" s="611"/>
      <c r="E150" s="600"/>
      <c r="F150" s="275"/>
      <c r="G150" s="275"/>
      <c r="H150" s="275"/>
      <c r="I150" s="276"/>
      <c r="J150" s="270"/>
      <c r="K150" s="277"/>
      <c r="L150" s="275"/>
      <c r="M150" s="275"/>
      <c r="N150" s="275"/>
      <c r="O150" s="276"/>
      <c r="P150" s="270"/>
      <c r="Q150" s="277"/>
      <c r="R150" s="276"/>
      <c r="S150" s="644"/>
      <c r="T150" s="275"/>
      <c r="U150" s="1146"/>
      <c r="V150" s="1147"/>
      <c r="W150" s="328"/>
      <c r="X150" s="328"/>
      <c r="Y150" s="1146"/>
      <c r="Z150" s="1147"/>
      <c r="AA150" s="645"/>
      <c r="AB150" s="62"/>
      <c r="AC150" s="62"/>
      <c r="AD150" s="62"/>
      <c r="AE150" s="62"/>
      <c r="AL150" s="5"/>
      <c r="AX150" s="62"/>
    </row>
    <row r="151" spans="1:50" s="7" customFormat="1" ht="15.75">
      <c r="A151" s="643"/>
      <c r="B151" s="1251"/>
      <c r="C151" s="1250"/>
      <c r="D151" s="611"/>
      <c r="E151" s="600"/>
      <c r="F151" s="275"/>
      <c r="G151" s="275"/>
      <c r="H151" s="275"/>
      <c r="I151" s="276"/>
      <c r="J151" s="270"/>
      <c r="K151" s="277"/>
      <c r="L151" s="275"/>
      <c r="M151" s="275"/>
      <c r="N151" s="275"/>
      <c r="O151" s="276"/>
      <c r="P151" s="270"/>
      <c r="Q151" s="277"/>
      <c r="R151" s="276"/>
      <c r="S151" s="644"/>
      <c r="T151" s="275"/>
      <c r="U151" s="1146"/>
      <c r="V151" s="1147"/>
      <c r="W151" s="328"/>
      <c r="X151" s="328"/>
      <c r="Y151" s="1146"/>
      <c r="Z151" s="1147"/>
      <c r="AA151" s="645"/>
      <c r="AB151" s="62"/>
      <c r="AC151" s="62"/>
      <c r="AD151" s="62"/>
      <c r="AE151" s="62"/>
      <c r="AL151" s="5"/>
      <c r="AX151" s="62"/>
    </row>
    <row r="152" spans="1:50" s="7" customFormat="1" ht="15.75">
      <c r="A152" s="643"/>
      <c r="B152" s="1251"/>
      <c r="C152" s="1250"/>
      <c r="D152" s="611"/>
      <c r="E152" s="600"/>
      <c r="F152" s="275"/>
      <c r="G152" s="275"/>
      <c r="H152" s="275"/>
      <c r="I152" s="276"/>
      <c r="J152" s="270"/>
      <c r="K152" s="277"/>
      <c r="L152" s="275"/>
      <c r="M152" s="275"/>
      <c r="N152" s="275"/>
      <c r="O152" s="276"/>
      <c r="P152" s="270"/>
      <c r="Q152" s="277"/>
      <c r="R152" s="276"/>
      <c r="S152" s="644"/>
      <c r="T152" s="275"/>
      <c r="U152" s="1146"/>
      <c r="V152" s="1147"/>
      <c r="W152" s="328"/>
      <c r="X152" s="328"/>
      <c r="Y152" s="1146"/>
      <c r="Z152" s="1147"/>
      <c r="AA152" s="645"/>
      <c r="AB152" s="62"/>
      <c r="AC152" s="62"/>
      <c r="AD152" s="62"/>
      <c r="AE152" s="62"/>
      <c r="AL152" s="5"/>
      <c r="AX152" s="62"/>
    </row>
    <row r="153" spans="1:50" s="7" customFormat="1" ht="15.75">
      <c r="A153" s="643"/>
      <c r="B153" s="1251"/>
      <c r="C153" s="1250"/>
      <c r="D153" s="611"/>
      <c r="E153" s="600"/>
      <c r="F153" s="275"/>
      <c r="G153" s="275"/>
      <c r="H153" s="275"/>
      <c r="I153" s="276"/>
      <c r="J153" s="270"/>
      <c r="K153" s="277"/>
      <c r="L153" s="275"/>
      <c r="M153" s="275"/>
      <c r="N153" s="275"/>
      <c r="O153" s="276"/>
      <c r="P153" s="270"/>
      <c r="Q153" s="277"/>
      <c r="R153" s="276"/>
      <c r="S153" s="644"/>
      <c r="T153" s="275"/>
      <c r="U153" s="1146"/>
      <c r="V153" s="1147"/>
      <c r="W153" s="328"/>
      <c r="X153" s="328"/>
      <c r="Y153" s="1146"/>
      <c r="Z153" s="1147"/>
      <c r="AA153" s="645"/>
      <c r="AB153" s="62"/>
      <c r="AC153" s="62"/>
      <c r="AD153" s="62"/>
      <c r="AE153" s="62"/>
      <c r="AL153" s="5"/>
      <c r="AX153" s="62"/>
    </row>
    <row r="154" spans="1:50" s="7" customFormat="1" ht="15.75">
      <c r="A154" s="643"/>
      <c r="B154" s="1251"/>
      <c r="C154" s="1250"/>
      <c r="D154" s="611"/>
      <c r="E154" s="600"/>
      <c r="F154" s="275"/>
      <c r="G154" s="275"/>
      <c r="H154" s="275"/>
      <c r="I154" s="276"/>
      <c r="J154" s="270"/>
      <c r="K154" s="277"/>
      <c r="L154" s="275"/>
      <c r="M154" s="275"/>
      <c r="N154" s="275"/>
      <c r="O154" s="276"/>
      <c r="P154" s="270"/>
      <c r="Q154" s="277"/>
      <c r="R154" s="276"/>
      <c r="S154" s="644"/>
      <c r="T154" s="275"/>
      <c r="U154" s="1146"/>
      <c r="V154" s="1147"/>
      <c r="W154" s="328"/>
      <c r="X154" s="328"/>
      <c r="Y154" s="1146"/>
      <c r="Z154" s="1147"/>
      <c r="AA154" s="645"/>
      <c r="AB154" s="62"/>
      <c r="AC154" s="62"/>
      <c r="AD154" s="62"/>
      <c r="AE154" s="62"/>
      <c r="AL154" s="5"/>
      <c r="AX154" s="62"/>
    </row>
    <row r="155" spans="1:50" s="7" customFormat="1" ht="15.75">
      <c r="A155" s="643"/>
      <c r="B155" s="1251"/>
      <c r="C155" s="1250"/>
      <c r="D155" s="611"/>
      <c r="E155" s="600"/>
      <c r="F155" s="275"/>
      <c r="G155" s="275"/>
      <c r="H155" s="275"/>
      <c r="I155" s="276"/>
      <c r="J155" s="270"/>
      <c r="K155" s="277"/>
      <c r="L155" s="275"/>
      <c r="M155" s="275"/>
      <c r="N155" s="275"/>
      <c r="O155" s="276"/>
      <c r="P155" s="270"/>
      <c r="Q155" s="277"/>
      <c r="R155" s="276"/>
      <c r="S155" s="644"/>
      <c r="T155" s="275"/>
      <c r="U155" s="1146"/>
      <c r="V155" s="1147"/>
      <c r="W155" s="328"/>
      <c r="X155" s="328"/>
      <c r="Y155" s="1146"/>
      <c r="Z155" s="1147"/>
      <c r="AA155" s="645"/>
      <c r="AB155" s="62"/>
      <c r="AC155" s="62"/>
      <c r="AD155" s="62"/>
      <c r="AE155" s="62"/>
      <c r="AL155" s="5"/>
      <c r="AX155" s="62"/>
    </row>
    <row r="156" spans="1:50" s="7" customFormat="1" ht="15.75">
      <c r="A156" s="643"/>
      <c r="B156" s="1251"/>
      <c r="C156" s="1250"/>
      <c r="D156" s="611"/>
      <c r="E156" s="600"/>
      <c r="F156" s="275"/>
      <c r="G156" s="275"/>
      <c r="H156" s="275"/>
      <c r="I156" s="276"/>
      <c r="J156" s="270"/>
      <c r="K156" s="277"/>
      <c r="L156" s="275"/>
      <c r="M156" s="275"/>
      <c r="N156" s="275"/>
      <c r="O156" s="276"/>
      <c r="P156" s="270"/>
      <c r="Q156" s="277"/>
      <c r="R156" s="276"/>
      <c r="S156" s="644"/>
      <c r="T156" s="275"/>
      <c r="U156" s="1146"/>
      <c r="V156" s="1147"/>
      <c r="W156" s="328"/>
      <c r="X156" s="328"/>
      <c r="Y156" s="1146"/>
      <c r="Z156" s="1147"/>
      <c r="AA156" s="645"/>
      <c r="AB156" s="62"/>
      <c r="AC156" s="62"/>
      <c r="AD156" s="62"/>
      <c r="AE156" s="62"/>
      <c r="AL156" s="5"/>
      <c r="AX156" s="62"/>
    </row>
    <row r="157" spans="1:50" s="7" customFormat="1" ht="15.75">
      <c r="A157" s="643"/>
      <c r="B157" s="1251"/>
      <c r="C157" s="1250"/>
      <c r="D157" s="611"/>
      <c r="E157" s="600"/>
      <c r="F157" s="275"/>
      <c r="G157" s="275"/>
      <c r="H157" s="275"/>
      <c r="I157" s="276"/>
      <c r="J157" s="270"/>
      <c r="K157" s="277"/>
      <c r="L157" s="275"/>
      <c r="M157" s="275"/>
      <c r="N157" s="275"/>
      <c r="O157" s="276"/>
      <c r="P157" s="270"/>
      <c r="Q157" s="277"/>
      <c r="R157" s="276"/>
      <c r="S157" s="644"/>
      <c r="T157" s="275"/>
      <c r="U157" s="1146"/>
      <c r="V157" s="1147"/>
      <c r="W157" s="328"/>
      <c r="X157" s="328"/>
      <c r="Y157" s="1146"/>
      <c r="Z157" s="1147"/>
      <c r="AA157" s="645"/>
      <c r="AB157" s="62"/>
      <c r="AC157" s="62"/>
      <c r="AD157" s="62"/>
      <c r="AE157" s="62"/>
      <c r="AL157" s="5"/>
      <c r="AX157" s="62"/>
    </row>
    <row r="158" spans="1:50" s="7" customFormat="1" ht="15.75">
      <c r="A158" s="643"/>
      <c r="B158" s="1251"/>
      <c r="C158" s="1250"/>
      <c r="D158" s="611"/>
      <c r="E158" s="600"/>
      <c r="F158" s="275"/>
      <c r="G158" s="275"/>
      <c r="H158" s="275"/>
      <c r="I158" s="276"/>
      <c r="J158" s="270"/>
      <c r="K158" s="277"/>
      <c r="L158" s="275"/>
      <c r="M158" s="275"/>
      <c r="N158" s="275"/>
      <c r="O158" s="276"/>
      <c r="P158" s="270"/>
      <c r="Q158" s="277"/>
      <c r="R158" s="276"/>
      <c r="S158" s="644"/>
      <c r="T158" s="275"/>
      <c r="U158" s="1146"/>
      <c r="V158" s="1147"/>
      <c r="W158" s="328"/>
      <c r="X158" s="328"/>
      <c r="Y158" s="1146"/>
      <c r="Z158" s="1147"/>
      <c r="AA158" s="645"/>
      <c r="AB158" s="62"/>
      <c r="AC158" s="62"/>
      <c r="AD158" s="62"/>
      <c r="AE158" s="62"/>
      <c r="AL158" s="5"/>
      <c r="AX158" s="62"/>
    </row>
    <row r="159" spans="1:50" s="7" customFormat="1" ht="15.75">
      <c r="A159" s="643"/>
      <c r="B159" s="1251"/>
      <c r="C159" s="1250"/>
      <c r="D159" s="611"/>
      <c r="E159" s="600"/>
      <c r="F159" s="275"/>
      <c r="G159" s="275"/>
      <c r="H159" s="275"/>
      <c r="I159" s="276"/>
      <c r="J159" s="270"/>
      <c r="K159" s="277"/>
      <c r="L159" s="275"/>
      <c r="M159" s="275"/>
      <c r="N159" s="275"/>
      <c r="O159" s="276"/>
      <c r="P159" s="270"/>
      <c r="Q159" s="277"/>
      <c r="R159" s="276"/>
      <c r="S159" s="644"/>
      <c r="T159" s="275"/>
      <c r="U159" s="1146"/>
      <c r="V159" s="1147"/>
      <c r="W159" s="328"/>
      <c r="X159" s="328"/>
      <c r="Y159" s="1146"/>
      <c r="Z159" s="1147"/>
      <c r="AA159" s="645"/>
      <c r="AB159" s="62"/>
      <c r="AC159" s="62"/>
      <c r="AD159" s="62"/>
      <c r="AE159" s="62"/>
      <c r="AL159" s="5"/>
      <c r="AX159" s="62"/>
    </row>
    <row r="160" spans="1:50" s="7" customFormat="1" ht="15.75">
      <c r="A160" s="643"/>
      <c r="B160" s="1251"/>
      <c r="C160" s="1250"/>
      <c r="D160" s="611"/>
      <c r="E160" s="600"/>
      <c r="F160" s="275"/>
      <c r="G160" s="275"/>
      <c r="H160" s="275"/>
      <c r="I160" s="276"/>
      <c r="J160" s="270"/>
      <c r="K160" s="277"/>
      <c r="L160" s="275"/>
      <c r="M160" s="275"/>
      <c r="N160" s="275"/>
      <c r="O160" s="276"/>
      <c r="P160" s="270"/>
      <c r="Q160" s="277"/>
      <c r="R160" s="276"/>
      <c r="S160" s="644"/>
      <c r="T160" s="275"/>
      <c r="U160" s="1146"/>
      <c r="V160" s="1147"/>
      <c r="W160" s="328"/>
      <c r="X160" s="328"/>
      <c r="Y160" s="1146"/>
      <c r="Z160" s="1147"/>
      <c r="AA160" s="645"/>
      <c r="AB160" s="62"/>
      <c r="AC160" s="62"/>
      <c r="AD160" s="62"/>
      <c r="AE160" s="62"/>
      <c r="AL160" s="5"/>
      <c r="AX160" s="62"/>
    </row>
    <row r="161" spans="1:50" s="7" customFormat="1" ht="15.75">
      <c r="A161" s="643"/>
      <c r="B161" s="1251"/>
      <c r="C161" s="1250"/>
      <c r="D161" s="611"/>
      <c r="E161" s="600"/>
      <c r="F161" s="275"/>
      <c r="G161" s="275"/>
      <c r="H161" s="275"/>
      <c r="I161" s="276"/>
      <c r="J161" s="270"/>
      <c r="K161" s="277"/>
      <c r="L161" s="275"/>
      <c r="M161" s="275"/>
      <c r="N161" s="275"/>
      <c r="O161" s="276"/>
      <c r="P161" s="270"/>
      <c r="Q161" s="277"/>
      <c r="R161" s="276"/>
      <c r="S161" s="644"/>
      <c r="T161" s="275"/>
      <c r="U161" s="1146"/>
      <c r="V161" s="1147"/>
      <c r="W161" s="328"/>
      <c r="X161" s="328"/>
      <c r="Y161" s="1146"/>
      <c r="Z161" s="1147"/>
      <c r="AA161" s="645"/>
      <c r="AB161" s="62"/>
      <c r="AC161" s="62"/>
      <c r="AD161" s="62"/>
      <c r="AE161" s="62"/>
      <c r="AL161" s="5"/>
      <c r="AX161" s="62"/>
    </row>
    <row r="162" spans="1:50" s="7" customFormat="1" ht="15.75">
      <c r="A162" s="643"/>
      <c r="B162" s="1251"/>
      <c r="C162" s="1250"/>
      <c r="D162" s="611"/>
      <c r="E162" s="600"/>
      <c r="F162" s="275"/>
      <c r="G162" s="275"/>
      <c r="H162" s="275"/>
      <c r="I162" s="276"/>
      <c r="J162" s="270"/>
      <c r="K162" s="277"/>
      <c r="L162" s="275"/>
      <c r="M162" s="275"/>
      <c r="N162" s="275"/>
      <c r="O162" s="276"/>
      <c r="P162" s="270"/>
      <c r="Q162" s="277"/>
      <c r="R162" s="276"/>
      <c r="S162" s="644"/>
      <c r="T162" s="275"/>
      <c r="U162" s="1146"/>
      <c r="V162" s="1147"/>
      <c r="W162" s="328"/>
      <c r="X162" s="328"/>
      <c r="Y162" s="1146"/>
      <c r="Z162" s="1147"/>
      <c r="AA162" s="645"/>
      <c r="AB162" s="62"/>
      <c r="AC162" s="62"/>
      <c r="AD162" s="62"/>
      <c r="AE162" s="62"/>
      <c r="AL162" s="5"/>
      <c r="AX162" s="62"/>
    </row>
    <row r="163" spans="1:50" s="7" customFormat="1" ht="15.75">
      <c r="A163" s="643"/>
      <c r="B163" s="1251"/>
      <c r="C163" s="1250"/>
      <c r="D163" s="611"/>
      <c r="E163" s="600"/>
      <c r="F163" s="275"/>
      <c r="G163" s="275"/>
      <c r="H163" s="275"/>
      <c r="I163" s="276"/>
      <c r="J163" s="270"/>
      <c r="K163" s="277"/>
      <c r="L163" s="275"/>
      <c r="M163" s="275"/>
      <c r="N163" s="275"/>
      <c r="O163" s="276"/>
      <c r="P163" s="270"/>
      <c r="Q163" s="277"/>
      <c r="R163" s="276"/>
      <c r="S163" s="644"/>
      <c r="T163" s="275"/>
      <c r="U163" s="1146"/>
      <c r="V163" s="1147"/>
      <c r="W163" s="328"/>
      <c r="X163" s="328"/>
      <c r="Y163" s="1146"/>
      <c r="Z163" s="1147"/>
      <c r="AA163" s="645"/>
      <c r="AB163" s="62"/>
      <c r="AC163" s="62"/>
      <c r="AD163" s="62"/>
      <c r="AE163" s="62"/>
      <c r="AL163" s="5"/>
      <c r="AX163" s="62"/>
    </row>
    <row r="164" spans="1:50" s="7" customFormat="1" ht="15.75">
      <c r="A164" s="643"/>
      <c r="B164" s="1251"/>
      <c r="C164" s="1250"/>
      <c r="D164" s="611"/>
      <c r="E164" s="600"/>
      <c r="F164" s="275"/>
      <c r="G164" s="275"/>
      <c r="H164" s="275"/>
      <c r="I164" s="276"/>
      <c r="J164" s="270"/>
      <c r="K164" s="277"/>
      <c r="L164" s="275"/>
      <c r="M164" s="275"/>
      <c r="N164" s="275"/>
      <c r="O164" s="276"/>
      <c r="P164" s="270"/>
      <c r="Q164" s="277"/>
      <c r="R164" s="276"/>
      <c r="S164" s="644"/>
      <c r="T164" s="275"/>
      <c r="U164" s="1146"/>
      <c r="V164" s="1147"/>
      <c r="W164" s="328"/>
      <c r="X164" s="328"/>
      <c r="Y164" s="1146"/>
      <c r="Z164" s="1147"/>
      <c r="AA164" s="645"/>
      <c r="AB164" s="62"/>
      <c r="AC164" s="62"/>
      <c r="AD164" s="62"/>
      <c r="AE164" s="62"/>
      <c r="AL164" s="5"/>
      <c r="AX164" s="62"/>
    </row>
    <row r="165" spans="1:50" s="7" customFormat="1" ht="15.75">
      <c r="A165" s="643"/>
      <c r="B165" s="1251"/>
      <c r="C165" s="1250"/>
      <c r="D165" s="611"/>
      <c r="E165" s="600"/>
      <c r="F165" s="275"/>
      <c r="G165" s="275"/>
      <c r="H165" s="275"/>
      <c r="I165" s="276"/>
      <c r="J165" s="270"/>
      <c r="K165" s="277"/>
      <c r="L165" s="275"/>
      <c r="M165" s="275"/>
      <c r="N165" s="275"/>
      <c r="O165" s="276"/>
      <c r="P165" s="270"/>
      <c r="Q165" s="277"/>
      <c r="R165" s="276"/>
      <c r="S165" s="644"/>
      <c r="T165" s="275"/>
      <c r="U165" s="1146"/>
      <c r="V165" s="1147"/>
      <c r="W165" s="328"/>
      <c r="X165" s="328"/>
      <c r="Y165" s="1146"/>
      <c r="Z165" s="1147"/>
      <c r="AA165" s="645"/>
      <c r="AB165" s="62"/>
      <c r="AC165" s="62"/>
      <c r="AD165" s="62"/>
      <c r="AE165" s="62"/>
      <c r="AL165" s="5"/>
      <c r="AX165" s="62"/>
    </row>
    <row r="166" spans="1:50" s="7" customFormat="1" ht="15.75">
      <c r="A166" s="643"/>
      <c r="B166" s="1251"/>
      <c r="C166" s="1250"/>
      <c r="D166" s="611"/>
      <c r="E166" s="600"/>
      <c r="F166" s="275"/>
      <c r="G166" s="275"/>
      <c r="H166" s="275"/>
      <c r="I166" s="276"/>
      <c r="J166" s="270"/>
      <c r="K166" s="277"/>
      <c r="L166" s="275"/>
      <c r="M166" s="275"/>
      <c r="N166" s="275"/>
      <c r="O166" s="276"/>
      <c r="P166" s="270"/>
      <c r="Q166" s="277"/>
      <c r="R166" s="276"/>
      <c r="S166" s="644"/>
      <c r="T166" s="275"/>
      <c r="U166" s="1146"/>
      <c r="V166" s="1147"/>
      <c r="W166" s="328"/>
      <c r="X166" s="328"/>
      <c r="Y166" s="1146"/>
      <c r="Z166" s="1147"/>
      <c r="AA166" s="645"/>
      <c r="AB166" s="62"/>
      <c r="AC166" s="62"/>
      <c r="AD166" s="62"/>
      <c r="AE166" s="62"/>
      <c r="AL166" s="5"/>
      <c r="AX166" s="62"/>
    </row>
    <row r="167" spans="1:50" s="7" customFormat="1" ht="15.75">
      <c r="A167" s="643"/>
      <c r="B167" s="1251"/>
      <c r="C167" s="1250"/>
      <c r="D167" s="611"/>
      <c r="E167" s="600"/>
      <c r="F167" s="275"/>
      <c r="G167" s="275"/>
      <c r="H167" s="275"/>
      <c r="I167" s="276"/>
      <c r="J167" s="270"/>
      <c r="K167" s="277"/>
      <c r="L167" s="275"/>
      <c r="M167" s="275"/>
      <c r="N167" s="275"/>
      <c r="O167" s="276"/>
      <c r="P167" s="270"/>
      <c r="Q167" s="277"/>
      <c r="R167" s="276"/>
      <c r="S167" s="644"/>
      <c r="T167" s="275"/>
      <c r="U167" s="1146"/>
      <c r="V167" s="1147"/>
      <c r="W167" s="328"/>
      <c r="X167" s="328"/>
      <c r="Y167" s="1146"/>
      <c r="Z167" s="1147"/>
      <c r="AA167" s="645"/>
      <c r="AB167" s="62"/>
      <c r="AC167" s="62"/>
      <c r="AD167" s="62"/>
      <c r="AE167" s="62"/>
      <c r="AL167" s="5"/>
      <c r="AX167" s="62"/>
    </row>
    <row r="168" spans="1:50" s="7" customFormat="1" ht="15.75">
      <c r="A168" s="643"/>
      <c r="B168" s="1251"/>
      <c r="C168" s="1250"/>
      <c r="D168" s="611"/>
      <c r="E168" s="600"/>
      <c r="F168" s="275"/>
      <c r="G168" s="275"/>
      <c r="H168" s="275"/>
      <c r="I168" s="276"/>
      <c r="J168" s="270"/>
      <c r="K168" s="277"/>
      <c r="L168" s="275"/>
      <c r="M168" s="275"/>
      <c r="N168" s="275"/>
      <c r="O168" s="276"/>
      <c r="P168" s="270"/>
      <c r="Q168" s="277"/>
      <c r="R168" s="276"/>
      <c r="S168" s="644"/>
      <c r="T168" s="275"/>
      <c r="U168" s="1146"/>
      <c r="V168" s="1147"/>
      <c r="W168" s="328"/>
      <c r="X168" s="328"/>
      <c r="Y168" s="1146"/>
      <c r="Z168" s="1147"/>
      <c r="AA168" s="645"/>
      <c r="AB168" s="62"/>
      <c r="AC168" s="62"/>
      <c r="AD168" s="62"/>
      <c r="AE168" s="62"/>
      <c r="AL168" s="5"/>
      <c r="AX168" s="62"/>
    </row>
    <row r="169" spans="1:50" s="7" customFormat="1" ht="15.75">
      <c r="A169" s="643"/>
      <c r="B169" s="1251"/>
      <c r="C169" s="1250"/>
      <c r="D169" s="611"/>
      <c r="E169" s="600"/>
      <c r="F169" s="275"/>
      <c r="G169" s="275"/>
      <c r="H169" s="275"/>
      <c r="I169" s="276"/>
      <c r="J169" s="270"/>
      <c r="K169" s="277"/>
      <c r="L169" s="275"/>
      <c r="M169" s="275"/>
      <c r="N169" s="275"/>
      <c r="O169" s="276"/>
      <c r="P169" s="270"/>
      <c r="Q169" s="277"/>
      <c r="R169" s="276"/>
      <c r="S169" s="644"/>
      <c r="T169" s="275"/>
      <c r="U169" s="1146"/>
      <c r="V169" s="1147"/>
      <c r="W169" s="328"/>
      <c r="X169" s="328"/>
      <c r="Y169" s="1146"/>
      <c r="Z169" s="1147"/>
      <c r="AA169" s="645"/>
      <c r="AB169" s="62"/>
      <c r="AC169" s="62"/>
      <c r="AD169" s="62"/>
      <c r="AE169" s="62"/>
      <c r="AL169" s="5"/>
      <c r="AX169" s="62"/>
    </row>
    <row r="170" spans="1:50" s="7" customFormat="1" ht="15.75">
      <c r="A170" s="643"/>
      <c r="B170" s="1251"/>
      <c r="C170" s="1250"/>
      <c r="D170" s="611"/>
      <c r="E170" s="600"/>
      <c r="F170" s="275"/>
      <c r="G170" s="275"/>
      <c r="H170" s="275"/>
      <c r="I170" s="276"/>
      <c r="J170" s="270"/>
      <c r="K170" s="277"/>
      <c r="L170" s="275"/>
      <c r="M170" s="275"/>
      <c r="N170" s="275"/>
      <c r="O170" s="276"/>
      <c r="P170" s="270"/>
      <c r="Q170" s="277"/>
      <c r="R170" s="276"/>
      <c r="S170" s="644"/>
      <c r="T170" s="275"/>
      <c r="U170" s="1146"/>
      <c r="V170" s="1147"/>
      <c r="W170" s="328"/>
      <c r="X170" s="328"/>
      <c r="Y170" s="1146"/>
      <c r="Z170" s="1147"/>
      <c r="AA170" s="645"/>
      <c r="AB170" s="62"/>
      <c r="AC170" s="62"/>
      <c r="AD170" s="62"/>
      <c r="AE170" s="62"/>
      <c r="AL170" s="5"/>
      <c r="AX170" s="62"/>
    </row>
    <row r="171" spans="1:50" s="7" customFormat="1" ht="15.75">
      <c r="A171" s="643"/>
      <c r="B171" s="1251"/>
      <c r="C171" s="1250"/>
      <c r="D171" s="611"/>
      <c r="E171" s="600"/>
      <c r="F171" s="275"/>
      <c r="G171" s="275"/>
      <c r="H171" s="275"/>
      <c r="I171" s="276"/>
      <c r="J171" s="270"/>
      <c r="K171" s="277"/>
      <c r="L171" s="275"/>
      <c r="M171" s="275"/>
      <c r="N171" s="275"/>
      <c r="O171" s="276"/>
      <c r="P171" s="270"/>
      <c r="Q171" s="277"/>
      <c r="R171" s="276"/>
      <c r="S171" s="644"/>
      <c r="T171" s="275"/>
      <c r="U171" s="1146"/>
      <c r="V171" s="1147"/>
      <c r="W171" s="328"/>
      <c r="X171" s="328"/>
      <c r="Y171" s="1146"/>
      <c r="Z171" s="1147"/>
      <c r="AA171" s="645"/>
      <c r="AB171" s="62"/>
      <c r="AC171" s="62"/>
      <c r="AD171" s="62"/>
      <c r="AE171" s="62"/>
      <c r="AL171" s="5"/>
      <c r="AX171" s="62"/>
    </row>
    <row r="172" spans="1:50" s="7" customFormat="1" ht="15.75">
      <c r="A172" s="643"/>
      <c r="B172" s="1251"/>
      <c r="C172" s="1250"/>
      <c r="D172" s="611"/>
      <c r="E172" s="600"/>
      <c r="F172" s="275"/>
      <c r="G172" s="275"/>
      <c r="H172" s="275"/>
      <c r="I172" s="276"/>
      <c r="J172" s="270"/>
      <c r="K172" s="277"/>
      <c r="L172" s="275"/>
      <c r="M172" s="275"/>
      <c r="N172" s="275"/>
      <c r="O172" s="276"/>
      <c r="P172" s="270"/>
      <c r="Q172" s="277"/>
      <c r="R172" s="276"/>
      <c r="S172" s="644"/>
      <c r="T172" s="275"/>
      <c r="U172" s="1146"/>
      <c r="V172" s="1147"/>
      <c r="W172" s="328"/>
      <c r="X172" s="328"/>
      <c r="Y172" s="1146"/>
      <c r="Z172" s="1147"/>
      <c r="AA172" s="645"/>
      <c r="AB172" s="62"/>
      <c r="AC172" s="62"/>
      <c r="AD172" s="62"/>
      <c r="AE172" s="62"/>
      <c r="AL172" s="5"/>
      <c r="AX172" s="62"/>
    </row>
    <row r="173" spans="1:50" s="7" customFormat="1" ht="15.75">
      <c r="A173" s="643"/>
      <c r="B173" s="1251"/>
      <c r="C173" s="1250"/>
      <c r="D173" s="611"/>
      <c r="E173" s="600"/>
      <c r="F173" s="275"/>
      <c r="G173" s="275"/>
      <c r="H173" s="275"/>
      <c r="I173" s="276"/>
      <c r="J173" s="270"/>
      <c r="K173" s="277"/>
      <c r="L173" s="275"/>
      <c r="M173" s="275"/>
      <c r="N173" s="275"/>
      <c r="O173" s="276"/>
      <c r="P173" s="270"/>
      <c r="Q173" s="277"/>
      <c r="R173" s="276"/>
      <c r="S173" s="644"/>
      <c r="T173" s="275"/>
      <c r="U173" s="1146"/>
      <c r="V173" s="1147"/>
      <c r="W173" s="328"/>
      <c r="X173" s="328"/>
      <c r="Y173" s="1146"/>
      <c r="Z173" s="1147"/>
      <c r="AA173" s="645"/>
      <c r="AB173" s="62"/>
      <c r="AC173" s="62"/>
      <c r="AD173" s="62"/>
      <c r="AE173" s="62"/>
      <c r="AL173" s="5"/>
      <c r="AX173" s="62"/>
    </row>
    <row r="174" spans="1:50" s="7" customFormat="1" ht="15.75">
      <c r="A174" s="643"/>
      <c r="B174" s="1251"/>
      <c r="C174" s="1250"/>
      <c r="D174" s="611"/>
      <c r="E174" s="600"/>
      <c r="F174" s="275"/>
      <c r="G174" s="275"/>
      <c r="H174" s="275"/>
      <c r="I174" s="276"/>
      <c r="J174" s="270"/>
      <c r="K174" s="277"/>
      <c r="L174" s="275"/>
      <c r="M174" s="275"/>
      <c r="N174" s="275"/>
      <c r="O174" s="276"/>
      <c r="P174" s="270"/>
      <c r="Q174" s="277"/>
      <c r="R174" s="276"/>
      <c r="S174" s="644"/>
      <c r="T174" s="275"/>
      <c r="U174" s="1146"/>
      <c r="V174" s="1147"/>
      <c r="W174" s="328"/>
      <c r="X174" s="328"/>
      <c r="Y174" s="1146"/>
      <c r="Z174" s="1147"/>
      <c r="AA174" s="645"/>
      <c r="AB174" s="62"/>
      <c r="AC174" s="62"/>
      <c r="AD174" s="62"/>
      <c r="AE174" s="62"/>
      <c r="AL174" s="5"/>
      <c r="AX174" s="62"/>
    </row>
    <row r="175" spans="1:50" s="7" customFormat="1" ht="15.75">
      <c r="A175" s="643"/>
      <c r="B175" s="1251"/>
      <c r="C175" s="1250"/>
      <c r="D175" s="611"/>
      <c r="E175" s="600"/>
      <c r="F175" s="275"/>
      <c r="G175" s="275"/>
      <c r="H175" s="275"/>
      <c r="I175" s="276"/>
      <c r="J175" s="270"/>
      <c r="K175" s="277"/>
      <c r="L175" s="275"/>
      <c r="M175" s="275"/>
      <c r="N175" s="275"/>
      <c r="O175" s="276"/>
      <c r="P175" s="270"/>
      <c r="Q175" s="277"/>
      <c r="R175" s="276"/>
      <c r="S175" s="644"/>
      <c r="T175" s="275"/>
      <c r="U175" s="1146"/>
      <c r="V175" s="1147"/>
      <c r="W175" s="328"/>
      <c r="X175" s="328"/>
      <c r="Y175" s="1146"/>
      <c r="Z175" s="1147"/>
      <c r="AA175" s="645"/>
      <c r="AB175" s="62"/>
      <c r="AC175" s="62"/>
      <c r="AD175" s="62"/>
      <c r="AE175" s="62"/>
      <c r="AL175" s="5"/>
      <c r="AX175" s="62"/>
    </row>
    <row r="176" spans="1:50" s="7" customFormat="1" ht="15.75">
      <c r="A176" s="643"/>
      <c r="B176" s="1251"/>
      <c r="C176" s="1250"/>
      <c r="D176" s="611"/>
      <c r="E176" s="600"/>
      <c r="F176" s="275"/>
      <c r="G176" s="275"/>
      <c r="H176" s="275"/>
      <c r="I176" s="276"/>
      <c r="J176" s="270"/>
      <c r="K176" s="277"/>
      <c r="L176" s="275"/>
      <c r="M176" s="275"/>
      <c r="N176" s="275"/>
      <c r="O176" s="276"/>
      <c r="P176" s="270"/>
      <c r="Q176" s="277"/>
      <c r="R176" s="276"/>
      <c r="S176" s="644"/>
      <c r="T176" s="275"/>
      <c r="U176" s="1146"/>
      <c r="V176" s="1147"/>
      <c r="W176" s="328"/>
      <c r="X176" s="328"/>
      <c r="Y176" s="1146"/>
      <c r="Z176" s="1147"/>
      <c r="AA176" s="645"/>
      <c r="AB176" s="62"/>
      <c r="AC176" s="62"/>
      <c r="AD176" s="62"/>
      <c r="AE176" s="62"/>
      <c r="AL176" s="5"/>
      <c r="AX176" s="62"/>
    </row>
    <row r="177" spans="1:50" s="7" customFormat="1" ht="15.75">
      <c r="A177" s="643"/>
      <c r="B177" s="1251"/>
      <c r="C177" s="1250"/>
      <c r="D177" s="611"/>
      <c r="E177" s="600"/>
      <c r="F177" s="275"/>
      <c r="G177" s="275"/>
      <c r="H177" s="275"/>
      <c r="I177" s="276"/>
      <c r="J177" s="270"/>
      <c r="K177" s="277"/>
      <c r="L177" s="275"/>
      <c r="M177" s="275"/>
      <c r="N177" s="275"/>
      <c r="O177" s="276"/>
      <c r="P177" s="270"/>
      <c r="Q177" s="277"/>
      <c r="R177" s="276"/>
      <c r="S177" s="644"/>
      <c r="T177" s="275"/>
      <c r="U177" s="1146"/>
      <c r="V177" s="1147"/>
      <c r="W177" s="328"/>
      <c r="X177" s="328"/>
      <c r="Y177" s="1146"/>
      <c r="Z177" s="1147"/>
      <c r="AA177" s="645"/>
      <c r="AB177" s="62"/>
      <c r="AC177" s="62"/>
      <c r="AD177" s="62"/>
      <c r="AE177" s="62"/>
      <c r="AL177" s="5"/>
      <c r="AX177" s="62"/>
    </row>
    <row r="178" spans="1:50" s="7" customFormat="1" ht="15.75">
      <c r="A178" s="643"/>
      <c r="B178" s="1251"/>
      <c r="C178" s="1250"/>
      <c r="D178" s="611"/>
      <c r="E178" s="600"/>
      <c r="F178" s="275"/>
      <c r="G178" s="275"/>
      <c r="H178" s="275"/>
      <c r="I178" s="276"/>
      <c r="J178" s="270"/>
      <c r="K178" s="277"/>
      <c r="L178" s="275"/>
      <c r="M178" s="275"/>
      <c r="N178" s="275"/>
      <c r="O178" s="276"/>
      <c r="P178" s="270"/>
      <c r="Q178" s="277"/>
      <c r="R178" s="276"/>
      <c r="S178" s="644"/>
      <c r="T178" s="275"/>
      <c r="U178" s="1146"/>
      <c r="V178" s="1147"/>
      <c r="W178" s="328"/>
      <c r="X178" s="328"/>
      <c r="Y178" s="1146"/>
      <c r="Z178" s="1147"/>
      <c r="AA178" s="645"/>
      <c r="AB178" s="62"/>
      <c r="AC178" s="62"/>
      <c r="AD178" s="62"/>
      <c r="AE178" s="62"/>
      <c r="AL178" s="5"/>
      <c r="AX178" s="62"/>
    </row>
    <row r="179" spans="1:50" s="7" customFormat="1" ht="15.75">
      <c r="A179" s="643"/>
      <c r="B179" s="1251"/>
      <c r="C179" s="1250"/>
      <c r="D179" s="611"/>
      <c r="E179" s="600"/>
      <c r="F179" s="275"/>
      <c r="G179" s="275"/>
      <c r="H179" s="275"/>
      <c r="I179" s="276"/>
      <c r="J179" s="270"/>
      <c r="K179" s="277"/>
      <c r="L179" s="275"/>
      <c r="M179" s="275"/>
      <c r="N179" s="275"/>
      <c r="O179" s="276"/>
      <c r="P179" s="270"/>
      <c r="Q179" s="277"/>
      <c r="R179" s="276"/>
      <c r="S179" s="644"/>
      <c r="T179" s="275"/>
      <c r="U179" s="1146"/>
      <c r="V179" s="1147"/>
      <c r="W179" s="328"/>
      <c r="X179" s="328"/>
      <c r="Y179" s="1146"/>
      <c r="Z179" s="1147"/>
      <c r="AA179" s="645"/>
      <c r="AB179" s="62"/>
      <c r="AC179" s="62"/>
      <c r="AD179" s="62"/>
      <c r="AE179" s="62"/>
      <c r="AL179" s="5"/>
      <c r="AX179" s="62"/>
    </row>
    <row r="180" spans="1:50" s="7" customFormat="1" ht="15.75">
      <c r="A180" s="643"/>
      <c r="B180" s="1251"/>
      <c r="C180" s="1250"/>
      <c r="D180" s="611"/>
      <c r="E180" s="600"/>
      <c r="F180" s="275"/>
      <c r="G180" s="275"/>
      <c r="H180" s="275"/>
      <c r="I180" s="276"/>
      <c r="J180" s="270"/>
      <c r="K180" s="277"/>
      <c r="L180" s="275"/>
      <c r="M180" s="275"/>
      <c r="N180" s="275"/>
      <c r="O180" s="276"/>
      <c r="P180" s="270"/>
      <c r="Q180" s="277"/>
      <c r="R180" s="276"/>
      <c r="S180" s="644"/>
      <c r="T180" s="275"/>
      <c r="U180" s="1146"/>
      <c r="V180" s="1147"/>
      <c r="W180" s="328"/>
      <c r="X180" s="328"/>
      <c r="Y180" s="1146"/>
      <c r="Z180" s="1147"/>
      <c r="AA180" s="645"/>
      <c r="AB180" s="62"/>
      <c r="AC180" s="62"/>
      <c r="AD180" s="62"/>
      <c r="AE180" s="62"/>
      <c r="AL180" s="5"/>
      <c r="AX180" s="62"/>
    </row>
    <row r="181" spans="1:50" s="7" customFormat="1" ht="15.75">
      <c r="A181" s="643"/>
      <c r="B181" s="1251"/>
      <c r="C181" s="1250"/>
      <c r="D181" s="611"/>
      <c r="E181" s="600"/>
      <c r="F181" s="275"/>
      <c r="G181" s="275"/>
      <c r="H181" s="275"/>
      <c r="I181" s="276"/>
      <c r="J181" s="270"/>
      <c r="K181" s="277"/>
      <c r="L181" s="275"/>
      <c r="M181" s="275"/>
      <c r="N181" s="275"/>
      <c r="O181" s="276"/>
      <c r="P181" s="270"/>
      <c r="Q181" s="277"/>
      <c r="R181" s="276"/>
      <c r="S181" s="644"/>
      <c r="T181" s="275"/>
      <c r="U181" s="1146"/>
      <c r="V181" s="1147"/>
      <c r="W181" s="328"/>
      <c r="X181" s="328"/>
      <c r="Y181" s="1146"/>
      <c r="Z181" s="1147"/>
      <c r="AA181" s="645"/>
      <c r="AB181" s="62"/>
      <c r="AC181" s="62"/>
      <c r="AD181" s="62"/>
      <c r="AE181" s="62"/>
      <c r="AL181" s="5"/>
      <c r="AX181" s="62"/>
    </row>
    <row r="182" spans="1:50" s="7" customFormat="1" ht="15.75">
      <c r="A182" s="643"/>
      <c r="B182" s="1251"/>
      <c r="C182" s="1250"/>
      <c r="D182" s="611"/>
      <c r="E182" s="600"/>
      <c r="F182" s="275"/>
      <c r="G182" s="275"/>
      <c r="H182" s="275"/>
      <c r="I182" s="276"/>
      <c r="J182" s="270"/>
      <c r="K182" s="277"/>
      <c r="L182" s="275"/>
      <c r="M182" s="275"/>
      <c r="N182" s="275"/>
      <c r="O182" s="276"/>
      <c r="P182" s="270"/>
      <c r="Q182" s="277"/>
      <c r="R182" s="276"/>
      <c r="S182" s="644"/>
      <c r="T182" s="275"/>
      <c r="U182" s="1146"/>
      <c r="V182" s="1147"/>
      <c r="W182" s="328"/>
      <c r="X182" s="328"/>
      <c r="Y182" s="1146"/>
      <c r="Z182" s="1147"/>
      <c r="AA182" s="645"/>
      <c r="AB182" s="62"/>
      <c r="AC182" s="62"/>
      <c r="AD182" s="62"/>
      <c r="AE182" s="62"/>
      <c r="AL182" s="5"/>
      <c r="AX182" s="62"/>
    </row>
    <row r="183" spans="1:50" s="7" customFormat="1" ht="15.75">
      <c r="A183" s="643"/>
      <c r="B183" s="1251"/>
      <c r="C183" s="1250"/>
      <c r="D183" s="611"/>
      <c r="E183" s="600"/>
      <c r="F183" s="275"/>
      <c r="G183" s="275"/>
      <c r="H183" s="275"/>
      <c r="I183" s="276"/>
      <c r="J183" s="270"/>
      <c r="K183" s="277"/>
      <c r="L183" s="275"/>
      <c r="M183" s="275"/>
      <c r="N183" s="275"/>
      <c r="O183" s="276"/>
      <c r="P183" s="270"/>
      <c r="Q183" s="277"/>
      <c r="R183" s="276"/>
      <c r="S183" s="644"/>
      <c r="T183" s="275"/>
      <c r="U183" s="1146"/>
      <c r="V183" s="1147"/>
      <c r="W183" s="328"/>
      <c r="X183" s="328"/>
      <c r="Y183" s="1146"/>
      <c r="Z183" s="1147"/>
      <c r="AA183" s="645"/>
      <c r="AB183" s="62"/>
      <c r="AC183" s="62"/>
      <c r="AD183" s="62"/>
      <c r="AE183" s="62"/>
      <c r="AL183" s="5"/>
      <c r="AX183" s="62"/>
    </row>
    <row r="184" spans="1:50" s="7" customFormat="1" ht="15.75">
      <c r="A184" s="643"/>
      <c r="B184" s="1251"/>
      <c r="C184" s="1250"/>
      <c r="D184" s="611"/>
      <c r="E184" s="600"/>
      <c r="F184" s="275"/>
      <c r="G184" s="275"/>
      <c r="H184" s="275"/>
      <c r="I184" s="276"/>
      <c r="J184" s="270"/>
      <c r="K184" s="277"/>
      <c r="L184" s="275"/>
      <c r="M184" s="275"/>
      <c r="N184" s="275"/>
      <c r="O184" s="276"/>
      <c r="P184" s="270"/>
      <c r="Q184" s="277"/>
      <c r="R184" s="276"/>
      <c r="S184" s="644"/>
      <c r="T184" s="275"/>
      <c r="U184" s="1146"/>
      <c r="V184" s="1147"/>
      <c r="W184" s="328"/>
      <c r="X184" s="328"/>
      <c r="Y184" s="1146"/>
      <c r="Z184" s="1147"/>
      <c r="AA184" s="645"/>
      <c r="AB184" s="62"/>
      <c r="AC184" s="62"/>
      <c r="AD184" s="62"/>
      <c r="AE184" s="62"/>
      <c r="AL184" s="5"/>
      <c r="AX184" s="62"/>
    </row>
    <row r="185" spans="1:50" s="7" customFormat="1" ht="15.75">
      <c r="A185" s="643"/>
      <c r="B185" s="1251"/>
      <c r="C185" s="1250"/>
      <c r="D185" s="611"/>
      <c r="E185" s="600"/>
      <c r="F185" s="275"/>
      <c r="G185" s="275"/>
      <c r="H185" s="275"/>
      <c r="I185" s="276"/>
      <c r="J185" s="270"/>
      <c r="K185" s="277"/>
      <c r="L185" s="275"/>
      <c r="M185" s="275"/>
      <c r="N185" s="275"/>
      <c r="O185" s="276"/>
      <c r="P185" s="270"/>
      <c r="Q185" s="277"/>
      <c r="R185" s="276"/>
      <c r="S185" s="644"/>
      <c r="T185" s="275"/>
      <c r="U185" s="1146"/>
      <c r="V185" s="1147"/>
      <c r="W185" s="328"/>
      <c r="X185" s="328"/>
      <c r="Y185" s="1146"/>
      <c r="Z185" s="1147"/>
      <c r="AA185" s="645"/>
      <c r="AB185" s="62"/>
      <c r="AC185" s="62"/>
      <c r="AD185" s="62"/>
      <c r="AE185" s="62"/>
      <c r="AL185" s="5"/>
      <c r="AX185" s="62"/>
    </row>
    <row r="186" spans="1:50" s="7" customFormat="1" ht="15.75">
      <c r="A186" s="643"/>
      <c r="B186" s="1251"/>
      <c r="C186" s="1250"/>
      <c r="D186" s="611"/>
      <c r="E186" s="600"/>
      <c r="F186" s="275"/>
      <c r="G186" s="275"/>
      <c r="H186" s="275"/>
      <c r="I186" s="276"/>
      <c r="J186" s="270"/>
      <c r="K186" s="277"/>
      <c r="L186" s="275"/>
      <c r="M186" s="275"/>
      <c r="N186" s="275"/>
      <c r="O186" s="276"/>
      <c r="P186" s="270"/>
      <c r="Q186" s="277"/>
      <c r="R186" s="276"/>
      <c r="S186" s="644"/>
      <c r="T186" s="275"/>
      <c r="U186" s="1146"/>
      <c r="V186" s="1147"/>
      <c r="W186" s="328"/>
      <c r="X186" s="328"/>
      <c r="Y186" s="1146"/>
      <c r="Z186" s="1147"/>
      <c r="AA186" s="645"/>
      <c r="AB186" s="62"/>
      <c r="AC186" s="62"/>
      <c r="AD186" s="62"/>
      <c r="AE186" s="62"/>
      <c r="AL186" s="5"/>
      <c r="AX186" s="62"/>
    </row>
    <row r="187" spans="1:50" s="7" customFormat="1" ht="15.75">
      <c r="A187" s="643"/>
      <c r="B187" s="1251"/>
      <c r="C187" s="1250"/>
      <c r="D187" s="611"/>
      <c r="E187" s="600"/>
      <c r="F187" s="275"/>
      <c r="G187" s="275"/>
      <c r="H187" s="275"/>
      <c r="I187" s="276"/>
      <c r="J187" s="270"/>
      <c r="K187" s="277"/>
      <c r="L187" s="275"/>
      <c r="M187" s="275"/>
      <c r="N187" s="275"/>
      <c r="O187" s="276"/>
      <c r="P187" s="270"/>
      <c r="Q187" s="277"/>
      <c r="R187" s="276"/>
      <c r="S187" s="644"/>
      <c r="T187" s="275"/>
      <c r="U187" s="1146"/>
      <c r="V187" s="1147"/>
      <c r="W187" s="328"/>
      <c r="X187" s="328"/>
      <c r="Y187" s="1146"/>
      <c r="Z187" s="1147"/>
      <c r="AA187" s="645"/>
      <c r="AB187" s="62"/>
      <c r="AC187" s="62"/>
      <c r="AD187" s="62"/>
      <c r="AE187" s="62"/>
      <c r="AL187" s="5"/>
      <c r="AX187" s="62"/>
    </row>
    <row r="188" spans="1:50" s="7" customFormat="1" ht="15.75">
      <c r="A188" s="643"/>
      <c r="B188" s="1251"/>
      <c r="C188" s="1250"/>
      <c r="D188" s="611"/>
      <c r="E188" s="600"/>
      <c r="F188" s="275"/>
      <c r="G188" s="275"/>
      <c r="H188" s="275"/>
      <c r="I188" s="276"/>
      <c r="J188" s="270"/>
      <c r="K188" s="277"/>
      <c r="L188" s="275"/>
      <c r="M188" s="275"/>
      <c r="N188" s="275"/>
      <c r="O188" s="276"/>
      <c r="P188" s="270"/>
      <c r="Q188" s="277"/>
      <c r="R188" s="276"/>
      <c r="S188" s="644"/>
      <c r="T188" s="275"/>
      <c r="U188" s="1146"/>
      <c r="V188" s="1147"/>
      <c r="W188" s="328"/>
      <c r="X188" s="328"/>
      <c r="Y188" s="1146"/>
      <c r="Z188" s="1147"/>
      <c r="AA188" s="645"/>
      <c r="AB188" s="62"/>
      <c r="AC188" s="62"/>
      <c r="AD188" s="62"/>
      <c r="AE188" s="62"/>
      <c r="AL188" s="5"/>
      <c r="AX188" s="62"/>
    </row>
    <row r="189" spans="1:50" s="7" customFormat="1" ht="15.75">
      <c r="A189" s="643"/>
      <c r="B189" s="1251"/>
      <c r="C189" s="1250"/>
      <c r="D189" s="611"/>
      <c r="E189" s="600"/>
      <c r="F189" s="275"/>
      <c r="G189" s="275"/>
      <c r="H189" s="275"/>
      <c r="I189" s="276"/>
      <c r="J189" s="270"/>
      <c r="K189" s="277"/>
      <c r="L189" s="275"/>
      <c r="M189" s="275"/>
      <c r="N189" s="275"/>
      <c r="O189" s="276"/>
      <c r="P189" s="270"/>
      <c r="Q189" s="277"/>
      <c r="R189" s="276"/>
      <c r="S189" s="644"/>
      <c r="T189" s="275"/>
      <c r="U189" s="1146"/>
      <c r="V189" s="1147"/>
      <c r="W189" s="328"/>
      <c r="X189" s="328"/>
      <c r="Y189" s="1146"/>
      <c r="Z189" s="1147"/>
      <c r="AA189" s="645"/>
      <c r="AB189" s="62"/>
      <c r="AC189" s="62"/>
      <c r="AD189" s="62"/>
      <c r="AE189" s="62"/>
      <c r="AL189" s="5"/>
      <c r="AX189" s="62"/>
    </row>
    <row r="190" spans="1:50" s="7" customFormat="1" ht="15.75">
      <c r="A190" s="643"/>
      <c r="B190" s="1251"/>
      <c r="C190" s="1250"/>
      <c r="D190" s="611"/>
      <c r="E190" s="600"/>
      <c r="F190" s="275"/>
      <c r="G190" s="275"/>
      <c r="H190" s="275"/>
      <c r="I190" s="276"/>
      <c r="J190" s="270"/>
      <c r="K190" s="277"/>
      <c r="L190" s="275"/>
      <c r="M190" s="275"/>
      <c r="N190" s="275"/>
      <c r="O190" s="276"/>
      <c r="P190" s="270"/>
      <c r="Q190" s="277"/>
      <c r="R190" s="276"/>
      <c r="S190" s="644"/>
      <c r="T190" s="275"/>
      <c r="U190" s="1146"/>
      <c r="V190" s="1147"/>
      <c r="W190" s="328"/>
      <c r="X190" s="328"/>
      <c r="Y190" s="1146"/>
      <c r="Z190" s="1147"/>
      <c r="AA190" s="645"/>
      <c r="AB190" s="62"/>
      <c r="AC190" s="62"/>
      <c r="AD190" s="62"/>
      <c r="AE190" s="62"/>
      <c r="AL190" s="5"/>
      <c r="AX190" s="62"/>
    </row>
    <row r="191" spans="1:50" s="7" customFormat="1" ht="15.75">
      <c r="A191" s="643"/>
      <c r="B191" s="1251"/>
      <c r="C191" s="1250"/>
      <c r="D191" s="611"/>
      <c r="E191" s="600"/>
      <c r="F191" s="275"/>
      <c r="G191" s="275"/>
      <c r="H191" s="275"/>
      <c r="I191" s="276"/>
      <c r="J191" s="270"/>
      <c r="K191" s="277"/>
      <c r="L191" s="275"/>
      <c r="M191" s="275"/>
      <c r="N191" s="275"/>
      <c r="O191" s="276"/>
      <c r="P191" s="270"/>
      <c r="Q191" s="277"/>
      <c r="R191" s="276"/>
      <c r="S191" s="644"/>
      <c r="T191" s="275"/>
      <c r="U191" s="1146"/>
      <c r="V191" s="1147"/>
      <c r="W191" s="328"/>
      <c r="X191" s="328"/>
      <c r="Y191" s="1146"/>
      <c r="Z191" s="1147"/>
      <c r="AA191" s="645"/>
      <c r="AB191" s="62"/>
      <c r="AC191" s="62"/>
      <c r="AD191" s="62"/>
      <c r="AE191" s="62"/>
      <c r="AL191" s="5"/>
      <c r="AX191" s="62"/>
    </row>
    <row r="192" spans="1:50" s="7" customFormat="1" ht="15.75">
      <c r="A192" s="643"/>
      <c r="B192" s="1251"/>
      <c r="C192" s="1250"/>
      <c r="D192" s="611"/>
      <c r="E192" s="600"/>
      <c r="F192" s="275"/>
      <c r="G192" s="275"/>
      <c r="H192" s="275"/>
      <c r="I192" s="276"/>
      <c r="J192" s="270"/>
      <c r="K192" s="277"/>
      <c r="L192" s="275"/>
      <c r="M192" s="275"/>
      <c r="N192" s="275"/>
      <c r="O192" s="276"/>
      <c r="P192" s="270"/>
      <c r="Q192" s="277"/>
      <c r="R192" s="276"/>
      <c r="S192" s="644"/>
      <c r="T192" s="275"/>
      <c r="U192" s="1146"/>
      <c r="V192" s="1147"/>
      <c r="W192" s="328"/>
      <c r="X192" s="328"/>
      <c r="Y192" s="1146"/>
      <c r="Z192" s="1147"/>
      <c r="AA192" s="645"/>
      <c r="AB192" s="62"/>
      <c r="AC192" s="62"/>
      <c r="AD192" s="62"/>
      <c r="AE192" s="62"/>
      <c r="AL192" s="5"/>
      <c r="AX192" s="62"/>
    </row>
    <row r="193" spans="1:50" s="7" customFormat="1" ht="15.75">
      <c r="A193" s="643"/>
      <c r="B193" s="1251"/>
      <c r="C193" s="1250"/>
      <c r="D193" s="611"/>
      <c r="E193" s="600"/>
      <c r="F193" s="275"/>
      <c r="G193" s="275"/>
      <c r="H193" s="275"/>
      <c r="I193" s="276"/>
      <c r="J193" s="270"/>
      <c r="K193" s="277"/>
      <c r="L193" s="275"/>
      <c r="M193" s="275"/>
      <c r="N193" s="275"/>
      <c r="O193" s="276"/>
      <c r="P193" s="270"/>
      <c r="Q193" s="277"/>
      <c r="R193" s="276"/>
      <c r="S193" s="644"/>
      <c r="T193" s="275"/>
      <c r="U193" s="1146"/>
      <c r="V193" s="1147"/>
      <c r="W193" s="328"/>
      <c r="X193" s="328"/>
      <c r="Y193" s="1146"/>
      <c r="Z193" s="1147"/>
      <c r="AA193" s="645"/>
      <c r="AB193" s="62"/>
      <c r="AC193" s="62"/>
      <c r="AD193" s="62"/>
      <c r="AE193" s="62"/>
      <c r="AL193" s="5"/>
      <c r="AX193" s="62"/>
    </row>
    <row r="194" spans="1:50" s="7" customFormat="1" ht="15.75">
      <c r="A194" s="643"/>
      <c r="B194" s="1251"/>
      <c r="C194" s="1250"/>
      <c r="D194" s="611"/>
      <c r="E194" s="600"/>
      <c r="F194" s="275"/>
      <c r="G194" s="275"/>
      <c r="H194" s="275"/>
      <c r="I194" s="276"/>
      <c r="J194" s="270"/>
      <c r="K194" s="277"/>
      <c r="L194" s="275"/>
      <c r="M194" s="275"/>
      <c r="N194" s="275"/>
      <c r="O194" s="276"/>
      <c r="P194" s="270"/>
      <c r="Q194" s="277"/>
      <c r="R194" s="276"/>
      <c r="S194" s="644"/>
      <c r="T194" s="275"/>
      <c r="U194" s="1146"/>
      <c r="V194" s="1147"/>
      <c r="W194" s="328"/>
      <c r="X194" s="328"/>
      <c r="Y194" s="1146"/>
      <c r="Z194" s="1147"/>
      <c r="AA194" s="645"/>
      <c r="AB194" s="62"/>
      <c r="AC194" s="62"/>
      <c r="AD194" s="62"/>
      <c r="AE194" s="62"/>
      <c r="AL194" s="5"/>
      <c r="AX194" s="62"/>
    </row>
    <row r="195" spans="1:50" s="7" customFormat="1" ht="15.75">
      <c r="A195" s="643"/>
      <c r="B195" s="1251"/>
      <c r="C195" s="1250"/>
      <c r="D195" s="611"/>
      <c r="E195" s="600"/>
      <c r="F195" s="275"/>
      <c r="G195" s="275"/>
      <c r="H195" s="275"/>
      <c r="I195" s="276"/>
      <c r="J195" s="270"/>
      <c r="K195" s="277"/>
      <c r="L195" s="275"/>
      <c r="M195" s="275"/>
      <c r="N195" s="275"/>
      <c r="O195" s="276"/>
      <c r="P195" s="270"/>
      <c r="Q195" s="277"/>
      <c r="R195" s="276"/>
      <c r="S195" s="644"/>
      <c r="T195" s="275"/>
      <c r="U195" s="1146"/>
      <c r="V195" s="1147"/>
      <c r="W195" s="328"/>
      <c r="X195" s="328"/>
      <c r="Y195" s="1146"/>
      <c r="Z195" s="1147"/>
      <c r="AA195" s="645"/>
      <c r="AB195" s="62"/>
      <c r="AC195" s="62"/>
      <c r="AD195" s="62"/>
      <c r="AE195" s="62"/>
      <c r="AL195" s="5"/>
      <c r="AX195" s="62"/>
    </row>
    <row r="196" spans="1:50" s="7" customFormat="1" ht="15.75">
      <c r="A196" s="643"/>
      <c r="B196" s="1251"/>
      <c r="C196" s="1250"/>
      <c r="D196" s="611"/>
      <c r="E196" s="600"/>
      <c r="F196" s="275"/>
      <c r="G196" s="275"/>
      <c r="H196" s="275"/>
      <c r="I196" s="276"/>
      <c r="J196" s="270"/>
      <c r="K196" s="277"/>
      <c r="L196" s="275"/>
      <c r="M196" s="275"/>
      <c r="N196" s="275"/>
      <c r="O196" s="276"/>
      <c r="P196" s="270"/>
      <c r="Q196" s="277"/>
      <c r="R196" s="276"/>
      <c r="S196" s="644"/>
      <c r="T196" s="275"/>
      <c r="U196" s="1146"/>
      <c r="V196" s="1147"/>
      <c r="W196" s="328"/>
      <c r="X196" s="328"/>
      <c r="Y196" s="1146"/>
      <c r="Z196" s="1147"/>
      <c r="AA196" s="645"/>
      <c r="AB196" s="62"/>
      <c r="AC196" s="62"/>
      <c r="AD196" s="62"/>
      <c r="AE196" s="62"/>
      <c r="AL196" s="5"/>
      <c r="AX196" s="62"/>
    </row>
    <row r="197" spans="1:50" s="7" customFormat="1" ht="15.75">
      <c r="A197" s="643"/>
      <c r="B197" s="1251"/>
      <c r="C197" s="1250"/>
      <c r="D197" s="611"/>
      <c r="E197" s="600"/>
      <c r="F197" s="275"/>
      <c r="G197" s="275"/>
      <c r="H197" s="275"/>
      <c r="I197" s="276"/>
      <c r="J197" s="270"/>
      <c r="K197" s="277"/>
      <c r="L197" s="275"/>
      <c r="M197" s="275"/>
      <c r="N197" s="275"/>
      <c r="O197" s="276"/>
      <c r="P197" s="270"/>
      <c r="Q197" s="277"/>
      <c r="R197" s="276"/>
      <c r="S197" s="644"/>
      <c r="T197" s="275"/>
      <c r="U197" s="1146"/>
      <c r="V197" s="1147"/>
      <c r="W197" s="328"/>
      <c r="X197" s="328"/>
      <c r="Y197" s="1146"/>
      <c r="Z197" s="1147"/>
      <c r="AA197" s="645"/>
      <c r="AB197" s="62"/>
      <c r="AC197" s="62"/>
      <c r="AD197" s="62"/>
      <c r="AE197" s="62"/>
      <c r="AL197" s="5"/>
      <c r="AX197" s="62"/>
    </row>
    <row r="198" spans="1:50" s="7" customFormat="1" ht="15.75">
      <c r="A198" s="643"/>
      <c r="B198" s="1251"/>
      <c r="C198" s="1250"/>
      <c r="D198" s="611"/>
      <c r="E198" s="600"/>
      <c r="F198" s="275"/>
      <c r="G198" s="275"/>
      <c r="H198" s="275"/>
      <c r="I198" s="276"/>
      <c r="J198" s="270"/>
      <c r="K198" s="277"/>
      <c r="L198" s="275"/>
      <c r="M198" s="275"/>
      <c r="N198" s="275"/>
      <c r="O198" s="276"/>
      <c r="P198" s="270"/>
      <c r="Q198" s="277"/>
      <c r="R198" s="276"/>
      <c r="S198" s="644"/>
      <c r="T198" s="275"/>
      <c r="U198" s="1146"/>
      <c r="V198" s="1147"/>
      <c r="W198" s="328"/>
      <c r="X198" s="328"/>
      <c r="Y198" s="1146"/>
      <c r="Z198" s="1147"/>
      <c r="AA198" s="645"/>
      <c r="AB198" s="62"/>
      <c r="AC198" s="62"/>
      <c r="AD198" s="62"/>
      <c r="AE198" s="62"/>
      <c r="AL198" s="5"/>
      <c r="AX198" s="62"/>
    </row>
    <row r="199" spans="1:50" s="7" customFormat="1" ht="15.75">
      <c r="A199" s="643"/>
      <c r="B199" s="1251"/>
      <c r="C199" s="1250"/>
      <c r="D199" s="611"/>
      <c r="E199" s="600"/>
      <c r="F199" s="275"/>
      <c r="G199" s="275"/>
      <c r="H199" s="275"/>
      <c r="I199" s="276"/>
      <c r="J199" s="270"/>
      <c r="K199" s="277"/>
      <c r="L199" s="275"/>
      <c r="M199" s="275"/>
      <c r="N199" s="275"/>
      <c r="O199" s="276"/>
      <c r="P199" s="270"/>
      <c r="Q199" s="277"/>
      <c r="R199" s="276"/>
      <c r="S199" s="644"/>
      <c r="T199" s="275"/>
      <c r="U199" s="1146"/>
      <c r="V199" s="1147"/>
      <c r="W199" s="328"/>
      <c r="X199" s="328"/>
      <c r="Y199" s="1146"/>
      <c r="Z199" s="1147"/>
      <c r="AA199" s="645"/>
      <c r="AB199" s="62"/>
      <c r="AC199" s="62"/>
      <c r="AD199" s="62"/>
      <c r="AE199" s="62"/>
      <c r="AL199" s="5"/>
      <c r="AX199" s="62"/>
    </row>
    <row r="200" spans="1:50" s="7" customFormat="1" ht="15.75">
      <c r="A200" s="643"/>
      <c r="B200" s="1251"/>
      <c r="C200" s="1250"/>
      <c r="D200" s="611"/>
      <c r="E200" s="600"/>
      <c r="F200" s="275"/>
      <c r="G200" s="275"/>
      <c r="H200" s="275"/>
      <c r="I200" s="276"/>
      <c r="J200" s="270"/>
      <c r="K200" s="277"/>
      <c r="L200" s="275"/>
      <c r="M200" s="275"/>
      <c r="N200" s="275"/>
      <c r="O200" s="276"/>
      <c r="P200" s="270"/>
      <c r="Q200" s="277"/>
      <c r="R200" s="276"/>
      <c r="S200" s="644"/>
      <c r="T200" s="275"/>
      <c r="U200" s="1146"/>
      <c r="V200" s="1147"/>
      <c r="W200" s="328"/>
      <c r="X200" s="328"/>
      <c r="Y200" s="1146"/>
      <c r="Z200" s="1147"/>
      <c r="AA200" s="645"/>
      <c r="AB200" s="62"/>
      <c r="AC200" s="62"/>
      <c r="AD200" s="62"/>
      <c r="AE200" s="62"/>
      <c r="AL200" s="5"/>
      <c r="AX200" s="62"/>
    </row>
    <row r="201" spans="1:50" s="7" customFormat="1" ht="15.75">
      <c r="A201" s="643"/>
      <c r="B201" s="1251"/>
      <c r="C201" s="1250"/>
      <c r="D201" s="611"/>
      <c r="E201" s="600"/>
      <c r="F201" s="275"/>
      <c r="G201" s="275"/>
      <c r="H201" s="275"/>
      <c r="I201" s="276"/>
      <c r="J201" s="270"/>
      <c r="K201" s="277"/>
      <c r="L201" s="275"/>
      <c r="M201" s="275"/>
      <c r="N201" s="275"/>
      <c r="O201" s="276"/>
      <c r="P201" s="270"/>
      <c r="Q201" s="277"/>
      <c r="R201" s="276"/>
      <c r="S201" s="644"/>
      <c r="T201" s="275"/>
      <c r="U201" s="1146"/>
      <c r="V201" s="1147"/>
      <c r="W201" s="328"/>
      <c r="X201" s="328"/>
      <c r="Y201" s="1146"/>
      <c r="Z201" s="1147"/>
      <c r="AA201" s="645"/>
      <c r="AB201" s="62"/>
      <c r="AC201" s="62"/>
      <c r="AD201" s="62"/>
      <c r="AE201" s="62"/>
      <c r="AL201" s="5"/>
      <c r="AX201" s="62"/>
    </row>
    <row r="202" spans="1:50" s="7" customFormat="1" ht="15.75">
      <c r="A202" s="643"/>
      <c r="B202" s="1251"/>
      <c r="C202" s="1250"/>
      <c r="D202" s="611"/>
      <c r="E202" s="600"/>
      <c r="F202" s="275"/>
      <c r="G202" s="275"/>
      <c r="H202" s="275"/>
      <c r="I202" s="276"/>
      <c r="J202" s="270"/>
      <c r="K202" s="277"/>
      <c r="L202" s="275"/>
      <c r="M202" s="275"/>
      <c r="N202" s="275"/>
      <c r="O202" s="276"/>
      <c r="P202" s="270"/>
      <c r="Q202" s="277"/>
      <c r="R202" s="276"/>
      <c r="S202" s="644"/>
      <c r="T202" s="275"/>
      <c r="U202" s="1146"/>
      <c r="V202" s="1147"/>
      <c r="W202" s="328"/>
      <c r="X202" s="328"/>
      <c r="Y202" s="1146"/>
      <c r="Z202" s="1147"/>
      <c r="AA202" s="645"/>
      <c r="AB202" s="62"/>
      <c r="AC202" s="62"/>
      <c r="AD202" s="62"/>
      <c r="AE202" s="62"/>
      <c r="AL202" s="5"/>
      <c r="AX202" s="62"/>
    </row>
    <row r="203" spans="1:50" s="7" customFormat="1" ht="15.75">
      <c r="A203" s="643"/>
      <c r="B203" s="1251"/>
      <c r="C203" s="1250"/>
      <c r="D203" s="611"/>
      <c r="E203" s="600"/>
      <c r="F203" s="275"/>
      <c r="G203" s="275"/>
      <c r="H203" s="275"/>
      <c r="I203" s="276"/>
      <c r="J203" s="270"/>
      <c r="K203" s="277"/>
      <c r="L203" s="275"/>
      <c r="M203" s="275"/>
      <c r="N203" s="275"/>
      <c r="O203" s="276"/>
      <c r="P203" s="270"/>
      <c r="Q203" s="277"/>
      <c r="R203" s="276"/>
      <c r="S203" s="644"/>
      <c r="T203" s="275"/>
      <c r="U203" s="1146"/>
      <c r="V203" s="1147"/>
      <c r="W203" s="328"/>
      <c r="X203" s="328"/>
      <c r="Y203" s="1146"/>
      <c r="Z203" s="1147"/>
      <c r="AA203" s="645"/>
      <c r="AB203" s="62"/>
      <c r="AC203" s="62"/>
      <c r="AD203" s="62"/>
      <c r="AE203" s="62"/>
      <c r="AL203" s="5"/>
      <c r="AX203" s="62"/>
    </row>
    <row r="204" spans="1:50" s="7" customFormat="1" ht="15.75">
      <c r="A204" s="643"/>
      <c r="B204" s="1251"/>
      <c r="C204" s="1250"/>
      <c r="D204" s="611"/>
      <c r="E204" s="600"/>
      <c r="F204" s="275"/>
      <c r="G204" s="275"/>
      <c r="H204" s="275"/>
      <c r="I204" s="276"/>
      <c r="J204" s="270"/>
      <c r="K204" s="277"/>
      <c r="L204" s="275"/>
      <c r="M204" s="275"/>
      <c r="N204" s="275"/>
      <c r="O204" s="276"/>
      <c r="P204" s="270"/>
      <c r="Q204" s="277"/>
      <c r="R204" s="276"/>
      <c r="S204" s="644"/>
      <c r="T204" s="275"/>
      <c r="U204" s="1146"/>
      <c r="V204" s="1147"/>
      <c r="W204" s="328"/>
      <c r="X204" s="328"/>
      <c r="Y204" s="1146"/>
      <c r="Z204" s="1147"/>
      <c r="AA204" s="645"/>
      <c r="AB204" s="62"/>
      <c r="AC204" s="62"/>
      <c r="AD204" s="62"/>
      <c r="AE204" s="62"/>
      <c r="AL204" s="5"/>
      <c r="AX204" s="62"/>
    </row>
    <row r="205" spans="1:50" s="7" customFormat="1" ht="15.75">
      <c r="A205" s="643"/>
      <c r="B205" s="1251"/>
      <c r="C205" s="1250"/>
      <c r="D205" s="611"/>
      <c r="E205" s="600"/>
      <c r="F205" s="275"/>
      <c r="G205" s="275"/>
      <c r="H205" s="275"/>
      <c r="I205" s="276"/>
      <c r="J205" s="270"/>
      <c r="K205" s="277"/>
      <c r="L205" s="275"/>
      <c r="M205" s="275"/>
      <c r="N205" s="275"/>
      <c r="O205" s="276"/>
      <c r="P205" s="270"/>
      <c r="Q205" s="277"/>
      <c r="R205" s="276"/>
      <c r="S205" s="644"/>
      <c r="T205" s="275"/>
      <c r="U205" s="1146"/>
      <c r="V205" s="1147"/>
      <c r="W205" s="328"/>
      <c r="X205" s="328"/>
      <c r="Y205" s="1146"/>
      <c r="Z205" s="1147"/>
      <c r="AA205" s="645"/>
      <c r="AB205" s="62"/>
      <c r="AC205" s="62"/>
      <c r="AD205" s="62"/>
      <c r="AE205" s="62"/>
      <c r="AL205" s="5"/>
      <c r="AX205" s="62"/>
    </row>
    <row r="206" spans="1:50" s="7" customFormat="1" ht="15.75">
      <c r="A206" s="643"/>
      <c r="B206" s="1251"/>
      <c r="C206" s="1250"/>
      <c r="D206" s="611"/>
      <c r="E206" s="600"/>
      <c r="F206" s="275"/>
      <c r="G206" s="275"/>
      <c r="H206" s="275"/>
      <c r="I206" s="276"/>
      <c r="J206" s="270"/>
      <c r="K206" s="277"/>
      <c r="L206" s="275"/>
      <c r="M206" s="275"/>
      <c r="N206" s="275"/>
      <c r="O206" s="276"/>
      <c r="P206" s="270"/>
      <c r="Q206" s="277"/>
      <c r="R206" s="276"/>
      <c r="S206" s="644"/>
      <c r="T206" s="275"/>
      <c r="U206" s="1146"/>
      <c r="V206" s="1147"/>
      <c r="W206" s="328"/>
      <c r="X206" s="328"/>
      <c r="Y206" s="1146"/>
      <c r="Z206" s="1147"/>
      <c r="AA206" s="645"/>
      <c r="AB206" s="62"/>
      <c r="AC206" s="62"/>
      <c r="AD206" s="62"/>
      <c r="AE206" s="62"/>
      <c r="AL206" s="5"/>
      <c r="AX206" s="62"/>
    </row>
    <row r="207" spans="1:50" s="7" customFormat="1" ht="15.75">
      <c r="A207" s="643"/>
      <c r="B207" s="1251"/>
      <c r="C207" s="1250"/>
      <c r="D207" s="611"/>
      <c r="E207" s="600"/>
      <c r="F207" s="275"/>
      <c r="G207" s="275"/>
      <c r="H207" s="275"/>
      <c r="I207" s="276"/>
      <c r="J207" s="270"/>
      <c r="K207" s="277"/>
      <c r="L207" s="275"/>
      <c r="M207" s="275"/>
      <c r="N207" s="275"/>
      <c r="O207" s="276"/>
      <c r="P207" s="270"/>
      <c r="Q207" s="277"/>
      <c r="R207" s="276"/>
      <c r="S207" s="644"/>
      <c r="T207" s="275"/>
      <c r="U207" s="1146"/>
      <c r="V207" s="1147"/>
      <c r="W207" s="328"/>
      <c r="X207" s="328"/>
      <c r="Y207" s="1146"/>
      <c r="Z207" s="1147"/>
      <c r="AA207" s="645"/>
      <c r="AB207" s="62"/>
      <c r="AC207" s="62"/>
      <c r="AD207" s="62"/>
      <c r="AE207" s="62"/>
      <c r="AL207" s="5"/>
      <c r="AX207" s="62"/>
    </row>
    <row r="208" spans="1:50" s="7" customFormat="1" ht="15.75">
      <c r="A208" s="643"/>
      <c r="B208" s="1251"/>
      <c r="C208" s="1250"/>
      <c r="D208" s="611"/>
      <c r="E208" s="600"/>
      <c r="F208" s="275"/>
      <c r="G208" s="275"/>
      <c r="H208" s="275"/>
      <c r="I208" s="276"/>
      <c r="J208" s="270"/>
      <c r="K208" s="277"/>
      <c r="L208" s="275"/>
      <c r="M208" s="275"/>
      <c r="N208" s="275"/>
      <c r="O208" s="276"/>
      <c r="P208" s="270"/>
      <c r="Q208" s="277"/>
      <c r="R208" s="276"/>
      <c r="S208" s="644"/>
      <c r="T208" s="275"/>
      <c r="U208" s="1146"/>
      <c r="V208" s="1147"/>
      <c r="W208" s="328"/>
      <c r="X208" s="328"/>
      <c r="Y208" s="1146"/>
      <c r="Z208" s="1147"/>
      <c r="AA208" s="645"/>
      <c r="AB208" s="62"/>
      <c r="AC208" s="62"/>
      <c r="AD208" s="62"/>
      <c r="AE208" s="62"/>
      <c r="AL208" s="5"/>
      <c r="AX208" s="62"/>
    </row>
    <row r="209" spans="1:50" s="7" customFormat="1" ht="15.75">
      <c r="A209" s="643"/>
      <c r="B209" s="1251"/>
      <c r="C209" s="1250"/>
      <c r="D209" s="611"/>
      <c r="E209" s="600"/>
      <c r="F209" s="275"/>
      <c r="G209" s="275"/>
      <c r="H209" s="275"/>
      <c r="I209" s="276"/>
      <c r="J209" s="270"/>
      <c r="K209" s="277"/>
      <c r="L209" s="275"/>
      <c r="M209" s="275"/>
      <c r="N209" s="275"/>
      <c r="O209" s="276"/>
      <c r="P209" s="270"/>
      <c r="Q209" s="277"/>
      <c r="R209" s="276"/>
      <c r="S209" s="644"/>
      <c r="T209" s="275"/>
      <c r="U209" s="1146"/>
      <c r="V209" s="1147"/>
      <c r="W209" s="328"/>
      <c r="X209" s="328"/>
      <c r="Y209" s="1146"/>
      <c r="Z209" s="1147"/>
      <c r="AA209" s="645"/>
      <c r="AB209" s="62"/>
      <c r="AC209" s="62"/>
      <c r="AD209" s="62"/>
      <c r="AE209" s="62"/>
      <c r="AL209" s="5"/>
      <c r="AX209" s="62"/>
    </row>
    <row r="210" spans="1:50" s="7" customFormat="1" ht="15.75">
      <c r="A210" s="643"/>
      <c r="B210" s="1251"/>
      <c r="C210" s="1250"/>
      <c r="D210" s="611"/>
      <c r="E210" s="600"/>
      <c r="F210" s="275"/>
      <c r="G210" s="275"/>
      <c r="H210" s="275"/>
      <c r="I210" s="276"/>
      <c r="J210" s="270"/>
      <c r="K210" s="277"/>
      <c r="L210" s="275"/>
      <c r="M210" s="275"/>
      <c r="N210" s="275"/>
      <c r="O210" s="276"/>
      <c r="P210" s="270"/>
      <c r="Q210" s="277"/>
      <c r="R210" s="276"/>
      <c r="S210" s="644"/>
      <c r="T210" s="275"/>
      <c r="U210" s="1146"/>
      <c r="V210" s="1147"/>
      <c r="W210" s="328"/>
      <c r="X210" s="328"/>
      <c r="Y210" s="1146"/>
      <c r="Z210" s="1147"/>
      <c r="AA210" s="645"/>
      <c r="AB210" s="62"/>
      <c r="AC210" s="62"/>
      <c r="AD210" s="62"/>
      <c r="AE210" s="62"/>
      <c r="AL210" s="5"/>
      <c r="AX210" s="62"/>
    </row>
    <row r="211" spans="1:50" s="7" customFormat="1" ht="15.75">
      <c r="A211" s="643"/>
      <c r="B211" s="1251"/>
      <c r="C211" s="1250"/>
      <c r="D211" s="611"/>
      <c r="E211" s="600"/>
      <c r="F211" s="275"/>
      <c r="G211" s="275"/>
      <c r="H211" s="275"/>
      <c r="I211" s="276"/>
      <c r="J211" s="270"/>
      <c r="K211" s="277"/>
      <c r="L211" s="275"/>
      <c r="M211" s="275"/>
      <c r="N211" s="275"/>
      <c r="O211" s="276"/>
      <c r="P211" s="270"/>
      <c r="Q211" s="277"/>
      <c r="R211" s="276"/>
      <c r="S211" s="644"/>
      <c r="T211" s="275"/>
      <c r="U211" s="1146"/>
      <c r="V211" s="1147"/>
      <c r="W211" s="328"/>
      <c r="X211" s="328"/>
      <c r="Y211" s="1146"/>
      <c r="Z211" s="1147"/>
      <c r="AA211" s="645"/>
      <c r="AB211" s="62"/>
      <c r="AC211" s="62"/>
      <c r="AD211" s="62"/>
      <c r="AE211" s="62"/>
      <c r="AL211" s="5"/>
      <c r="AX211" s="62"/>
    </row>
    <row r="212" spans="1:50" s="7" customFormat="1" ht="15.75">
      <c r="A212" s="643"/>
      <c r="B212" s="1251"/>
      <c r="C212" s="1250"/>
      <c r="D212" s="611"/>
      <c r="E212" s="600"/>
      <c r="F212" s="275"/>
      <c r="G212" s="275"/>
      <c r="H212" s="275"/>
      <c r="I212" s="276"/>
      <c r="J212" s="270"/>
      <c r="K212" s="277"/>
      <c r="L212" s="275"/>
      <c r="M212" s="275"/>
      <c r="N212" s="275"/>
      <c r="O212" s="276"/>
      <c r="P212" s="270"/>
      <c r="Q212" s="277"/>
      <c r="R212" s="276"/>
      <c r="S212" s="644"/>
      <c r="T212" s="275"/>
      <c r="U212" s="1146"/>
      <c r="V212" s="1147"/>
      <c r="W212" s="328"/>
      <c r="X212" s="328"/>
      <c r="Y212" s="1146"/>
      <c r="Z212" s="1147"/>
      <c r="AA212" s="645"/>
      <c r="AB212" s="62"/>
      <c r="AC212" s="62"/>
      <c r="AD212" s="62"/>
      <c r="AE212" s="62"/>
      <c r="AL212" s="5"/>
      <c r="AX212" s="62"/>
    </row>
    <row r="213" spans="1:50" s="7" customFormat="1" ht="15.75">
      <c r="A213" s="643"/>
      <c r="B213" s="1251"/>
      <c r="C213" s="1250"/>
      <c r="D213" s="611"/>
      <c r="E213" s="600"/>
      <c r="F213" s="275"/>
      <c r="G213" s="275"/>
      <c r="H213" s="275"/>
      <c r="I213" s="276"/>
      <c r="J213" s="270"/>
      <c r="K213" s="277"/>
      <c r="L213" s="275"/>
      <c r="M213" s="275"/>
      <c r="N213" s="275"/>
      <c r="O213" s="276"/>
      <c r="P213" s="270"/>
      <c r="Q213" s="277"/>
      <c r="R213" s="276"/>
      <c r="S213" s="644"/>
      <c r="T213" s="275"/>
      <c r="U213" s="1146"/>
      <c r="V213" s="1147"/>
      <c r="W213" s="328"/>
      <c r="X213" s="328"/>
      <c r="Y213" s="1146"/>
      <c r="Z213" s="1147"/>
      <c r="AA213" s="645"/>
      <c r="AB213" s="62"/>
      <c r="AC213" s="62"/>
      <c r="AD213" s="62"/>
      <c r="AE213" s="62"/>
      <c r="AL213" s="5"/>
      <c r="AX213" s="62"/>
    </row>
    <row r="214" spans="1:50" s="7" customFormat="1" ht="15.75">
      <c r="A214" s="643"/>
      <c r="B214" s="1251"/>
      <c r="C214" s="1250"/>
      <c r="D214" s="611"/>
      <c r="E214" s="600"/>
      <c r="F214" s="275"/>
      <c r="G214" s="275"/>
      <c r="H214" s="275"/>
      <c r="I214" s="276"/>
      <c r="J214" s="270"/>
      <c r="K214" s="277"/>
      <c r="L214" s="275"/>
      <c r="M214" s="275"/>
      <c r="N214" s="275"/>
      <c r="O214" s="276"/>
      <c r="P214" s="270"/>
      <c r="Q214" s="277"/>
      <c r="R214" s="276"/>
      <c r="S214" s="644"/>
      <c r="T214" s="275"/>
      <c r="U214" s="1146"/>
      <c r="V214" s="1147"/>
      <c r="W214" s="328"/>
      <c r="X214" s="328"/>
      <c r="Y214" s="1146"/>
      <c r="Z214" s="1147"/>
      <c r="AA214" s="645"/>
      <c r="AB214" s="62"/>
      <c r="AC214" s="62"/>
      <c r="AD214" s="62"/>
      <c r="AE214" s="62"/>
      <c r="AL214" s="5"/>
      <c r="AX214" s="62"/>
    </row>
    <row r="215" spans="1:50" s="7" customFormat="1" ht="15.75">
      <c r="A215" s="643"/>
      <c r="B215" s="1251"/>
      <c r="C215" s="1250"/>
      <c r="D215" s="611"/>
      <c r="E215" s="600"/>
      <c r="F215" s="275"/>
      <c r="G215" s="275"/>
      <c r="H215" s="275"/>
      <c r="I215" s="276"/>
      <c r="J215" s="270"/>
      <c r="K215" s="277"/>
      <c r="L215" s="275"/>
      <c r="M215" s="275"/>
      <c r="N215" s="275"/>
      <c r="O215" s="276"/>
      <c r="P215" s="270"/>
      <c r="Q215" s="277"/>
      <c r="R215" s="276"/>
      <c r="S215" s="644"/>
      <c r="T215" s="275"/>
      <c r="U215" s="1146"/>
      <c r="V215" s="1147"/>
      <c r="W215" s="328"/>
      <c r="X215" s="328"/>
      <c r="Y215" s="1146"/>
      <c r="Z215" s="1147"/>
      <c r="AA215" s="645"/>
      <c r="AB215" s="62"/>
      <c r="AC215" s="62"/>
      <c r="AD215" s="62"/>
      <c r="AE215" s="62"/>
      <c r="AL215" s="5"/>
      <c r="AX215" s="62"/>
    </row>
    <row r="216" spans="1:50" s="7" customFormat="1" ht="15.75">
      <c r="A216" s="643"/>
      <c r="B216" s="1251"/>
      <c r="C216" s="1250"/>
      <c r="D216" s="611"/>
      <c r="E216" s="600"/>
      <c r="F216" s="275"/>
      <c r="G216" s="275"/>
      <c r="H216" s="275"/>
      <c r="I216" s="276"/>
      <c r="J216" s="270"/>
      <c r="K216" s="277"/>
      <c r="L216" s="275"/>
      <c r="M216" s="275"/>
      <c r="N216" s="275"/>
      <c r="O216" s="276"/>
      <c r="P216" s="270"/>
      <c r="Q216" s="277"/>
      <c r="R216" s="276"/>
      <c r="S216" s="644"/>
      <c r="T216" s="275"/>
      <c r="U216" s="1146"/>
      <c r="V216" s="1147"/>
      <c r="W216" s="328"/>
      <c r="X216" s="328"/>
      <c r="Y216" s="1146"/>
      <c r="Z216" s="1147"/>
      <c r="AA216" s="645"/>
      <c r="AB216" s="62"/>
      <c r="AC216" s="62"/>
      <c r="AD216" s="62"/>
      <c r="AE216" s="62"/>
      <c r="AL216" s="5"/>
      <c r="AX216" s="62"/>
    </row>
    <row r="217" spans="1:50" s="7" customFormat="1" ht="15.75">
      <c r="A217" s="643"/>
      <c r="B217" s="1251"/>
      <c r="C217" s="1250"/>
      <c r="D217" s="611"/>
      <c r="E217" s="600"/>
      <c r="F217" s="275"/>
      <c r="G217" s="275"/>
      <c r="H217" s="275"/>
      <c r="I217" s="276"/>
      <c r="J217" s="270"/>
      <c r="K217" s="277"/>
      <c r="L217" s="275"/>
      <c r="M217" s="275"/>
      <c r="N217" s="275"/>
      <c r="O217" s="276"/>
      <c r="P217" s="270"/>
      <c r="Q217" s="277"/>
      <c r="R217" s="276"/>
      <c r="S217" s="644"/>
      <c r="T217" s="275"/>
      <c r="U217" s="1146"/>
      <c r="V217" s="1147"/>
      <c r="W217" s="328"/>
      <c r="X217" s="328"/>
      <c r="Y217" s="1146"/>
      <c r="Z217" s="1147"/>
      <c r="AA217" s="645"/>
      <c r="AB217" s="62"/>
      <c r="AC217" s="62"/>
      <c r="AD217" s="62"/>
      <c r="AE217" s="62"/>
      <c r="AL217" s="5"/>
      <c r="AX217" s="62"/>
    </row>
    <row r="218" spans="1:50" s="7" customFormat="1" ht="15.75">
      <c r="A218" s="643"/>
      <c r="B218" s="1251"/>
      <c r="C218" s="1250"/>
      <c r="D218" s="611"/>
      <c r="E218" s="600"/>
      <c r="F218" s="275"/>
      <c r="G218" s="275"/>
      <c r="H218" s="275"/>
      <c r="I218" s="276"/>
      <c r="J218" s="270"/>
      <c r="K218" s="277"/>
      <c r="L218" s="275"/>
      <c r="M218" s="275"/>
      <c r="N218" s="275"/>
      <c r="O218" s="276"/>
      <c r="P218" s="270"/>
      <c r="Q218" s="277"/>
      <c r="R218" s="276"/>
      <c r="S218" s="644"/>
      <c r="T218" s="275"/>
      <c r="U218" s="1146"/>
      <c r="V218" s="1147"/>
      <c r="W218" s="328"/>
      <c r="X218" s="328"/>
      <c r="Y218" s="1146"/>
      <c r="Z218" s="1147"/>
      <c r="AA218" s="645"/>
      <c r="AB218" s="62"/>
      <c r="AC218" s="62"/>
      <c r="AD218" s="62"/>
      <c r="AE218" s="62"/>
      <c r="AL218" s="5"/>
      <c r="AX218" s="62"/>
    </row>
    <row r="219" spans="1:50" s="7" customFormat="1" ht="15.75">
      <c r="A219" s="643"/>
      <c r="B219" s="1251"/>
      <c r="C219" s="1250"/>
      <c r="D219" s="611"/>
      <c r="E219" s="600"/>
      <c r="F219" s="275"/>
      <c r="G219" s="275"/>
      <c r="H219" s="275"/>
      <c r="I219" s="276"/>
      <c r="J219" s="270"/>
      <c r="K219" s="277"/>
      <c r="L219" s="275"/>
      <c r="M219" s="275"/>
      <c r="N219" s="275"/>
      <c r="O219" s="276"/>
      <c r="P219" s="270"/>
      <c r="Q219" s="277"/>
      <c r="R219" s="276"/>
      <c r="S219" s="644"/>
      <c r="T219" s="275"/>
      <c r="U219" s="1146"/>
      <c r="V219" s="1147"/>
      <c r="W219" s="328"/>
      <c r="X219" s="328"/>
      <c r="Y219" s="1146"/>
      <c r="Z219" s="1147"/>
      <c r="AA219" s="645"/>
      <c r="AB219" s="62"/>
      <c r="AC219" s="62"/>
      <c r="AD219" s="62"/>
      <c r="AE219" s="62"/>
      <c r="AL219" s="5"/>
      <c r="AX219" s="62"/>
    </row>
    <row r="220" spans="1:50" s="7" customFormat="1" ht="15.75">
      <c r="A220" s="643"/>
      <c r="B220" s="1251"/>
      <c r="C220" s="1250"/>
      <c r="D220" s="611"/>
      <c r="E220" s="600"/>
      <c r="F220" s="275"/>
      <c r="G220" s="275"/>
      <c r="H220" s="275"/>
      <c r="I220" s="276"/>
      <c r="J220" s="270"/>
      <c r="K220" s="277"/>
      <c r="L220" s="275"/>
      <c r="M220" s="275"/>
      <c r="N220" s="275"/>
      <c r="O220" s="276"/>
      <c r="P220" s="270"/>
      <c r="Q220" s="277"/>
      <c r="R220" s="276"/>
      <c r="S220" s="644"/>
      <c r="T220" s="275"/>
      <c r="U220" s="1146"/>
      <c r="V220" s="1147"/>
      <c r="W220" s="328"/>
      <c r="X220" s="328"/>
      <c r="Y220" s="1146"/>
      <c r="Z220" s="1147"/>
      <c r="AA220" s="645"/>
      <c r="AB220" s="62"/>
      <c r="AC220" s="62"/>
      <c r="AD220" s="62"/>
      <c r="AE220" s="62"/>
      <c r="AL220" s="5"/>
      <c r="AX220" s="62"/>
    </row>
    <row r="221" spans="1:50" s="7" customFormat="1" ht="15.75">
      <c r="A221" s="643"/>
      <c r="B221" s="1251"/>
      <c r="C221" s="1250"/>
      <c r="D221" s="611"/>
      <c r="E221" s="600"/>
      <c r="F221" s="275"/>
      <c r="G221" s="275"/>
      <c r="H221" s="275"/>
      <c r="I221" s="276"/>
      <c r="J221" s="270"/>
      <c r="K221" s="277"/>
      <c r="L221" s="275"/>
      <c r="M221" s="275"/>
      <c r="N221" s="275"/>
      <c r="O221" s="276"/>
      <c r="P221" s="270"/>
      <c r="Q221" s="277"/>
      <c r="R221" s="276"/>
      <c r="S221" s="644"/>
      <c r="T221" s="275"/>
      <c r="U221" s="1146"/>
      <c r="V221" s="1147"/>
      <c r="W221" s="328"/>
      <c r="X221" s="328"/>
      <c r="Y221" s="1146"/>
      <c r="Z221" s="1147"/>
      <c r="AA221" s="645"/>
      <c r="AB221" s="62"/>
      <c r="AC221" s="62"/>
      <c r="AD221" s="62"/>
      <c r="AE221" s="62"/>
      <c r="AL221" s="5"/>
      <c r="AX221" s="62"/>
    </row>
    <row r="222" spans="1:50" s="7" customFormat="1" ht="15.75">
      <c r="A222" s="643"/>
      <c r="B222" s="1251"/>
      <c r="C222" s="1250"/>
      <c r="D222" s="611"/>
      <c r="E222" s="600"/>
      <c r="F222" s="275"/>
      <c r="G222" s="275"/>
      <c r="H222" s="275"/>
      <c r="I222" s="276"/>
      <c r="J222" s="270"/>
      <c r="K222" s="277"/>
      <c r="L222" s="275"/>
      <c r="M222" s="275"/>
      <c r="N222" s="275"/>
      <c r="O222" s="276"/>
      <c r="P222" s="270"/>
      <c r="Q222" s="277"/>
      <c r="R222" s="276"/>
      <c r="S222" s="644"/>
      <c r="T222" s="275"/>
      <c r="U222" s="1146"/>
      <c r="V222" s="1147"/>
      <c r="W222" s="328"/>
      <c r="X222" s="328"/>
      <c r="Y222" s="1146"/>
      <c r="Z222" s="1147"/>
      <c r="AA222" s="645"/>
      <c r="AB222" s="62"/>
      <c r="AC222" s="62"/>
      <c r="AD222" s="62"/>
      <c r="AE222" s="62"/>
      <c r="AL222" s="5"/>
      <c r="AX222" s="62"/>
    </row>
    <row r="223" spans="1:50" s="7" customFormat="1" ht="15.75">
      <c r="A223" s="643"/>
      <c r="B223" s="1251"/>
      <c r="C223" s="1250"/>
      <c r="D223" s="611"/>
      <c r="E223" s="600"/>
      <c r="F223" s="275"/>
      <c r="G223" s="275"/>
      <c r="H223" s="275"/>
      <c r="I223" s="276"/>
      <c r="J223" s="270"/>
      <c r="K223" s="277"/>
      <c r="L223" s="275"/>
      <c r="M223" s="275"/>
      <c r="N223" s="275"/>
      <c r="O223" s="276"/>
      <c r="P223" s="270"/>
      <c r="Q223" s="277"/>
      <c r="R223" s="276"/>
      <c r="S223" s="644"/>
      <c r="T223" s="275"/>
      <c r="U223" s="1146"/>
      <c r="V223" s="1147"/>
      <c r="W223" s="328"/>
      <c r="X223" s="328"/>
      <c r="Y223" s="1146"/>
      <c r="Z223" s="1147"/>
      <c r="AA223" s="645"/>
      <c r="AB223" s="62"/>
      <c r="AC223" s="62"/>
      <c r="AD223" s="62"/>
      <c r="AE223" s="62"/>
      <c r="AL223" s="5"/>
      <c r="AX223" s="62"/>
    </row>
    <row r="224" spans="1:50" s="7" customFormat="1" ht="15.75">
      <c r="A224" s="643"/>
      <c r="B224" s="1251"/>
      <c r="C224" s="1250"/>
      <c r="D224" s="611"/>
      <c r="E224" s="600"/>
      <c r="F224" s="275"/>
      <c r="G224" s="275"/>
      <c r="H224" s="275"/>
      <c r="I224" s="276"/>
      <c r="J224" s="270"/>
      <c r="K224" s="277"/>
      <c r="L224" s="275"/>
      <c r="M224" s="275"/>
      <c r="N224" s="275"/>
      <c r="O224" s="276"/>
      <c r="P224" s="270"/>
      <c r="Q224" s="277"/>
      <c r="R224" s="276"/>
      <c r="S224" s="644"/>
      <c r="T224" s="275"/>
      <c r="U224" s="1146"/>
      <c r="V224" s="1147"/>
      <c r="W224" s="328"/>
      <c r="X224" s="328"/>
      <c r="Y224" s="1146"/>
      <c r="Z224" s="1147"/>
      <c r="AA224" s="645"/>
      <c r="AB224" s="62"/>
      <c r="AC224" s="62"/>
      <c r="AD224" s="62"/>
      <c r="AE224" s="62"/>
      <c r="AL224" s="5"/>
      <c r="AX224" s="62"/>
    </row>
    <row r="225" spans="1:50" s="7" customFormat="1" ht="15.75">
      <c r="A225" s="643"/>
      <c r="B225" s="1251"/>
      <c r="C225" s="1250"/>
      <c r="D225" s="611"/>
      <c r="E225" s="600"/>
      <c r="F225" s="275"/>
      <c r="G225" s="275"/>
      <c r="H225" s="275"/>
      <c r="I225" s="276"/>
      <c r="J225" s="270"/>
      <c r="K225" s="277"/>
      <c r="L225" s="275"/>
      <c r="M225" s="275"/>
      <c r="N225" s="275"/>
      <c r="O225" s="276"/>
      <c r="P225" s="270"/>
      <c r="Q225" s="277"/>
      <c r="R225" s="276"/>
      <c r="S225" s="644"/>
      <c r="T225" s="275"/>
      <c r="U225" s="1146"/>
      <c r="V225" s="1147"/>
      <c r="W225" s="328"/>
      <c r="X225" s="328"/>
      <c r="Y225" s="1146"/>
      <c r="Z225" s="1147"/>
      <c r="AA225" s="645"/>
      <c r="AB225" s="62"/>
      <c r="AC225" s="62"/>
      <c r="AD225" s="62"/>
      <c r="AE225" s="62"/>
      <c r="AL225" s="5"/>
      <c r="AX225" s="62"/>
    </row>
    <row r="226" spans="1:50" s="7" customFormat="1" ht="15.75">
      <c r="A226" s="643"/>
      <c r="B226" s="1251"/>
      <c r="C226" s="1250"/>
      <c r="D226" s="611"/>
      <c r="E226" s="600"/>
      <c r="F226" s="275"/>
      <c r="G226" s="275"/>
      <c r="H226" s="275"/>
      <c r="I226" s="276"/>
      <c r="J226" s="270"/>
      <c r="K226" s="277"/>
      <c r="L226" s="275"/>
      <c r="M226" s="275"/>
      <c r="N226" s="275"/>
      <c r="O226" s="276"/>
      <c r="P226" s="270"/>
      <c r="Q226" s="277"/>
      <c r="R226" s="276"/>
      <c r="S226" s="644"/>
      <c r="T226" s="275"/>
      <c r="U226" s="1146"/>
      <c r="V226" s="1147"/>
      <c r="W226" s="328"/>
      <c r="X226" s="328"/>
      <c r="Y226" s="1146"/>
      <c r="Z226" s="1147"/>
      <c r="AA226" s="645"/>
      <c r="AB226" s="62"/>
      <c r="AC226" s="62"/>
      <c r="AD226" s="62"/>
      <c r="AE226" s="62"/>
      <c r="AL226" s="5"/>
      <c r="AX226" s="62"/>
    </row>
    <row r="227" spans="1:50" s="7" customFormat="1" ht="15.75">
      <c r="A227" s="643"/>
      <c r="B227" s="1251"/>
      <c r="C227" s="1250"/>
      <c r="D227" s="611"/>
      <c r="E227" s="600"/>
      <c r="F227" s="275"/>
      <c r="G227" s="275"/>
      <c r="H227" s="275"/>
      <c r="I227" s="276"/>
      <c r="J227" s="270"/>
      <c r="K227" s="277"/>
      <c r="L227" s="275"/>
      <c r="M227" s="275"/>
      <c r="N227" s="275"/>
      <c r="O227" s="276"/>
      <c r="P227" s="270"/>
      <c r="Q227" s="277"/>
      <c r="R227" s="276"/>
      <c r="S227" s="644"/>
      <c r="T227" s="275"/>
      <c r="U227" s="1146"/>
      <c r="V227" s="1147"/>
      <c r="W227" s="328"/>
      <c r="X227" s="328"/>
      <c r="Y227" s="1146"/>
      <c r="Z227" s="1147"/>
      <c r="AA227" s="645"/>
      <c r="AB227" s="62"/>
      <c r="AC227" s="62"/>
      <c r="AD227" s="62"/>
      <c r="AE227" s="62"/>
      <c r="AL227" s="5"/>
      <c r="AX227" s="62"/>
    </row>
    <row r="228" spans="1:50" s="7" customFormat="1" ht="15.75">
      <c r="A228" s="643"/>
      <c r="B228" s="1251"/>
      <c r="C228" s="1250"/>
      <c r="D228" s="611"/>
      <c r="E228" s="600"/>
      <c r="F228" s="275"/>
      <c r="G228" s="275"/>
      <c r="H228" s="275"/>
      <c r="I228" s="276"/>
      <c r="J228" s="270"/>
      <c r="K228" s="277"/>
      <c r="L228" s="275"/>
      <c r="M228" s="275"/>
      <c r="N228" s="275"/>
      <c r="O228" s="276"/>
      <c r="P228" s="270"/>
      <c r="Q228" s="277"/>
      <c r="R228" s="276"/>
      <c r="S228" s="644"/>
      <c r="T228" s="275"/>
      <c r="U228" s="1146"/>
      <c r="V228" s="1147"/>
      <c r="W228" s="328"/>
      <c r="X228" s="328"/>
      <c r="Y228" s="1146"/>
      <c r="Z228" s="1147"/>
      <c r="AA228" s="645"/>
      <c r="AB228" s="62"/>
      <c r="AC228" s="62"/>
      <c r="AD228" s="62"/>
      <c r="AE228" s="62"/>
      <c r="AL228" s="5"/>
      <c r="AX228" s="62"/>
    </row>
    <row r="229" spans="1:50" s="7" customFormat="1" ht="15.75">
      <c r="A229" s="643"/>
      <c r="B229" s="1251"/>
      <c r="C229" s="1250"/>
      <c r="D229" s="611"/>
      <c r="E229" s="600"/>
      <c r="F229" s="275"/>
      <c r="G229" s="275"/>
      <c r="H229" s="275"/>
      <c r="I229" s="276"/>
      <c r="J229" s="270"/>
      <c r="K229" s="277"/>
      <c r="L229" s="275"/>
      <c r="M229" s="275"/>
      <c r="N229" s="275"/>
      <c r="O229" s="276"/>
      <c r="P229" s="270"/>
      <c r="Q229" s="277"/>
      <c r="R229" s="276"/>
      <c r="S229" s="644"/>
      <c r="T229" s="275"/>
      <c r="U229" s="1146"/>
      <c r="V229" s="1147"/>
      <c r="W229" s="328"/>
      <c r="X229" s="328"/>
      <c r="Y229" s="1146"/>
      <c r="Z229" s="1147"/>
      <c r="AA229" s="645"/>
      <c r="AB229" s="62"/>
      <c r="AC229" s="62"/>
      <c r="AD229" s="62"/>
      <c r="AE229" s="62"/>
      <c r="AL229" s="5"/>
      <c r="AX229" s="62"/>
    </row>
    <row r="230" spans="1:50" s="7" customFormat="1" ht="15.75">
      <c r="A230" s="643"/>
      <c r="B230" s="1251"/>
      <c r="C230" s="1250"/>
      <c r="D230" s="611"/>
      <c r="E230" s="600"/>
      <c r="F230" s="275"/>
      <c r="G230" s="275"/>
      <c r="H230" s="275"/>
      <c r="I230" s="276"/>
      <c r="J230" s="270"/>
      <c r="K230" s="277"/>
      <c r="L230" s="275"/>
      <c r="M230" s="275"/>
      <c r="N230" s="275"/>
      <c r="O230" s="276"/>
      <c r="P230" s="270"/>
      <c r="Q230" s="277"/>
      <c r="R230" s="276"/>
      <c r="S230" s="644"/>
      <c r="T230" s="275"/>
      <c r="U230" s="1146"/>
      <c r="V230" s="1147"/>
      <c r="W230" s="328"/>
      <c r="X230" s="328"/>
      <c r="Y230" s="1146"/>
      <c r="Z230" s="1147"/>
      <c r="AA230" s="645"/>
      <c r="AB230" s="62"/>
      <c r="AC230" s="62"/>
      <c r="AD230" s="62"/>
      <c r="AE230" s="62"/>
      <c r="AL230" s="5"/>
      <c r="AX230" s="62"/>
    </row>
    <row r="231" spans="1:50" s="7" customFormat="1" ht="15.75">
      <c r="A231" s="643"/>
      <c r="B231" s="1251"/>
      <c r="C231" s="1250"/>
      <c r="D231" s="611"/>
      <c r="E231" s="600"/>
      <c r="F231" s="275"/>
      <c r="G231" s="275"/>
      <c r="H231" s="275"/>
      <c r="I231" s="276"/>
      <c r="J231" s="270"/>
      <c r="K231" s="277"/>
      <c r="L231" s="275"/>
      <c r="M231" s="275"/>
      <c r="N231" s="275"/>
      <c r="O231" s="276"/>
      <c r="P231" s="270"/>
      <c r="Q231" s="277"/>
      <c r="R231" s="276"/>
      <c r="S231" s="644"/>
      <c r="T231" s="275"/>
      <c r="U231" s="1146"/>
      <c r="V231" s="1147"/>
      <c r="W231" s="328"/>
      <c r="X231" s="328"/>
      <c r="Y231" s="1146"/>
      <c r="Z231" s="1147"/>
      <c r="AA231" s="645"/>
      <c r="AB231" s="62"/>
      <c r="AC231" s="62"/>
      <c r="AD231" s="62"/>
      <c r="AE231" s="62"/>
      <c r="AL231" s="5"/>
      <c r="AX231" s="62"/>
    </row>
    <row r="232" spans="1:50" s="7" customFormat="1" ht="15.75">
      <c r="A232" s="643"/>
      <c r="B232" s="1251"/>
      <c r="C232" s="1250"/>
      <c r="D232" s="611"/>
      <c r="E232" s="600"/>
      <c r="F232" s="275"/>
      <c r="G232" s="275"/>
      <c r="H232" s="275"/>
      <c r="I232" s="276"/>
      <c r="J232" s="270"/>
      <c r="K232" s="277"/>
      <c r="L232" s="275"/>
      <c r="M232" s="275"/>
      <c r="N232" s="275"/>
      <c r="O232" s="276"/>
      <c r="P232" s="270"/>
      <c r="Q232" s="277"/>
      <c r="R232" s="276"/>
      <c r="S232" s="644"/>
      <c r="T232" s="275"/>
      <c r="U232" s="1146"/>
      <c r="V232" s="1147"/>
      <c r="W232" s="328"/>
      <c r="X232" s="328"/>
      <c r="Y232" s="1146"/>
      <c r="Z232" s="1147"/>
      <c r="AA232" s="645"/>
      <c r="AB232" s="62"/>
      <c r="AC232" s="62"/>
      <c r="AD232" s="62"/>
      <c r="AE232" s="62"/>
      <c r="AL232" s="5"/>
      <c r="AX232" s="62"/>
    </row>
    <row r="233" spans="1:50" s="7" customFormat="1" ht="15.75">
      <c r="A233" s="643"/>
      <c r="B233" s="1251"/>
      <c r="C233" s="1250"/>
      <c r="D233" s="611"/>
      <c r="E233" s="600"/>
      <c r="F233" s="275"/>
      <c r="G233" s="275"/>
      <c r="H233" s="275"/>
      <c r="I233" s="276"/>
      <c r="J233" s="270"/>
      <c r="K233" s="277"/>
      <c r="L233" s="275"/>
      <c r="M233" s="275"/>
      <c r="N233" s="275"/>
      <c r="O233" s="276"/>
      <c r="P233" s="270"/>
      <c r="Q233" s="277"/>
      <c r="R233" s="276"/>
      <c r="S233" s="644"/>
      <c r="T233" s="275"/>
      <c r="U233" s="1146"/>
      <c r="V233" s="1147"/>
      <c r="W233" s="328"/>
      <c r="X233" s="328"/>
      <c r="Y233" s="1146"/>
      <c r="Z233" s="1147"/>
      <c r="AA233" s="645"/>
      <c r="AB233" s="62"/>
      <c r="AC233" s="62"/>
      <c r="AD233" s="62"/>
      <c r="AE233" s="62"/>
      <c r="AL233" s="5"/>
      <c r="AX233" s="62"/>
    </row>
    <row r="234" spans="1:50" s="7" customFormat="1" ht="15.75">
      <c r="A234" s="643"/>
      <c r="B234" s="1251"/>
      <c r="C234" s="1250"/>
      <c r="D234" s="611"/>
      <c r="E234" s="600"/>
      <c r="F234" s="275"/>
      <c r="G234" s="275"/>
      <c r="H234" s="275"/>
      <c r="I234" s="276"/>
      <c r="J234" s="270"/>
      <c r="K234" s="277"/>
      <c r="L234" s="275"/>
      <c r="M234" s="275"/>
      <c r="N234" s="275"/>
      <c r="O234" s="276"/>
      <c r="P234" s="270"/>
      <c r="Q234" s="277"/>
      <c r="R234" s="276"/>
      <c r="S234" s="644"/>
      <c r="T234" s="275"/>
      <c r="U234" s="1146"/>
      <c r="V234" s="1147"/>
      <c r="W234" s="328"/>
      <c r="X234" s="328"/>
      <c r="Y234" s="1146"/>
      <c r="Z234" s="1147"/>
      <c r="AA234" s="645"/>
      <c r="AB234" s="62"/>
      <c r="AC234" s="62"/>
      <c r="AD234" s="62"/>
      <c r="AE234" s="62"/>
      <c r="AL234" s="5"/>
      <c r="AX234" s="62"/>
    </row>
    <row r="235" spans="1:50" s="7" customFormat="1" ht="15.75">
      <c r="A235" s="643"/>
      <c r="B235" s="1251"/>
      <c r="C235" s="1250"/>
      <c r="D235" s="611"/>
      <c r="E235" s="600"/>
      <c r="F235" s="275"/>
      <c r="G235" s="275"/>
      <c r="H235" s="275"/>
      <c r="I235" s="276"/>
      <c r="J235" s="270"/>
      <c r="K235" s="277"/>
      <c r="L235" s="275"/>
      <c r="M235" s="275"/>
      <c r="N235" s="275"/>
      <c r="O235" s="276"/>
      <c r="P235" s="270"/>
      <c r="Q235" s="277"/>
      <c r="R235" s="276"/>
      <c r="S235" s="644"/>
      <c r="T235" s="275"/>
      <c r="U235" s="1146"/>
      <c r="V235" s="1147"/>
      <c r="W235" s="328"/>
      <c r="X235" s="328"/>
      <c r="Y235" s="1146"/>
      <c r="Z235" s="1147"/>
      <c r="AA235" s="645"/>
      <c r="AB235" s="62"/>
      <c r="AC235" s="62"/>
      <c r="AD235" s="62"/>
      <c r="AE235" s="62"/>
      <c r="AL235" s="5"/>
      <c r="AX235" s="62"/>
    </row>
    <row r="236" spans="1:50" s="7" customFormat="1" ht="15.75">
      <c r="A236" s="643"/>
      <c r="B236" s="1251"/>
      <c r="C236" s="1250"/>
      <c r="D236" s="611"/>
      <c r="E236" s="600"/>
      <c r="F236" s="275"/>
      <c r="G236" s="275"/>
      <c r="H236" s="275"/>
      <c r="I236" s="276"/>
      <c r="J236" s="270"/>
      <c r="K236" s="277"/>
      <c r="L236" s="275"/>
      <c r="M236" s="275"/>
      <c r="N236" s="275"/>
      <c r="O236" s="276"/>
      <c r="P236" s="270"/>
      <c r="Q236" s="277"/>
      <c r="R236" s="276"/>
      <c r="S236" s="644"/>
      <c r="T236" s="275"/>
      <c r="U236" s="1146"/>
      <c r="V236" s="1147"/>
      <c r="W236" s="328"/>
      <c r="X236" s="328"/>
      <c r="Y236" s="1146"/>
      <c r="Z236" s="1147"/>
      <c r="AA236" s="645"/>
      <c r="AB236" s="62"/>
      <c r="AC236" s="62"/>
      <c r="AD236" s="62"/>
      <c r="AE236" s="62"/>
      <c r="AL236" s="5"/>
      <c r="AX236" s="62"/>
    </row>
    <row r="237" spans="1:50" s="7" customFormat="1" ht="15.75">
      <c r="A237" s="643"/>
      <c r="B237" s="1251"/>
      <c r="C237" s="1250"/>
      <c r="D237" s="611"/>
      <c r="E237" s="600"/>
      <c r="F237" s="275"/>
      <c r="G237" s="275"/>
      <c r="H237" s="275"/>
      <c r="I237" s="276"/>
      <c r="J237" s="270"/>
      <c r="K237" s="277"/>
      <c r="L237" s="275"/>
      <c r="M237" s="275"/>
      <c r="N237" s="275"/>
      <c r="O237" s="276"/>
      <c r="P237" s="270"/>
      <c r="Q237" s="277"/>
      <c r="R237" s="276"/>
      <c r="S237" s="644"/>
      <c r="T237" s="275"/>
      <c r="U237" s="1146"/>
      <c r="V237" s="1147"/>
      <c r="W237" s="328"/>
      <c r="X237" s="328"/>
      <c r="Y237" s="1146"/>
      <c r="Z237" s="1147"/>
      <c r="AA237" s="645"/>
      <c r="AB237" s="62"/>
      <c r="AC237" s="62"/>
      <c r="AD237" s="62"/>
      <c r="AE237" s="62"/>
      <c r="AL237" s="5"/>
      <c r="AX237" s="62"/>
    </row>
    <row r="238" spans="1:50" s="7" customFormat="1" ht="15.75">
      <c r="A238" s="643"/>
      <c r="B238" s="1251"/>
      <c r="C238" s="1250"/>
      <c r="D238" s="611"/>
      <c r="E238" s="600"/>
      <c r="F238" s="275"/>
      <c r="G238" s="275"/>
      <c r="H238" s="275"/>
      <c r="I238" s="276"/>
      <c r="J238" s="270"/>
      <c r="K238" s="277"/>
      <c r="L238" s="275"/>
      <c r="M238" s="275"/>
      <c r="N238" s="275"/>
      <c r="O238" s="276"/>
      <c r="P238" s="270"/>
      <c r="Q238" s="277"/>
      <c r="R238" s="276"/>
      <c r="S238" s="644"/>
      <c r="T238" s="275"/>
      <c r="U238" s="1146"/>
      <c r="V238" s="1147"/>
      <c r="W238" s="328"/>
      <c r="X238" s="328"/>
      <c r="Y238" s="1146"/>
      <c r="Z238" s="1147"/>
      <c r="AA238" s="645"/>
      <c r="AB238" s="62"/>
      <c r="AC238" s="62"/>
      <c r="AD238" s="62"/>
      <c r="AE238" s="62"/>
      <c r="AL238" s="5"/>
      <c r="AX238" s="62"/>
    </row>
    <row r="239" spans="1:50" s="7" customFormat="1" ht="15.75">
      <c r="A239" s="643"/>
      <c r="B239" s="1251"/>
      <c r="C239" s="1250"/>
      <c r="D239" s="611"/>
      <c r="E239" s="600"/>
      <c r="F239" s="275"/>
      <c r="G239" s="275"/>
      <c r="H239" s="275"/>
      <c r="I239" s="276"/>
      <c r="J239" s="270"/>
      <c r="K239" s="277"/>
      <c r="L239" s="275"/>
      <c r="M239" s="275"/>
      <c r="N239" s="275"/>
      <c r="O239" s="276"/>
      <c r="P239" s="270"/>
      <c r="Q239" s="277"/>
      <c r="R239" s="276"/>
      <c r="S239" s="644"/>
      <c r="T239" s="275"/>
      <c r="U239" s="1146"/>
      <c r="V239" s="1147"/>
      <c r="W239" s="328"/>
      <c r="X239" s="328"/>
      <c r="Y239" s="1146"/>
      <c r="Z239" s="1147"/>
      <c r="AA239" s="645"/>
      <c r="AB239" s="62"/>
      <c r="AC239" s="62"/>
      <c r="AD239" s="62"/>
      <c r="AE239" s="62"/>
      <c r="AL239" s="5"/>
      <c r="AX239" s="62"/>
    </row>
    <row r="240" spans="1:50" s="7" customFormat="1" ht="15.75">
      <c r="A240" s="643"/>
      <c r="B240" s="1251"/>
      <c r="C240" s="1250"/>
      <c r="D240" s="611"/>
      <c r="E240" s="600"/>
      <c r="F240" s="275"/>
      <c r="G240" s="275"/>
      <c r="H240" s="275"/>
      <c r="I240" s="276"/>
      <c r="J240" s="270"/>
      <c r="K240" s="277"/>
      <c r="L240" s="275"/>
      <c r="M240" s="275"/>
      <c r="N240" s="275"/>
      <c r="O240" s="276"/>
      <c r="P240" s="270"/>
      <c r="Q240" s="277"/>
      <c r="R240" s="276"/>
      <c r="S240" s="644"/>
      <c r="T240" s="275"/>
      <c r="U240" s="1146"/>
      <c r="V240" s="1147"/>
      <c r="W240" s="328"/>
      <c r="X240" s="328"/>
      <c r="Y240" s="1146"/>
      <c r="Z240" s="1147"/>
      <c r="AA240" s="645"/>
      <c r="AB240" s="62"/>
      <c r="AC240" s="62"/>
      <c r="AD240" s="62"/>
      <c r="AE240" s="62"/>
      <c r="AL240" s="5"/>
      <c r="AX240" s="62"/>
    </row>
    <row r="241" spans="1:50" s="7" customFormat="1" ht="15.75">
      <c r="A241" s="643"/>
      <c r="B241" s="1251"/>
      <c r="C241" s="1250"/>
      <c r="D241" s="611"/>
      <c r="E241" s="600"/>
      <c r="F241" s="275"/>
      <c r="G241" s="275"/>
      <c r="H241" s="275"/>
      <c r="I241" s="276"/>
      <c r="J241" s="270"/>
      <c r="K241" s="277"/>
      <c r="L241" s="275"/>
      <c r="M241" s="275"/>
      <c r="N241" s="275"/>
      <c r="O241" s="276"/>
      <c r="P241" s="270"/>
      <c r="Q241" s="277"/>
      <c r="R241" s="276"/>
      <c r="S241" s="644"/>
      <c r="T241" s="275"/>
      <c r="U241" s="1146"/>
      <c r="V241" s="1147"/>
      <c r="W241" s="328"/>
      <c r="X241" s="328"/>
      <c r="Y241" s="1146"/>
      <c r="Z241" s="1147"/>
      <c r="AA241" s="645"/>
      <c r="AB241" s="62"/>
      <c r="AC241" s="62"/>
      <c r="AD241" s="62"/>
      <c r="AE241" s="62"/>
      <c r="AL241" s="5"/>
      <c r="AX241" s="62"/>
    </row>
    <row r="242" spans="1:50" s="7" customFormat="1" ht="15.75">
      <c r="A242" s="643"/>
      <c r="B242" s="1251"/>
      <c r="C242" s="1250"/>
      <c r="D242" s="611"/>
      <c r="E242" s="600"/>
      <c r="F242" s="275"/>
      <c r="G242" s="275"/>
      <c r="H242" s="275"/>
      <c r="I242" s="276"/>
      <c r="J242" s="270"/>
      <c r="K242" s="277"/>
      <c r="L242" s="275"/>
      <c r="M242" s="275"/>
      <c r="N242" s="275"/>
      <c r="O242" s="276"/>
      <c r="P242" s="270"/>
      <c r="Q242" s="277"/>
      <c r="R242" s="276"/>
      <c r="S242" s="644"/>
      <c r="T242" s="275"/>
      <c r="U242" s="1146"/>
      <c r="V242" s="1147"/>
      <c r="W242" s="328"/>
      <c r="X242" s="328"/>
      <c r="Y242" s="1146"/>
      <c r="Z242" s="1147"/>
      <c r="AA242" s="645"/>
      <c r="AB242" s="62"/>
      <c r="AC242" s="62"/>
      <c r="AD242" s="62"/>
      <c r="AE242" s="62"/>
      <c r="AL242" s="5"/>
      <c r="AX242" s="62"/>
    </row>
    <row r="243" spans="1:50" s="7" customFormat="1" ht="15.75">
      <c r="A243" s="643"/>
      <c r="B243" s="1251"/>
      <c r="C243" s="1250"/>
      <c r="D243" s="611"/>
      <c r="E243" s="600"/>
      <c r="F243" s="275"/>
      <c r="G243" s="275"/>
      <c r="H243" s="275"/>
      <c r="I243" s="276"/>
      <c r="J243" s="270"/>
      <c r="K243" s="277"/>
      <c r="L243" s="275"/>
      <c r="M243" s="275"/>
      <c r="N243" s="275"/>
      <c r="O243" s="276"/>
      <c r="P243" s="270"/>
      <c r="Q243" s="277"/>
      <c r="R243" s="276"/>
      <c r="S243" s="644"/>
      <c r="T243" s="275"/>
      <c r="U243" s="1146"/>
      <c r="V243" s="1147"/>
      <c r="W243" s="328"/>
      <c r="X243" s="328"/>
      <c r="Y243" s="1146"/>
      <c r="Z243" s="1147"/>
      <c r="AA243" s="645"/>
      <c r="AB243" s="62"/>
      <c r="AC243" s="62"/>
      <c r="AD243" s="62"/>
      <c r="AE243" s="62"/>
      <c r="AL243" s="5"/>
      <c r="AX243" s="62"/>
    </row>
    <row r="244" spans="1:50" s="7" customFormat="1" ht="15.75">
      <c r="A244" s="643"/>
      <c r="B244" s="1251"/>
      <c r="C244" s="1250"/>
      <c r="D244" s="611"/>
      <c r="E244" s="600"/>
      <c r="F244" s="275"/>
      <c r="G244" s="275"/>
      <c r="H244" s="275"/>
      <c r="I244" s="276"/>
      <c r="J244" s="270"/>
      <c r="K244" s="277"/>
      <c r="L244" s="275"/>
      <c r="M244" s="275"/>
      <c r="N244" s="275"/>
      <c r="O244" s="276"/>
      <c r="P244" s="270"/>
      <c r="Q244" s="277"/>
      <c r="R244" s="276"/>
      <c r="S244" s="644"/>
      <c r="T244" s="275"/>
      <c r="U244" s="1146"/>
      <c r="V244" s="1147"/>
      <c r="W244" s="328"/>
      <c r="X244" s="328"/>
      <c r="Y244" s="1146"/>
      <c r="Z244" s="1147"/>
      <c r="AA244" s="645"/>
      <c r="AB244" s="62"/>
      <c r="AC244" s="62"/>
      <c r="AD244" s="62"/>
      <c r="AE244" s="62"/>
      <c r="AL244" s="5"/>
      <c r="AX244" s="62"/>
    </row>
    <row r="245" spans="1:50" s="7" customFormat="1" ht="15.75">
      <c r="A245" s="643"/>
      <c r="B245" s="1251"/>
      <c r="C245" s="1250"/>
      <c r="D245" s="611"/>
      <c r="E245" s="600"/>
      <c r="F245" s="275"/>
      <c r="G245" s="275"/>
      <c r="H245" s="275"/>
      <c r="I245" s="276"/>
      <c r="J245" s="270"/>
      <c r="K245" s="277"/>
      <c r="L245" s="275"/>
      <c r="M245" s="275"/>
      <c r="N245" s="275"/>
      <c r="O245" s="276"/>
      <c r="P245" s="270"/>
      <c r="Q245" s="277"/>
      <c r="R245" s="276"/>
      <c r="S245" s="644"/>
      <c r="T245" s="275"/>
      <c r="U245" s="1146"/>
      <c r="V245" s="1147"/>
      <c r="W245" s="328"/>
      <c r="X245" s="328"/>
      <c r="Y245" s="1146"/>
      <c r="Z245" s="1147"/>
      <c r="AA245" s="645"/>
      <c r="AB245" s="62"/>
      <c r="AC245" s="62"/>
      <c r="AD245" s="62"/>
      <c r="AE245" s="62"/>
      <c r="AL245" s="5"/>
      <c r="AX245" s="62"/>
    </row>
    <row r="246" spans="1:50" s="7" customFormat="1" ht="15.75">
      <c r="A246" s="643"/>
      <c r="B246" s="1251"/>
      <c r="C246" s="1250"/>
      <c r="D246" s="611"/>
      <c r="E246" s="600"/>
      <c r="F246" s="275"/>
      <c r="G246" s="275"/>
      <c r="H246" s="275"/>
      <c r="I246" s="276"/>
      <c r="J246" s="270"/>
      <c r="K246" s="277"/>
      <c r="L246" s="275"/>
      <c r="M246" s="275"/>
      <c r="N246" s="275"/>
      <c r="O246" s="276"/>
      <c r="P246" s="270"/>
      <c r="Q246" s="277"/>
      <c r="R246" s="276"/>
      <c r="S246" s="644"/>
      <c r="T246" s="275"/>
      <c r="U246" s="1146"/>
      <c r="V246" s="1147"/>
      <c r="W246" s="328"/>
      <c r="X246" s="328"/>
      <c r="Y246" s="1146"/>
      <c r="Z246" s="1147"/>
      <c r="AA246" s="645"/>
      <c r="AB246" s="62"/>
      <c r="AC246" s="62"/>
      <c r="AD246" s="62"/>
      <c r="AE246" s="62"/>
      <c r="AL246" s="5"/>
      <c r="AX246" s="62"/>
    </row>
    <row r="247" spans="1:50" s="7" customFormat="1" ht="15.75">
      <c r="A247" s="643"/>
      <c r="B247" s="1251"/>
      <c r="C247" s="1250"/>
      <c r="D247" s="611"/>
      <c r="E247" s="600"/>
      <c r="F247" s="275"/>
      <c r="G247" s="275"/>
      <c r="H247" s="275"/>
      <c r="I247" s="276"/>
      <c r="J247" s="270"/>
      <c r="K247" s="277"/>
      <c r="L247" s="275"/>
      <c r="M247" s="275"/>
      <c r="N247" s="275"/>
      <c r="O247" s="276"/>
      <c r="P247" s="270"/>
      <c r="Q247" s="277"/>
      <c r="R247" s="276"/>
      <c r="S247" s="644"/>
      <c r="T247" s="275"/>
      <c r="U247" s="1146"/>
      <c r="V247" s="1147"/>
      <c r="W247" s="328"/>
      <c r="X247" s="328"/>
      <c r="Y247" s="1146"/>
      <c r="Z247" s="1147"/>
      <c r="AA247" s="645"/>
      <c r="AB247" s="62"/>
      <c r="AC247" s="62"/>
      <c r="AD247" s="62"/>
      <c r="AE247" s="62"/>
      <c r="AL247" s="5"/>
      <c r="AX247" s="62"/>
    </row>
    <row r="248" spans="1:50" s="7" customFormat="1" ht="15.75">
      <c r="A248" s="643"/>
      <c r="B248" s="1251"/>
      <c r="C248" s="1250"/>
      <c r="D248" s="611"/>
      <c r="E248" s="600"/>
      <c r="F248" s="275"/>
      <c r="G248" s="275"/>
      <c r="H248" s="275"/>
      <c r="I248" s="276"/>
      <c r="J248" s="270"/>
      <c r="K248" s="277"/>
      <c r="L248" s="275"/>
      <c r="M248" s="275"/>
      <c r="N248" s="275"/>
      <c r="O248" s="276"/>
      <c r="P248" s="270"/>
      <c r="Q248" s="277"/>
      <c r="R248" s="276"/>
      <c r="S248" s="644"/>
      <c r="T248" s="275"/>
      <c r="U248" s="1146"/>
      <c r="V248" s="1147"/>
      <c r="W248" s="328"/>
      <c r="X248" s="328"/>
      <c r="Y248" s="1146"/>
      <c r="Z248" s="1147"/>
      <c r="AA248" s="645"/>
      <c r="AB248" s="62"/>
      <c r="AC248" s="62"/>
      <c r="AD248" s="62"/>
      <c r="AE248" s="62"/>
      <c r="AL248" s="5"/>
      <c r="AX248" s="62"/>
    </row>
    <row r="249" spans="1:50" s="7" customFormat="1" ht="15.75">
      <c r="A249" s="643"/>
      <c r="B249" s="1251"/>
      <c r="C249" s="1250"/>
      <c r="D249" s="611"/>
      <c r="E249" s="600"/>
      <c r="F249" s="275"/>
      <c r="G249" s="275"/>
      <c r="H249" s="275"/>
      <c r="I249" s="276"/>
      <c r="J249" s="270"/>
      <c r="K249" s="277"/>
      <c r="L249" s="275"/>
      <c r="M249" s="275"/>
      <c r="N249" s="275"/>
      <c r="O249" s="276"/>
      <c r="P249" s="270"/>
      <c r="Q249" s="277"/>
      <c r="R249" s="276"/>
      <c r="S249" s="644"/>
      <c r="T249" s="275"/>
      <c r="U249" s="1146"/>
      <c r="V249" s="1147"/>
      <c r="W249" s="328"/>
      <c r="X249" s="328"/>
      <c r="Y249" s="1146"/>
      <c r="Z249" s="1147"/>
      <c r="AA249" s="645"/>
      <c r="AB249" s="62"/>
      <c r="AC249" s="62"/>
      <c r="AD249" s="62"/>
      <c r="AE249" s="62"/>
      <c r="AL249" s="5"/>
      <c r="AX249" s="62"/>
    </row>
    <row r="250" spans="1:50" s="7" customFormat="1" ht="15.75">
      <c r="A250" s="693"/>
      <c r="B250" s="1251"/>
      <c r="C250" s="1250"/>
      <c r="D250" s="611"/>
      <c r="E250" s="600"/>
      <c r="F250" s="275"/>
      <c r="G250" s="275"/>
      <c r="H250" s="275"/>
      <c r="I250" s="276"/>
      <c r="J250" s="270"/>
      <c r="K250" s="277"/>
      <c r="L250" s="275"/>
      <c r="M250" s="275"/>
      <c r="N250" s="275"/>
      <c r="O250" s="276"/>
      <c r="P250" s="270"/>
      <c r="Q250" s="277"/>
      <c r="R250" s="621"/>
      <c r="S250" s="622"/>
      <c r="T250" s="616"/>
      <c r="U250" s="1146"/>
      <c r="V250" s="1147"/>
      <c r="W250" s="328"/>
      <c r="X250" s="328"/>
      <c r="Y250" s="1146"/>
      <c r="Z250" s="1147"/>
      <c r="AA250" s="477"/>
      <c r="AB250" s="62"/>
      <c r="AC250" s="62"/>
      <c r="AD250" s="62"/>
      <c r="AE250" s="62"/>
      <c r="AL250" s="5"/>
      <c r="AX250" s="62"/>
    </row>
    <row r="251" spans="1:50" s="7" customFormat="1" ht="15.75">
      <c r="A251" s="693"/>
      <c r="B251" s="1251"/>
      <c r="C251" s="1250"/>
      <c r="D251" s="611"/>
      <c r="E251" s="600"/>
      <c r="F251" s="275"/>
      <c r="G251" s="275"/>
      <c r="H251" s="275"/>
      <c r="I251" s="276"/>
      <c r="J251" s="270"/>
      <c r="K251" s="277"/>
      <c r="L251" s="275"/>
      <c r="M251" s="275"/>
      <c r="N251" s="275"/>
      <c r="O251" s="276"/>
      <c r="P251" s="270"/>
      <c r="Q251" s="277"/>
      <c r="R251" s="276"/>
      <c r="S251" s="277"/>
      <c r="T251" s="616"/>
      <c r="U251" s="1146"/>
      <c r="V251" s="1147"/>
      <c r="W251" s="328"/>
      <c r="X251" s="328"/>
      <c r="Y251" s="1146"/>
      <c r="Z251" s="1147"/>
      <c r="AA251" s="477"/>
      <c r="AB251" s="62"/>
      <c r="AC251" s="62"/>
      <c r="AD251" s="62"/>
      <c r="AE251" s="62"/>
      <c r="AL251" s="5"/>
      <c r="AX251" s="62"/>
    </row>
    <row r="252" spans="1:50" s="7" customFormat="1" ht="15.75">
      <c r="A252" s="693"/>
      <c r="B252" s="1251"/>
      <c r="C252" s="1250"/>
      <c r="D252" s="611"/>
      <c r="E252" s="600"/>
      <c r="F252" s="275"/>
      <c r="G252" s="275"/>
      <c r="H252" s="275"/>
      <c r="I252" s="276"/>
      <c r="J252" s="270"/>
      <c r="K252" s="277"/>
      <c r="L252" s="275"/>
      <c r="M252" s="275"/>
      <c r="N252" s="275"/>
      <c r="O252" s="276"/>
      <c r="P252" s="270"/>
      <c r="Q252" s="277"/>
      <c r="R252" s="276"/>
      <c r="S252" s="277"/>
      <c r="T252" s="620"/>
      <c r="U252" s="1146"/>
      <c r="V252" s="1147"/>
      <c r="W252" s="328"/>
      <c r="X252" s="328"/>
      <c r="Y252" s="1146"/>
      <c r="Z252" s="1147"/>
      <c r="AA252" s="477"/>
      <c r="AB252" s="62"/>
      <c r="AC252" s="62"/>
      <c r="AD252" s="62"/>
      <c r="AE252" s="62"/>
      <c r="AL252" s="5"/>
      <c r="AX252" s="62"/>
    </row>
    <row r="253" spans="1:50" s="7" customFormat="1" ht="15.75">
      <c r="A253" s="693"/>
      <c r="B253" s="1251"/>
      <c r="C253" s="1250"/>
      <c r="D253" s="612"/>
      <c r="E253" s="277"/>
      <c r="F253" s="275"/>
      <c r="G253" s="275"/>
      <c r="H253" s="275"/>
      <c r="I253" s="276"/>
      <c r="J253" s="270"/>
      <c r="K253" s="277"/>
      <c r="L253" s="275"/>
      <c r="M253" s="275"/>
      <c r="N253" s="275"/>
      <c r="O253" s="276"/>
      <c r="P253" s="270"/>
      <c r="Q253" s="277"/>
      <c r="R253" s="276"/>
      <c r="S253" s="277"/>
      <c r="T253" s="616"/>
      <c r="U253" s="1146"/>
      <c r="V253" s="1147"/>
      <c r="W253" s="328"/>
      <c r="X253" s="328"/>
      <c r="Y253" s="1146"/>
      <c r="Z253" s="1147"/>
      <c r="AA253" s="477"/>
      <c r="AB253" s="62"/>
      <c r="AC253" s="62"/>
      <c r="AD253" s="62"/>
      <c r="AE253" s="62"/>
      <c r="AL253" s="5"/>
      <c r="AX253" s="62"/>
    </row>
    <row r="254" spans="1:50" s="7" customFormat="1" ht="15.75">
      <c r="A254" s="693"/>
      <c r="B254" s="1251"/>
      <c r="C254" s="1250"/>
      <c r="D254" s="599"/>
      <c r="E254" s="277"/>
      <c r="F254" s="275"/>
      <c r="G254" s="275"/>
      <c r="H254" s="275"/>
      <c r="I254" s="276"/>
      <c r="J254" s="270"/>
      <c r="K254" s="277"/>
      <c r="L254" s="275"/>
      <c r="M254" s="275"/>
      <c r="N254" s="275"/>
      <c r="O254" s="276"/>
      <c r="P254" s="270"/>
      <c r="Q254" s="277"/>
      <c r="R254" s="276"/>
      <c r="S254" s="277"/>
      <c r="T254" s="275"/>
      <c r="U254" s="1146"/>
      <c r="V254" s="1147"/>
      <c r="W254" s="328"/>
      <c r="X254" s="328"/>
      <c r="Y254" s="1146"/>
      <c r="Z254" s="1147"/>
      <c r="AA254" s="477"/>
      <c r="AB254" s="62"/>
      <c r="AC254" s="62"/>
      <c r="AD254" s="62"/>
      <c r="AE254" s="62"/>
      <c r="AL254" s="5"/>
      <c r="AX254" s="62"/>
    </row>
    <row r="255" spans="1:50" s="7" customFormat="1" ht="15.75">
      <c r="A255" s="693"/>
      <c r="B255" s="1251"/>
      <c r="C255" s="1250"/>
      <c r="D255" s="599"/>
      <c r="E255" s="277"/>
      <c r="F255" s="275"/>
      <c r="G255" s="275"/>
      <c r="H255" s="275"/>
      <c r="I255" s="276"/>
      <c r="J255" s="270"/>
      <c r="K255" s="277"/>
      <c r="L255" s="275"/>
      <c r="M255" s="275"/>
      <c r="N255" s="275"/>
      <c r="O255" s="276"/>
      <c r="P255" s="270"/>
      <c r="Q255" s="277"/>
      <c r="R255" s="276"/>
      <c r="S255" s="277"/>
      <c r="T255" s="275"/>
      <c r="U255" s="1146"/>
      <c r="V255" s="1147"/>
      <c r="W255" s="328"/>
      <c r="X255" s="328"/>
      <c r="Y255" s="1146"/>
      <c r="Z255" s="1147"/>
      <c r="AA255" s="477"/>
      <c r="AB255" s="62"/>
      <c r="AC255" s="62"/>
      <c r="AD255" s="62"/>
      <c r="AE255" s="62"/>
      <c r="AL255" s="5"/>
      <c r="AX255" s="62"/>
    </row>
    <row r="256" spans="1:50" s="7" customFormat="1" ht="15.75">
      <c r="A256" s="693"/>
      <c r="B256" s="1251"/>
      <c r="C256" s="1250"/>
      <c r="D256" s="599"/>
      <c r="E256" s="277"/>
      <c r="F256" s="275"/>
      <c r="G256" s="275"/>
      <c r="H256" s="275"/>
      <c r="I256" s="276"/>
      <c r="J256" s="270"/>
      <c r="K256" s="277"/>
      <c r="L256" s="275"/>
      <c r="M256" s="275"/>
      <c r="N256" s="275"/>
      <c r="O256" s="276"/>
      <c r="P256" s="270"/>
      <c r="Q256" s="277"/>
      <c r="R256" s="276"/>
      <c r="S256" s="277"/>
      <c r="T256" s="275"/>
      <c r="U256" s="1146"/>
      <c r="V256" s="1147"/>
      <c r="W256" s="328"/>
      <c r="X256" s="328"/>
      <c r="Y256" s="1146"/>
      <c r="Z256" s="1147"/>
      <c r="AA256" s="477"/>
      <c r="AB256" s="62"/>
      <c r="AC256" s="62"/>
      <c r="AD256" s="62"/>
      <c r="AE256" s="62"/>
      <c r="AL256" s="5"/>
      <c r="AX256" s="62"/>
    </row>
    <row r="257" spans="1:50" s="7" customFormat="1" ht="15.75">
      <c r="A257" s="693"/>
      <c r="B257" s="1251"/>
      <c r="C257" s="1250"/>
      <c r="D257" s="599"/>
      <c r="E257" s="277"/>
      <c r="F257" s="275"/>
      <c r="G257" s="275"/>
      <c r="H257" s="275"/>
      <c r="I257" s="276"/>
      <c r="J257" s="270"/>
      <c r="K257" s="277"/>
      <c r="L257" s="275"/>
      <c r="M257" s="275"/>
      <c r="N257" s="275"/>
      <c r="O257" s="276"/>
      <c r="P257" s="270"/>
      <c r="Q257" s="277"/>
      <c r="R257" s="276"/>
      <c r="S257" s="277"/>
      <c r="T257" s="275"/>
      <c r="U257" s="1146"/>
      <c r="V257" s="1147"/>
      <c r="W257" s="328"/>
      <c r="X257" s="328"/>
      <c r="Y257" s="1146"/>
      <c r="Z257" s="1147"/>
      <c r="AA257" s="477"/>
      <c r="AB257" s="62"/>
      <c r="AC257" s="62"/>
      <c r="AD257" s="62"/>
      <c r="AE257" s="62"/>
      <c r="AL257" s="5"/>
      <c r="AX257" s="62"/>
    </row>
    <row r="258" spans="1:50" s="7" customFormat="1" ht="15.75">
      <c r="A258" s="693"/>
      <c r="B258" s="1251"/>
      <c r="C258" s="1250"/>
      <c r="D258" s="599"/>
      <c r="E258" s="277"/>
      <c r="F258" s="275"/>
      <c r="G258" s="275"/>
      <c r="H258" s="275"/>
      <c r="I258" s="276"/>
      <c r="J258" s="270"/>
      <c r="K258" s="277"/>
      <c r="L258" s="275"/>
      <c r="M258" s="275"/>
      <c r="N258" s="275"/>
      <c r="O258" s="276"/>
      <c r="P258" s="270"/>
      <c r="Q258" s="277"/>
      <c r="R258" s="276"/>
      <c r="S258" s="277"/>
      <c r="T258" s="275"/>
      <c r="U258" s="1146"/>
      <c r="V258" s="1147"/>
      <c r="W258" s="328"/>
      <c r="X258" s="328"/>
      <c r="Y258" s="1146"/>
      <c r="Z258" s="1147"/>
      <c r="AA258" s="477"/>
      <c r="AB258" s="62"/>
      <c r="AC258" s="62"/>
      <c r="AD258" s="62"/>
      <c r="AE258" s="62"/>
      <c r="AL258" s="5"/>
      <c r="AX258" s="62"/>
    </row>
    <row r="259" spans="1:50" s="7" customFormat="1" ht="15.75">
      <c r="A259" s="693"/>
      <c r="B259" s="1251"/>
      <c r="C259" s="1250"/>
      <c r="D259" s="599"/>
      <c r="E259" s="277"/>
      <c r="F259" s="275"/>
      <c r="G259" s="275"/>
      <c r="H259" s="275"/>
      <c r="I259" s="276"/>
      <c r="J259" s="270"/>
      <c r="K259" s="277"/>
      <c r="L259" s="275"/>
      <c r="M259" s="275"/>
      <c r="N259" s="275"/>
      <c r="O259" s="276"/>
      <c r="P259" s="270"/>
      <c r="Q259" s="277"/>
      <c r="R259" s="276"/>
      <c r="S259" s="277"/>
      <c r="T259" s="275"/>
      <c r="U259" s="1146"/>
      <c r="V259" s="1147"/>
      <c r="W259" s="328"/>
      <c r="X259" s="328"/>
      <c r="Y259" s="1146"/>
      <c r="Z259" s="1147"/>
      <c r="AA259" s="477"/>
      <c r="AB259" s="62"/>
      <c r="AC259" s="62"/>
      <c r="AD259" s="62"/>
      <c r="AE259" s="62"/>
      <c r="AL259" s="5"/>
      <c r="AX259" s="62"/>
    </row>
    <row r="260" spans="1:50" s="7" customFormat="1" ht="15.75">
      <c r="A260" s="693"/>
      <c r="B260" s="1251"/>
      <c r="C260" s="1250"/>
      <c r="D260" s="599"/>
      <c r="E260" s="277"/>
      <c r="F260" s="275"/>
      <c r="G260" s="275"/>
      <c r="H260" s="275"/>
      <c r="I260" s="276"/>
      <c r="J260" s="270"/>
      <c r="K260" s="277"/>
      <c r="L260" s="275"/>
      <c r="M260" s="275"/>
      <c r="N260" s="275"/>
      <c r="O260" s="276"/>
      <c r="P260" s="270"/>
      <c r="Q260" s="277"/>
      <c r="R260" s="276"/>
      <c r="S260" s="277"/>
      <c r="T260" s="275"/>
      <c r="U260" s="1146"/>
      <c r="V260" s="1147"/>
      <c r="W260" s="328"/>
      <c r="X260" s="328"/>
      <c r="Y260" s="1146"/>
      <c r="Z260" s="1147"/>
      <c r="AA260" s="477"/>
      <c r="AB260" s="62"/>
      <c r="AC260" s="62"/>
      <c r="AD260" s="62"/>
      <c r="AE260" s="62"/>
      <c r="AL260" s="5"/>
      <c r="AX260" s="62"/>
    </row>
    <row r="261" spans="1:50" s="7" customFormat="1" ht="15.75">
      <c r="A261" s="693"/>
      <c r="B261" s="1251"/>
      <c r="C261" s="1250"/>
      <c r="D261" s="599"/>
      <c r="E261" s="277"/>
      <c r="F261" s="275"/>
      <c r="G261" s="275"/>
      <c r="H261" s="275"/>
      <c r="I261" s="276"/>
      <c r="J261" s="270"/>
      <c r="K261" s="277"/>
      <c r="L261" s="275"/>
      <c r="M261" s="275"/>
      <c r="N261" s="275"/>
      <c r="O261" s="276"/>
      <c r="P261" s="270"/>
      <c r="Q261" s="277"/>
      <c r="R261" s="276"/>
      <c r="S261" s="277"/>
      <c r="T261" s="275"/>
      <c r="U261" s="1146"/>
      <c r="V261" s="1147"/>
      <c r="W261" s="328"/>
      <c r="X261" s="328"/>
      <c r="Y261" s="1146"/>
      <c r="Z261" s="1147"/>
      <c r="AA261" s="477"/>
      <c r="AB261" s="62"/>
      <c r="AC261" s="62"/>
      <c r="AD261" s="62"/>
      <c r="AE261" s="62"/>
      <c r="AL261" s="5"/>
      <c r="AX261" s="62"/>
    </row>
    <row r="262" spans="1:50" s="7" customFormat="1" ht="15.75">
      <c r="A262" s="693"/>
      <c r="B262" s="1251"/>
      <c r="C262" s="1250"/>
      <c r="D262" s="599"/>
      <c r="E262" s="277"/>
      <c r="F262" s="275"/>
      <c r="G262" s="275"/>
      <c r="H262" s="275"/>
      <c r="I262" s="276"/>
      <c r="J262" s="270"/>
      <c r="K262" s="277"/>
      <c r="L262" s="275"/>
      <c r="M262" s="275"/>
      <c r="N262" s="275"/>
      <c r="O262" s="276"/>
      <c r="P262" s="270"/>
      <c r="Q262" s="277"/>
      <c r="R262" s="276"/>
      <c r="S262" s="277"/>
      <c r="T262" s="275"/>
      <c r="U262" s="1146"/>
      <c r="V262" s="1147"/>
      <c r="W262" s="328"/>
      <c r="X262" s="328"/>
      <c r="Y262" s="1146"/>
      <c r="Z262" s="1147"/>
      <c r="AA262" s="477"/>
      <c r="AB262" s="62"/>
      <c r="AC262" s="62"/>
      <c r="AD262" s="62"/>
      <c r="AE262" s="62"/>
      <c r="AL262" s="5"/>
      <c r="AX262" s="62"/>
    </row>
    <row r="263" spans="1:50" s="7" customFormat="1" ht="15.75">
      <c r="A263" s="693"/>
      <c r="B263" s="1251"/>
      <c r="C263" s="1250"/>
      <c r="D263" s="609"/>
      <c r="E263" s="277"/>
      <c r="F263" s="275"/>
      <c r="G263" s="275"/>
      <c r="H263" s="275"/>
      <c r="I263" s="276"/>
      <c r="J263" s="270"/>
      <c r="K263" s="277"/>
      <c r="L263" s="275"/>
      <c r="M263" s="275"/>
      <c r="N263" s="275"/>
      <c r="O263" s="276"/>
      <c r="P263" s="270"/>
      <c r="Q263" s="277"/>
      <c r="R263" s="276"/>
      <c r="S263" s="277"/>
      <c r="T263" s="275"/>
      <c r="U263" s="1146"/>
      <c r="V263" s="1147"/>
      <c r="W263" s="328"/>
      <c r="X263" s="328"/>
      <c r="Y263" s="1146"/>
      <c r="Z263" s="1147"/>
      <c r="AA263" s="477"/>
      <c r="AB263" s="62"/>
      <c r="AC263" s="62"/>
      <c r="AD263" s="62"/>
      <c r="AE263" s="62"/>
      <c r="AL263" s="5"/>
      <c r="AX263" s="62"/>
    </row>
    <row r="264" spans="1:50" s="7" customFormat="1" ht="15.75">
      <c r="A264" s="693"/>
      <c r="B264" s="1251"/>
      <c r="C264" s="1250"/>
      <c r="D264" s="610"/>
      <c r="E264" s="600"/>
      <c r="F264" s="275"/>
      <c r="G264" s="275"/>
      <c r="H264" s="275"/>
      <c r="I264" s="276"/>
      <c r="J264" s="270"/>
      <c r="K264" s="277"/>
      <c r="L264" s="275"/>
      <c r="M264" s="275"/>
      <c r="N264" s="275"/>
      <c r="O264" s="276"/>
      <c r="P264" s="270"/>
      <c r="Q264" s="277"/>
      <c r="R264" s="276"/>
      <c r="S264" s="277"/>
      <c r="T264" s="275"/>
      <c r="U264" s="1146"/>
      <c r="V264" s="1147"/>
      <c r="W264" s="328"/>
      <c r="X264" s="328"/>
      <c r="Y264" s="1146"/>
      <c r="Z264" s="1147"/>
      <c r="AA264" s="477"/>
      <c r="AB264" s="62"/>
      <c r="AC264" s="62"/>
      <c r="AD264" s="62"/>
      <c r="AE264" s="62"/>
      <c r="AL264" s="5"/>
      <c r="AX264" s="62"/>
    </row>
    <row r="265" spans="1:50" s="7" customFormat="1" ht="15.75">
      <c r="A265" s="693"/>
      <c r="B265" s="1251"/>
      <c r="C265" s="1250"/>
      <c r="D265" s="611"/>
      <c r="E265" s="600"/>
      <c r="F265" s="275"/>
      <c r="G265" s="275"/>
      <c r="H265" s="275"/>
      <c r="I265" s="276"/>
      <c r="J265" s="270"/>
      <c r="K265" s="277"/>
      <c r="L265" s="275"/>
      <c r="M265" s="275"/>
      <c r="N265" s="275"/>
      <c r="O265" s="276"/>
      <c r="P265" s="270"/>
      <c r="Q265" s="277"/>
      <c r="R265" s="276"/>
      <c r="S265" s="277"/>
      <c r="T265" s="275"/>
      <c r="U265" s="1146"/>
      <c r="V265" s="1147"/>
      <c r="W265" s="328"/>
      <c r="X265" s="328"/>
      <c r="Y265" s="1146"/>
      <c r="Z265" s="1147"/>
      <c r="AA265" s="477"/>
      <c r="AB265" s="62"/>
      <c r="AC265" s="62"/>
      <c r="AD265" s="62"/>
      <c r="AE265" s="62"/>
      <c r="AL265" s="5"/>
      <c r="AX265" s="62"/>
    </row>
    <row r="266" spans="1:50" s="7" customFormat="1" ht="15.75">
      <c r="A266" s="693"/>
      <c r="B266" s="1251"/>
      <c r="C266" s="1250"/>
      <c r="D266" s="611"/>
      <c r="E266" s="600"/>
      <c r="F266" s="275"/>
      <c r="G266" s="275"/>
      <c r="H266" s="275"/>
      <c r="I266" s="276"/>
      <c r="J266" s="270"/>
      <c r="K266" s="277"/>
      <c r="L266" s="275"/>
      <c r="M266" s="275"/>
      <c r="N266" s="275"/>
      <c r="O266" s="276"/>
      <c r="P266" s="270"/>
      <c r="Q266" s="277"/>
      <c r="R266" s="276"/>
      <c r="S266" s="277"/>
      <c r="T266" s="620"/>
      <c r="U266" s="1146"/>
      <c r="V266" s="1147"/>
      <c r="W266" s="328"/>
      <c r="X266" s="328"/>
      <c r="Y266" s="1146"/>
      <c r="Z266" s="1147"/>
      <c r="AA266" s="477"/>
      <c r="AB266" s="62"/>
      <c r="AC266" s="62"/>
      <c r="AD266" s="62"/>
      <c r="AE266" s="62"/>
      <c r="AL266" s="5"/>
      <c r="AX266" s="62"/>
    </row>
    <row r="267" spans="1:50" s="7" customFormat="1" ht="15.75">
      <c r="A267" s="693"/>
      <c r="B267" s="1251"/>
      <c r="C267" s="1250"/>
      <c r="D267" s="611"/>
      <c r="E267" s="600"/>
      <c r="F267" s="275"/>
      <c r="G267" s="275"/>
      <c r="H267" s="275"/>
      <c r="I267" s="276"/>
      <c r="J267" s="270"/>
      <c r="K267" s="277"/>
      <c r="L267" s="275"/>
      <c r="M267" s="275"/>
      <c r="N267" s="275"/>
      <c r="O267" s="276"/>
      <c r="P267" s="270"/>
      <c r="Q267" s="277"/>
      <c r="R267" s="276"/>
      <c r="S267" s="277"/>
      <c r="T267" s="616"/>
      <c r="U267" s="1146"/>
      <c r="V267" s="1147"/>
      <c r="W267" s="328"/>
      <c r="X267" s="328"/>
      <c r="Y267" s="1146"/>
      <c r="Z267" s="1147"/>
      <c r="AA267" s="477"/>
      <c r="AB267" s="62"/>
      <c r="AC267" s="62"/>
      <c r="AD267" s="62"/>
      <c r="AE267" s="62"/>
      <c r="AL267" s="5"/>
      <c r="AX267" s="62"/>
    </row>
    <row r="268" spans="1:50" s="7" customFormat="1" ht="15.75">
      <c r="A268" s="693"/>
      <c r="B268" s="1251"/>
      <c r="C268" s="1250"/>
      <c r="D268" s="611"/>
      <c r="E268" s="600"/>
      <c r="F268" s="275"/>
      <c r="G268" s="275"/>
      <c r="H268" s="275"/>
      <c r="I268" s="276"/>
      <c r="J268" s="270"/>
      <c r="K268" s="277"/>
      <c r="L268" s="275"/>
      <c r="M268" s="275"/>
      <c r="N268" s="275"/>
      <c r="O268" s="276"/>
      <c r="P268" s="270"/>
      <c r="Q268" s="277"/>
      <c r="R268" s="276"/>
      <c r="S268" s="277"/>
      <c r="T268" s="620"/>
      <c r="U268" s="1146"/>
      <c r="V268" s="1147"/>
      <c r="W268" s="328"/>
      <c r="X268" s="328"/>
      <c r="Y268" s="1146"/>
      <c r="Z268" s="1147"/>
      <c r="AA268" s="477"/>
      <c r="AB268" s="62"/>
      <c r="AC268" s="62"/>
      <c r="AD268" s="62"/>
      <c r="AE268" s="62"/>
      <c r="AL268" s="5"/>
      <c r="AX268" s="62"/>
    </row>
    <row r="269" spans="1:50" s="7" customFormat="1" ht="15.75">
      <c r="A269" s="693"/>
      <c r="B269" s="1251"/>
      <c r="C269" s="1250"/>
      <c r="D269" s="609"/>
      <c r="E269" s="277"/>
      <c r="F269" s="275"/>
      <c r="G269" s="275"/>
      <c r="H269" s="275"/>
      <c r="I269" s="276"/>
      <c r="J269" s="270"/>
      <c r="K269" s="277"/>
      <c r="L269" s="275"/>
      <c r="M269" s="275"/>
      <c r="N269" s="275"/>
      <c r="O269" s="276"/>
      <c r="P269" s="270"/>
      <c r="Q269" s="277"/>
      <c r="R269" s="276"/>
      <c r="S269" s="277"/>
      <c r="T269" s="616"/>
      <c r="U269" s="1146"/>
      <c r="V269" s="1147"/>
      <c r="W269" s="328"/>
      <c r="X269" s="328"/>
      <c r="Y269" s="1146"/>
      <c r="Z269" s="1147"/>
      <c r="AA269" s="477"/>
      <c r="AB269" s="62"/>
      <c r="AC269" s="62"/>
      <c r="AD269" s="62"/>
      <c r="AE269" s="62"/>
      <c r="AL269" s="5"/>
      <c r="AX269" s="62"/>
    </row>
    <row r="270" spans="1:50" s="7" customFormat="1" ht="15.75">
      <c r="A270" s="693"/>
      <c r="B270" s="1251"/>
      <c r="C270" s="1250"/>
      <c r="D270" s="611"/>
      <c r="E270" s="600"/>
      <c r="F270" s="275"/>
      <c r="G270" s="275"/>
      <c r="H270" s="275"/>
      <c r="I270" s="276"/>
      <c r="J270" s="270"/>
      <c r="K270" s="277"/>
      <c r="L270" s="275"/>
      <c r="M270" s="275"/>
      <c r="N270" s="275"/>
      <c r="O270" s="276"/>
      <c r="P270" s="270"/>
      <c r="Q270" s="277"/>
      <c r="R270" s="276"/>
      <c r="S270" s="277"/>
      <c r="T270" s="275"/>
      <c r="U270" s="1146"/>
      <c r="V270" s="1147"/>
      <c r="W270" s="328"/>
      <c r="X270" s="328"/>
      <c r="Y270" s="1146"/>
      <c r="Z270" s="1147"/>
      <c r="AA270" s="477"/>
      <c r="AB270" s="62"/>
      <c r="AC270" s="62"/>
      <c r="AD270" s="62"/>
      <c r="AE270" s="62"/>
      <c r="AL270" s="5"/>
      <c r="AX270" s="62"/>
    </row>
    <row r="271" spans="1:50" s="7" customFormat="1" ht="15.75">
      <c r="A271" s="693"/>
      <c r="B271" s="1251"/>
      <c r="C271" s="1250"/>
      <c r="D271" s="599"/>
      <c r="E271" s="277"/>
      <c r="F271" s="275"/>
      <c r="G271" s="275"/>
      <c r="H271" s="275"/>
      <c r="I271" s="276"/>
      <c r="J271" s="270"/>
      <c r="K271" s="277"/>
      <c r="L271" s="275"/>
      <c r="M271" s="275"/>
      <c r="N271" s="275"/>
      <c r="O271" s="276"/>
      <c r="P271" s="270"/>
      <c r="Q271" s="277"/>
      <c r="R271" s="276"/>
      <c r="S271" s="277"/>
      <c r="T271" s="620"/>
      <c r="U271" s="1146"/>
      <c r="V271" s="1147"/>
      <c r="W271" s="328"/>
      <c r="X271" s="328"/>
      <c r="Y271" s="1146"/>
      <c r="Z271" s="1147"/>
      <c r="AA271" s="477"/>
      <c r="AB271" s="62"/>
      <c r="AC271" s="62"/>
      <c r="AD271" s="62"/>
      <c r="AE271" s="62"/>
      <c r="AL271" s="5"/>
      <c r="AX271" s="62"/>
    </row>
    <row r="272" spans="1:50" s="7" customFormat="1" ht="15.75">
      <c r="A272" s="693"/>
      <c r="B272" s="1251"/>
      <c r="C272" s="1250"/>
      <c r="D272" s="599"/>
      <c r="E272" s="277"/>
      <c r="F272" s="275"/>
      <c r="G272" s="275"/>
      <c r="H272" s="275"/>
      <c r="I272" s="276"/>
      <c r="J272" s="270"/>
      <c r="K272" s="277"/>
      <c r="L272" s="275"/>
      <c r="M272" s="275"/>
      <c r="N272" s="275"/>
      <c r="O272" s="276"/>
      <c r="P272" s="270"/>
      <c r="Q272" s="277"/>
      <c r="R272" s="276"/>
      <c r="S272" s="277"/>
      <c r="T272" s="616"/>
      <c r="U272" s="1146"/>
      <c r="V272" s="1147"/>
      <c r="W272" s="328"/>
      <c r="X272" s="328"/>
      <c r="Y272" s="1146"/>
      <c r="Z272" s="1147"/>
      <c r="AA272" s="477"/>
      <c r="AB272" s="62"/>
      <c r="AC272" s="62"/>
      <c r="AD272" s="62"/>
      <c r="AE272" s="62"/>
      <c r="AL272" s="5"/>
      <c r="AX272" s="62"/>
    </row>
    <row r="273" spans="1:50" s="7" customFormat="1" ht="15.75">
      <c r="A273" s="693"/>
      <c r="B273" s="1251"/>
      <c r="C273" s="1250"/>
      <c r="D273" s="609"/>
      <c r="E273" s="277"/>
      <c r="F273" s="275"/>
      <c r="G273" s="275"/>
      <c r="H273" s="275"/>
      <c r="I273" s="276"/>
      <c r="J273" s="270"/>
      <c r="K273" s="277"/>
      <c r="L273" s="275"/>
      <c r="M273" s="275"/>
      <c r="N273" s="275"/>
      <c r="O273" s="276"/>
      <c r="P273" s="270"/>
      <c r="Q273" s="277"/>
      <c r="R273" s="276"/>
      <c r="S273" s="277"/>
      <c r="T273" s="275"/>
      <c r="U273" s="1146"/>
      <c r="V273" s="1147"/>
      <c r="W273" s="328"/>
      <c r="X273" s="328"/>
      <c r="Y273" s="1146"/>
      <c r="Z273" s="1147"/>
      <c r="AA273" s="477"/>
      <c r="AB273" s="62"/>
      <c r="AC273" s="62"/>
      <c r="AD273" s="62"/>
      <c r="AE273" s="62"/>
      <c r="AL273" s="5"/>
      <c r="AX273" s="62"/>
    </row>
    <row r="274" spans="1:50" s="7" customFormat="1" ht="15.75">
      <c r="A274" s="693"/>
      <c r="B274" s="1251"/>
      <c r="C274" s="1250"/>
      <c r="D274" s="611"/>
      <c r="E274" s="600"/>
      <c r="F274" s="275"/>
      <c r="G274" s="275"/>
      <c r="H274" s="275"/>
      <c r="I274" s="276"/>
      <c r="J274" s="270"/>
      <c r="K274" s="277"/>
      <c r="L274" s="275"/>
      <c r="M274" s="275"/>
      <c r="N274" s="275"/>
      <c r="O274" s="276"/>
      <c r="P274" s="270"/>
      <c r="Q274" s="277"/>
      <c r="R274" s="276"/>
      <c r="S274" s="277"/>
      <c r="T274" s="275"/>
      <c r="U274" s="1146"/>
      <c r="V274" s="1147"/>
      <c r="W274" s="328"/>
      <c r="X274" s="328"/>
      <c r="Y274" s="1146"/>
      <c r="Z274" s="1147"/>
      <c r="AA274" s="477"/>
      <c r="AB274" s="62"/>
      <c r="AC274" s="62"/>
      <c r="AD274" s="62"/>
      <c r="AE274" s="62"/>
      <c r="AL274" s="5"/>
      <c r="AX274" s="62"/>
    </row>
    <row r="275" spans="1:50" s="7" customFormat="1" ht="15.75">
      <c r="A275" s="693"/>
      <c r="B275" s="1251"/>
      <c r="C275" s="1250"/>
      <c r="D275" s="599"/>
      <c r="E275" s="277"/>
      <c r="F275" s="275"/>
      <c r="G275" s="275"/>
      <c r="H275" s="275"/>
      <c r="I275" s="276"/>
      <c r="J275" s="270"/>
      <c r="K275" s="277"/>
      <c r="L275" s="275"/>
      <c r="M275" s="275"/>
      <c r="N275" s="275"/>
      <c r="O275" s="276"/>
      <c r="P275" s="270"/>
      <c r="Q275" s="277"/>
      <c r="R275" s="276"/>
      <c r="S275" s="277"/>
      <c r="T275" s="620"/>
      <c r="U275" s="1146"/>
      <c r="V275" s="1147"/>
      <c r="W275" s="328"/>
      <c r="X275" s="328"/>
      <c r="Y275" s="1146"/>
      <c r="Z275" s="1147"/>
      <c r="AA275" s="477"/>
      <c r="AB275" s="62"/>
      <c r="AC275" s="62"/>
      <c r="AD275" s="62"/>
      <c r="AE275" s="62"/>
      <c r="AL275" s="5"/>
      <c r="AX275" s="62"/>
    </row>
    <row r="276" spans="1:50" s="7" customFormat="1" ht="15.75">
      <c r="A276" s="693"/>
      <c r="B276" s="1251"/>
      <c r="C276" s="1250"/>
      <c r="D276" s="599"/>
      <c r="E276" s="277"/>
      <c r="F276" s="275"/>
      <c r="G276" s="275"/>
      <c r="H276" s="275"/>
      <c r="I276" s="276"/>
      <c r="J276" s="270"/>
      <c r="K276" s="277"/>
      <c r="L276" s="275"/>
      <c r="M276" s="275"/>
      <c r="N276" s="275"/>
      <c r="O276" s="276"/>
      <c r="P276" s="270"/>
      <c r="Q276" s="277"/>
      <c r="R276" s="276"/>
      <c r="S276" s="277"/>
      <c r="T276" s="616"/>
      <c r="U276" s="1146"/>
      <c r="V276" s="1147"/>
      <c r="W276" s="328"/>
      <c r="X276" s="328"/>
      <c r="Y276" s="1146"/>
      <c r="Z276" s="1147"/>
      <c r="AA276" s="477"/>
      <c r="AB276" s="62"/>
      <c r="AC276" s="62"/>
      <c r="AD276" s="62"/>
      <c r="AE276" s="62"/>
      <c r="AL276" s="5"/>
      <c r="AX276" s="62"/>
    </row>
    <row r="277" spans="1:50" s="7" customFormat="1" ht="15.75">
      <c r="A277" s="693"/>
      <c r="B277" s="1251"/>
      <c r="C277" s="1250"/>
      <c r="D277" s="609"/>
      <c r="E277" s="277"/>
      <c r="F277" s="275"/>
      <c r="G277" s="275"/>
      <c r="H277" s="275"/>
      <c r="I277" s="276"/>
      <c r="J277" s="270"/>
      <c r="K277" s="277"/>
      <c r="L277" s="275"/>
      <c r="M277" s="275"/>
      <c r="N277" s="275"/>
      <c r="O277" s="276"/>
      <c r="P277" s="270"/>
      <c r="Q277" s="277"/>
      <c r="R277" s="276"/>
      <c r="S277" s="277"/>
      <c r="T277" s="616"/>
      <c r="U277" s="1146"/>
      <c r="V277" s="1147"/>
      <c r="W277" s="328"/>
      <c r="X277" s="328"/>
      <c r="Y277" s="1146"/>
      <c r="Z277" s="1147"/>
      <c r="AA277" s="477"/>
      <c r="AB277" s="62"/>
      <c r="AC277" s="62"/>
      <c r="AD277" s="62"/>
      <c r="AE277" s="62"/>
      <c r="AL277" s="5"/>
      <c r="AX277" s="62"/>
    </row>
    <row r="278" spans="1:50" s="7" customFormat="1" ht="15.75">
      <c r="A278" s="693"/>
      <c r="B278" s="1251"/>
      <c r="C278" s="1250"/>
      <c r="D278" s="611"/>
      <c r="E278" s="600"/>
      <c r="F278" s="275"/>
      <c r="G278" s="275"/>
      <c r="H278" s="275"/>
      <c r="I278" s="276"/>
      <c r="J278" s="270"/>
      <c r="K278" s="277"/>
      <c r="L278" s="275"/>
      <c r="M278" s="275"/>
      <c r="N278" s="275"/>
      <c r="O278" s="276"/>
      <c r="P278" s="270"/>
      <c r="Q278" s="277"/>
      <c r="R278" s="276"/>
      <c r="S278" s="277"/>
      <c r="T278" s="275"/>
      <c r="U278" s="1146"/>
      <c r="V278" s="1147"/>
      <c r="W278" s="328"/>
      <c r="X278" s="328"/>
      <c r="Y278" s="1146"/>
      <c r="Z278" s="1147"/>
      <c r="AA278" s="477"/>
      <c r="AB278" s="62"/>
      <c r="AC278" s="62"/>
      <c r="AD278" s="62"/>
      <c r="AE278" s="62"/>
      <c r="AL278" s="5"/>
      <c r="AX278" s="62"/>
    </row>
    <row r="279" spans="1:50" s="7" customFormat="1" ht="15.75">
      <c r="A279" s="693"/>
      <c r="B279" s="1251"/>
      <c r="C279" s="1250"/>
      <c r="D279" s="599"/>
      <c r="E279" s="277"/>
      <c r="F279" s="275"/>
      <c r="G279" s="275"/>
      <c r="H279" s="275"/>
      <c r="I279" s="276"/>
      <c r="J279" s="270"/>
      <c r="K279" s="277"/>
      <c r="L279" s="275"/>
      <c r="M279" s="275"/>
      <c r="N279" s="275"/>
      <c r="O279" s="276"/>
      <c r="P279" s="270"/>
      <c r="Q279" s="277"/>
      <c r="R279" s="276"/>
      <c r="S279" s="277"/>
      <c r="T279" s="275"/>
      <c r="U279" s="1146"/>
      <c r="V279" s="1147"/>
      <c r="W279" s="328"/>
      <c r="X279" s="328"/>
      <c r="Y279" s="1146"/>
      <c r="Z279" s="1147"/>
      <c r="AA279" s="477"/>
      <c r="AB279" s="62"/>
      <c r="AC279" s="62"/>
      <c r="AD279" s="62"/>
      <c r="AE279" s="62"/>
      <c r="AL279" s="5"/>
      <c r="AX279" s="62"/>
    </row>
    <row r="280" spans="1:50" s="7" customFormat="1" ht="15.75">
      <c r="A280" s="693"/>
      <c r="B280" s="1251"/>
      <c r="C280" s="1250"/>
      <c r="D280" s="599"/>
      <c r="E280" s="277"/>
      <c r="F280" s="275"/>
      <c r="G280" s="275"/>
      <c r="H280" s="275"/>
      <c r="I280" s="276"/>
      <c r="J280" s="270"/>
      <c r="K280" s="277"/>
      <c r="L280" s="275"/>
      <c r="M280" s="275"/>
      <c r="N280" s="275"/>
      <c r="O280" s="276"/>
      <c r="P280" s="270"/>
      <c r="Q280" s="277"/>
      <c r="R280" s="276"/>
      <c r="S280" s="277"/>
      <c r="T280" s="275"/>
      <c r="U280" s="1146"/>
      <c r="V280" s="1147"/>
      <c r="W280" s="328"/>
      <c r="X280" s="328"/>
      <c r="Y280" s="1146"/>
      <c r="Z280" s="1147"/>
      <c r="AA280" s="477"/>
      <c r="AB280" s="62"/>
      <c r="AC280" s="62"/>
      <c r="AD280" s="62"/>
      <c r="AE280" s="62"/>
      <c r="AL280" s="5"/>
      <c r="AX280" s="62"/>
    </row>
    <row r="281" spans="1:50" s="7" customFormat="1" ht="15.75">
      <c r="A281" s="693"/>
      <c r="B281" s="1251"/>
      <c r="C281" s="1250"/>
      <c r="D281" s="599"/>
      <c r="E281" s="277"/>
      <c r="F281" s="275"/>
      <c r="G281" s="275"/>
      <c r="H281" s="275"/>
      <c r="I281" s="276"/>
      <c r="J281" s="270"/>
      <c r="K281" s="277"/>
      <c r="L281" s="275"/>
      <c r="M281" s="275"/>
      <c r="N281" s="275"/>
      <c r="O281" s="276"/>
      <c r="P281" s="270"/>
      <c r="Q281" s="277"/>
      <c r="R281" s="276"/>
      <c r="S281" s="277"/>
      <c r="T281" s="275"/>
      <c r="U281" s="1146"/>
      <c r="V281" s="1147"/>
      <c r="W281" s="328"/>
      <c r="X281" s="328"/>
      <c r="Y281" s="1146"/>
      <c r="Z281" s="1147"/>
      <c r="AA281" s="477"/>
      <c r="AB281" s="62"/>
      <c r="AC281" s="62"/>
      <c r="AD281" s="62"/>
      <c r="AE281" s="62"/>
      <c r="AL281" s="5"/>
      <c r="AX281" s="62"/>
    </row>
    <row r="282" spans="1:50" s="7" customFormat="1" ht="15.75">
      <c r="A282" s="693"/>
      <c r="B282" s="1251"/>
      <c r="C282" s="1250"/>
      <c r="D282" s="612"/>
      <c r="E282" s="277"/>
      <c r="F282" s="275"/>
      <c r="G282" s="275"/>
      <c r="H282" s="275"/>
      <c r="I282" s="276"/>
      <c r="J282" s="270"/>
      <c r="K282" s="277"/>
      <c r="L282" s="275"/>
      <c r="M282" s="275"/>
      <c r="N282" s="275"/>
      <c r="O282" s="276"/>
      <c r="P282" s="270"/>
      <c r="Q282" s="277"/>
      <c r="R282" s="276"/>
      <c r="S282" s="277"/>
      <c r="T282" s="275"/>
      <c r="U282" s="1146"/>
      <c r="V282" s="1147"/>
      <c r="W282" s="328"/>
      <c r="X282" s="328"/>
      <c r="Y282" s="1146"/>
      <c r="Z282" s="1147"/>
      <c r="AA282" s="477"/>
      <c r="AB282" s="62"/>
      <c r="AC282" s="62"/>
      <c r="AD282" s="62"/>
      <c r="AE282" s="62"/>
      <c r="AL282" s="5"/>
      <c r="AX282" s="62"/>
    </row>
    <row r="283" spans="1:50" s="7" customFormat="1" ht="15.75">
      <c r="A283" s="693"/>
      <c r="B283" s="1251"/>
      <c r="C283" s="1250"/>
      <c r="D283" s="599"/>
      <c r="E283" s="277"/>
      <c r="F283" s="275"/>
      <c r="G283" s="275"/>
      <c r="H283" s="275"/>
      <c r="I283" s="276"/>
      <c r="J283" s="270"/>
      <c r="K283" s="277"/>
      <c r="L283" s="275"/>
      <c r="M283" s="275"/>
      <c r="N283" s="275"/>
      <c r="O283" s="276"/>
      <c r="P283" s="270"/>
      <c r="Q283" s="277"/>
      <c r="R283" s="276"/>
      <c r="S283" s="277"/>
      <c r="T283" s="275"/>
      <c r="U283" s="1146"/>
      <c r="V283" s="1147"/>
      <c r="W283" s="328"/>
      <c r="X283" s="328"/>
      <c r="Y283" s="1146"/>
      <c r="Z283" s="1147"/>
      <c r="AA283" s="477"/>
      <c r="AB283" s="62"/>
      <c r="AC283" s="62"/>
      <c r="AD283" s="62"/>
      <c r="AE283" s="62"/>
      <c r="AL283" s="5"/>
      <c r="AX283" s="62"/>
    </row>
    <row r="284" spans="1:50" s="7" customFormat="1" ht="15.75">
      <c r="A284" s="693"/>
      <c r="B284" s="1251"/>
      <c r="C284" s="1250"/>
      <c r="D284" s="612"/>
      <c r="E284" s="277"/>
      <c r="F284" s="275"/>
      <c r="G284" s="275"/>
      <c r="H284" s="275"/>
      <c r="I284" s="276"/>
      <c r="J284" s="270"/>
      <c r="K284" s="277"/>
      <c r="L284" s="275"/>
      <c r="M284" s="275"/>
      <c r="N284" s="275"/>
      <c r="O284" s="276"/>
      <c r="P284" s="270"/>
      <c r="Q284" s="277"/>
      <c r="R284" s="276"/>
      <c r="S284" s="277"/>
      <c r="T284" s="275"/>
      <c r="U284" s="1146"/>
      <c r="V284" s="1147"/>
      <c r="W284" s="328"/>
      <c r="X284" s="328"/>
      <c r="Y284" s="1146"/>
      <c r="Z284" s="1147"/>
      <c r="AA284" s="477"/>
      <c r="AB284" s="62"/>
      <c r="AC284" s="62"/>
      <c r="AD284" s="62"/>
      <c r="AE284" s="62"/>
      <c r="AL284" s="5"/>
      <c r="AX284" s="62"/>
    </row>
    <row r="285" spans="1:50" s="7" customFormat="1" ht="15.75">
      <c r="A285" s="693"/>
      <c r="B285" s="1251"/>
      <c r="C285" s="1250"/>
      <c r="D285" s="609"/>
      <c r="E285" s="277"/>
      <c r="F285" s="275"/>
      <c r="G285" s="275"/>
      <c r="H285" s="275"/>
      <c r="I285" s="276"/>
      <c r="J285" s="270"/>
      <c r="K285" s="277"/>
      <c r="L285" s="275"/>
      <c r="M285" s="275"/>
      <c r="N285" s="275"/>
      <c r="O285" s="276"/>
      <c r="P285" s="270"/>
      <c r="Q285" s="277"/>
      <c r="R285" s="276"/>
      <c r="S285" s="277"/>
      <c r="T285" s="275"/>
      <c r="U285" s="1146"/>
      <c r="V285" s="1147"/>
      <c r="W285" s="328"/>
      <c r="X285" s="328"/>
      <c r="Y285" s="1146"/>
      <c r="Z285" s="1147"/>
      <c r="AA285" s="477"/>
      <c r="AB285" s="62"/>
      <c r="AC285" s="62"/>
      <c r="AD285" s="62"/>
      <c r="AE285" s="62"/>
      <c r="AL285" s="5"/>
      <c r="AX285" s="62"/>
    </row>
    <row r="286" spans="1:50" s="7" customFormat="1" ht="15.75">
      <c r="A286" s="693"/>
      <c r="B286" s="1251"/>
      <c r="C286" s="1250"/>
      <c r="D286" s="611"/>
      <c r="E286" s="600"/>
      <c r="F286" s="275"/>
      <c r="G286" s="275"/>
      <c r="H286" s="275"/>
      <c r="I286" s="276"/>
      <c r="J286" s="270"/>
      <c r="K286" s="277"/>
      <c r="L286" s="275"/>
      <c r="M286" s="275"/>
      <c r="N286" s="275"/>
      <c r="O286" s="276"/>
      <c r="P286" s="270"/>
      <c r="Q286" s="277"/>
      <c r="R286" s="276"/>
      <c r="S286" s="277"/>
      <c r="T286" s="275"/>
      <c r="U286" s="1146"/>
      <c r="V286" s="1147"/>
      <c r="W286" s="328"/>
      <c r="X286" s="328"/>
      <c r="Y286" s="1146"/>
      <c r="Z286" s="1147"/>
      <c r="AA286" s="477"/>
      <c r="AB286" s="62"/>
      <c r="AC286" s="62"/>
      <c r="AD286" s="62"/>
      <c r="AE286" s="62"/>
      <c r="AL286" s="5"/>
      <c r="AX286" s="62"/>
    </row>
    <row r="287" spans="1:50" s="7" customFormat="1" ht="15.75">
      <c r="A287" s="693"/>
      <c r="B287" s="1251"/>
      <c r="C287" s="1250"/>
      <c r="D287" s="602"/>
      <c r="E287" s="600"/>
      <c r="F287" s="275"/>
      <c r="G287" s="275"/>
      <c r="H287" s="275"/>
      <c r="I287" s="276"/>
      <c r="J287" s="270"/>
      <c r="K287" s="277"/>
      <c r="L287" s="275"/>
      <c r="M287" s="275"/>
      <c r="N287" s="275"/>
      <c r="O287" s="276"/>
      <c r="P287" s="270"/>
      <c r="Q287" s="277"/>
      <c r="R287" s="276"/>
      <c r="S287" s="277"/>
      <c r="T287" s="275"/>
      <c r="U287" s="1146"/>
      <c r="V287" s="1147"/>
      <c r="W287" s="328"/>
      <c r="X287" s="328"/>
      <c r="Y287" s="1146"/>
      <c r="Z287" s="1147"/>
      <c r="AA287" s="477"/>
      <c r="AB287" s="62"/>
      <c r="AC287" s="62"/>
      <c r="AD287" s="62"/>
      <c r="AE287" s="62"/>
      <c r="AL287" s="5"/>
      <c r="AX287" s="62"/>
    </row>
    <row r="288" spans="1:50" s="7" customFormat="1" ht="15.75">
      <c r="A288" s="693"/>
      <c r="B288" s="1251"/>
      <c r="C288" s="1250"/>
      <c r="D288" s="609"/>
      <c r="E288" s="277"/>
      <c r="F288" s="275"/>
      <c r="G288" s="275"/>
      <c r="H288" s="275"/>
      <c r="I288" s="276"/>
      <c r="J288" s="270"/>
      <c r="K288" s="277"/>
      <c r="L288" s="275"/>
      <c r="M288" s="275"/>
      <c r="N288" s="275"/>
      <c r="O288" s="276"/>
      <c r="P288" s="270"/>
      <c r="Q288" s="277"/>
      <c r="R288" s="276"/>
      <c r="S288" s="277"/>
      <c r="T288" s="275"/>
      <c r="U288" s="1146"/>
      <c r="V288" s="1147"/>
      <c r="W288" s="328"/>
      <c r="X288" s="328"/>
      <c r="Y288" s="1146"/>
      <c r="Z288" s="1147"/>
      <c r="AA288" s="477"/>
      <c r="AB288" s="62"/>
      <c r="AC288" s="62"/>
      <c r="AD288" s="62"/>
      <c r="AE288" s="62"/>
      <c r="AL288" s="5"/>
      <c r="AX288" s="62"/>
    </row>
    <row r="289" spans="1:50" s="7" customFormat="1" ht="15.75">
      <c r="A289" s="693"/>
      <c r="B289" s="1251"/>
      <c r="C289" s="1250"/>
      <c r="D289" s="611"/>
      <c r="E289" s="600"/>
      <c r="F289" s="275"/>
      <c r="G289" s="275"/>
      <c r="H289" s="275"/>
      <c r="I289" s="276"/>
      <c r="J289" s="270"/>
      <c r="K289" s="277"/>
      <c r="L289" s="275"/>
      <c r="M289" s="275"/>
      <c r="N289" s="275"/>
      <c r="O289" s="276"/>
      <c r="P289" s="270"/>
      <c r="Q289" s="277"/>
      <c r="R289" s="276"/>
      <c r="S289" s="277"/>
      <c r="T289" s="275"/>
      <c r="U289" s="1146"/>
      <c r="V289" s="1147"/>
      <c r="W289" s="328"/>
      <c r="X289" s="328"/>
      <c r="Y289" s="1146"/>
      <c r="Z289" s="1147"/>
      <c r="AA289" s="477"/>
      <c r="AB289" s="62"/>
      <c r="AC289" s="62"/>
      <c r="AD289" s="62"/>
      <c r="AE289" s="62"/>
      <c r="AL289" s="5"/>
      <c r="AX289" s="62"/>
    </row>
    <row r="290" spans="1:50" s="7" customFormat="1" ht="15.75">
      <c r="A290" s="693"/>
      <c r="B290" s="1251"/>
      <c r="C290" s="1250"/>
      <c r="D290" s="602"/>
      <c r="E290" s="600"/>
      <c r="F290" s="275"/>
      <c r="G290" s="275"/>
      <c r="H290" s="275"/>
      <c r="I290" s="276"/>
      <c r="J290" s="270"/>
      <c r="K290" s="277"/>
      <c r="L290" s="275"/>
      <c r="M290" s="275"/>
      <c r="N290" s="275"/>
      <c r="O290" s="276"/>
      <c r="P290" s="270"/>
      <c r="Q290" s="277"/>
      <c r="R290" s="276"/>
      <c r="S290" s="277"/>
      <c r="T290" s="275"/>
      <c r="U290" s="1146"/>
      <c r="V290" s="1147"/>
      <c r="W290" s="328"/>
      <c r="X290" s="328"/>
      <c r="Y290" s="1146"/>
      <c r="Z290" s="1147"/>
      <c r="AA290" s="477"/>
      <c r="AB290" s="62"/>
      <c r="AC290" s="62"/>
      <c r="AD290" s="62"/>
      <c r="AE290" s="62"/>
      <c r="AL290" s="5"/>
      <c r="AX290" s="62"/>
    </row>
    <row r="291" spans="1:50" s="7" customFormat="1" ht="15.75">
      <c r="A291" s="693"/>
      <c r="B291" s="1251"/>
      <c r="C291" s="1250"/>
      <c r="D291" s="599"/>
      <c r="E291" s="277"/>
      <c r="F291" s="275"/>
      <c r="G291" s="275"/>
      <c r="H291" s="275"/>
      <c r="I291" s="276"/>
      <c r="J291" s="270"/>
      <c r="K291" s="277"/>
      <c r="L291" s="275"/>
      <c r="M291" s="275"/>
      <c r="N291" s="275"/>
      <c r="O291" s="276"/>
      <c r="P291" s="270"/>
      <c r="Q291" s="277"/>
      <c r="R291" s="276"/>
      <c r="S291" s="277"/>
      <c r="T291" s="275"/>
      <c r="U291" s="1146"/>
      <c r="V291" s="1147"/>
      <c r="W291" s="328"/>
      <c r="X291" s="328"/>
      <c r="Y291" s="1146"/>
      <c r="Z291" s="1147"/>
      <c r="AA291" s="477"/>
      <c r="AB291" s="62"/>
      <c r="AC291" s="62"/>
      <c r="AD291" s="62"/>
      <c r="AE291" s="62"/>
      <c r="AL291" s="5"/>
      <c r="AX291" s="62"/>
    </row>
    <row r="292" spans="1:50" s="7" customFormat="1" ht="15.75">
      <c r="A292" s="693"/>
      <c r="B292" s="1251"/>
      <c r="C292" s="1250"/>
      <c r="D292" s="599"/>
      <c r="E292" s="277"/>
      <c r="F292" s="275"/>
      <c r="G292" s="275"/>
      <c r="H292" s="275"/>
      <c r="I292" s="276"/>
      <c r="J292" s="270"/>
      <c r="K292" s="277"/>
      <c r="L292" s="275"/>
      <c r="M292" s="275"/>
      <c r="N292" s="275"/>
      <c r="O292" s="276"/>
      <c r="P292" s="270"/>
      <c r="Q292" s="277"/>
      <c r="R292" s="276"/>
      <c r="S292" s="277"/>
      <c r="T292" s="275"/>
      <c r="U292" s="1146"/>
      <c r="V292" s="1147"/>
      <c r="W292" s="328"/>
      <c r="X292" s="328"/>
      <c r="Y292" s="1146"/>
      <c r="Z292" s="1147"/>
      <c r="AA292" s="477"/>
      <c r="AB292" s="62"/>
      <c r="AC292" s="62"/>
      <c r="AD292" s="62"/>
      <c r="AE292" s="62"/>
      <c r="AL292" s="5"/>
      <c r="AX292" s="62"/>
    </row>
    <row r="293" spans="1:50" s="7" customFormat="1" ht="15.75">
      <c r="A293" s="693"/>
      <c r="B293" s="1251"/>
      <c r="C293" s="1250"/>
      <c r="D293" s="599"/>
      <c r="E293" s="277"/>
      <c r="F293" s="275"/>
      <c r="G293" s="275"/>
      <c r="H293" s="275"/>
      <c r="I293" s="276"/>
      <c r="J293" s="270"/>
      <c r="K293" s="277"/>
      <c r="L293" s="275"/>
      <c r="M293" s="275"/>
      <c r="N293" s="275"/>
      <c r="O293" s="276"/>
      <c r="P293" s="270"/>
      <c r="Q293" s="277"/>
      <c r="R293" s="276"/>
      <c r="S293" s="277"/>
      <c r="T293" s="275"/>
      <c r="U293" s="1146"/>
      <c r="V293" s="1147"/>
      <c r="W293" s="328"/>
      <c r="X293" s="328"/>
      <c r="Y293" s="1146"/>
      <c r="Z293" s="1147"/>
      <c r="AA293" s="477"/>
      <c r="AB293" s="62"/>
      <c r="AC293" s="62"/>
      <c r="AD293" s="62"/>
      <c r="AE293" s="62"/>
      <c r="AL293" s="5"/>
      <c r="AX293" s="62"/>
    </row>
    <row r="294" spans="1:50" s="7" customFormat="1" ht="15.75">
      <c r="A294" s="693"/>
      <c r="B294" s="1251"/>
      <c r="C294" s="1250"/>
      <c r="D294" s="599"/>
      <c r="E294" s="277"/>
      <c r="F294" s="275"/>
      <c r="G294" s="275"/>
      <c r="H294" s="275"/>
      <c r="I294" s="276"/>
      <c r="J294" s="270"/>
      <c r="K294" s="277"/>
      <c r="L294" s="275"/>
      <c r="M294" s="275"/>
      <c r="N294" s="275"/>
      <c r="O294" s="276"/>
      <c r="P294" s="270"/>
      <c r="Q294" s="277"/>
      <c r="R294" s="276"/>
      <c r="S294" s="277"/>
      <c r="T294" s="275"/>
      <c r="U294" s="1146"/>
      <c r="V294" s="1147"/>
      <c r="W294" s="328"/>
      <c r="X294" s="328"/>
      <c r="Y294" s="1146"/>
      <c r="Z294" s="1147"/>
      <c r="AA294" s="477"/>
      <c r="AB294" s="62"/>
      <c r="AC294" s="62"/>
      <c r="AD294" s="62"/>
      <c r="AE294" s="62"/>
      <c r="AL294" s="5"/>
      <c r="AX294" s="62"/>
    </row>
    <row r="295" spans="1:50" s="7" customFormat="1" ht="15.75">
      <c r="A295" s="693"/>
      <c r="B295" s="1251"/>
      <c r="C295" s="1250"/>
      <c r="D295" s="599"/>
      <c r="E295" s="277"/>
      <c r="F295" s="275"/>
      <c r="G295" s="275"/>
      <c r="H295" s="275"/>
      <c r="I295" s="276"/>
      <c r="J295" s="270"/>
      <c r="K295" s="277"/>
      <c r="L295" s="275"/>
      <c r="M295" s="275"/>
      <c r="N295" s="275"/>
      <c r="O295" s="276"/>
      <c r="P295" s="270"/>
      <c r="Q295" s="277"/>
      <c r="R295" s="276"/>
      <c r="S295" s="277"/>
      <c r="T295" s="275"/>
      <c r="U295" s="1146"/>
      <c r="V295" s="1147"/>
      <c r="W295" s="328"/>
      <c r="X295" s="328"/>
      <c r="Y295" s="1146"/>
      <c r="Z295" s="1147"/>
      <c r="AA295" s="477"/>
      <c r="AB295" s="62"/>
      <c r="AC295" s="62"/>
      <c r="AD295" s="62"/>
      <c r="AE295" s="62"/>
      <c r="AL295" s="5"/>
      <c r="AX295" s="62"/>
    </row>
    <row r="296" spans="1:50" s="7" customFormat="1" ht="15.75">
      <c r="A296" s="693"/>
      <c r="B296" s="1251"/>
      <c r="C296" s="1250"/>
      <c r="D296" s="599"/>
      <c r="E296" s="277"/>
      <c r="F296" s="275"/>
      <c r="G296" s="275"/>
      <c r="H296" s="275"/>
      <c r="I296" s="276"/>
      <c r="J296" s="270"/>
      <c r="K296" s="277"/>
      <c r="L296" s="275"/>
      <c r="M296" s="275"/>
      <c r="N296" s="275"/>
      <c r="O296" s="276"/>
      <c r="P296" s="270"/>
      <c r="Q296" s="277"/>
      <c r="R296" s="276"/>
      <c r="S296" s="277"/>
      <c r="T296" s="620"/>
      <c r="U296" s="1146"/>
      <c r="V296" s="1147"/>
      <c r="W296" s="328"/>
      <c r="X296" s="328"/>
      <c r="Y296" s="1146"/>
      <c r="Z296" s="1147"/>
      <c r="AA296" s="477"/>
      <c r="AB296" s="62"/>
      <c r="AC296" s="62"/>
      <c r="AD296" s="62"/>
      <c r="AE296" s="62"/>
      <c r="AL296" s="5"/>
      <c r="AX296" s="62"/>
    </row>
    <row r="297" spans="1:50" s="7" customFormat="1" ht="15.75">
      <c r="A297" s="693"/>
      <c r="B297" s="1251"/>
      <c r="C297" s="1250"/>
      <c r="D297" s="599"/>
      <c r="E297" s="277"/>
      <c r="F297" s="275"/>
      <c r="G297" s="275"/>
      <c r="H297" s="275"/>
      <c r="I297" s="276"/>
      <c r="J297" s="270"/>
      <c r="K297" s="277"/>
      <c r="L297" s="275"/>
      <c r="M297" s="275"/>
      <c r="N297" s="275"/>
      <c r="O297" s="276"/>
      <c r="P297" s="270"/>
      <c r="Q297" s="277"/>
      <c r="R297" s="276"/>
      <c r="S297" s="277"/>
      <c r="T297" s="616"/>
      <c r="U297" s="1146"/>
      <c r="V297" s="1147"/>
      <c r="W297" s="328"/>
      <c r="X297" s="328"/>
      <c r="Y297" s="1146"/>
      <c r="Z297" s="1147"/>
      <c r="AA297" s="477"/>
      <c r="AB297" s="62"/>
      <c r="AC297" s="62"/>
      <c r="AD297" s="62"/>
      <c r="AE297" s="62"/>
      <c r="AL297" s="5"/>
      <c r="AX297" s="62"/>
    </row>
    <row r="298" spans="1:50" s="7" customFormat="1" ht="15.75">
      <c r="A298" s="693"/>
      <c r="B298" s="1251"/>
      <c r="C298" s="1250"/>
      <c r="D298" s="599"/>
      <c r="E298" s="277"/>
      <c r="F298" s="275"/>
      <c r="G298" s="275"/>
      <c r="H298" s="275"/>
      <c r="I298" s="276"/>
      <c r="J298" s="270"/>
      <c r="K298" s="277"/>
      <c r="L298" s="275"/>
      <c r="M298" s="275"/>
      <c r="N298" s="275"/>
      <c r="O298" s="276"/>
      <c r="P298" s="270"/>
      <c r="Q298" s="277"/>
      <c r="R298" s="276"/>
      <c r="S298" s="277"/>
      <c r="T298" s="275"/>
      <c r="U298" s="1146"/>
      <c r="V298" s="1147"/>
      <c r="W298" s="328"/>
      <c r="X298" s="328"/>
      <c r="Y298" s="1146"/>
      <c r="Z298" s="1147"/>
      <c r="AA298" s="477"/>
      <c r="AB298" s="62"/>
      <c r="AC298" s="62"/>
      <c r="AD298" s="62"/>
      <c r="AE298" s="62"/>
      <c r="AL298" s="5"/>
      <c r="AX298" s="62"/>
    </row>
    <row r="299" spans="1:50" s="7" customFormat="1" ht="15.75">
      <c r="A299" s="693"/>
      <c r="B299" s="1251"/>
      <c r="C299" s="1250"/>
      <c r="D299" s="599"/>
      <c r="E299" s="277"/>
      <c r="F299" s="275"/>
      <c r="G299" s="275"/>
      <c r="H299" s="275"/>
      <c r="I299" s="276"/>
      <c r="J299" s="270"/>
      <c r="K299" s="277"/>
      <c r="L299" s="275"/>
      <c r="M299" s="275"/>
      <c r="N299" s="275"/>
      <c r="O299" s="276"/>
      <c r="P299" s="270"/>
      <c r="Q299" s="277"/>
      <c r="R299" s="276"/>
      <c r="S299" s="277"/>
      <c r="T299" s="275"/>
      <c r="U299" s="1146"/>
      <c r="V299" s="1147"/>
      <c r="W299" s="328"/>
      <c r="X299" s="328"/>
      <c r="Y299" s="1146"/>
      <c r="Z299" s="1147"/>
      <c r="AA299" s="477"/>
      <c r="AB299" s="62"/>
      <c r="AC299" s="62"/>
      <c r="AD299" s="62"/>
      <c r="AE299" s="62"/>
      <c r="AL299" s="5"/>
      <c r="AX299" s="62"/>
    </row>
    <row r="300" spans="1:50" s="7" customFormat="1" ht="15.75">
      <c r="A300" s="693"/>
      <c r="B300" s="1251"/>
      <c r="C300" s="1250"/>
      <c r="D300" s="599"/>
      <c r="E300" s="277"/>
      <c r="F300" s="275"/>
      <c r="G300" s="275"/>
      <c r="H300" s="275"/>
      <c r="I300" s="276"/>
      <c r="J300" s="270"/>
      <c r="K300" s="277"/>
      <c r="L300" s="275"/>
      <c r="M300" s="275"/>
      <c r="N300" s="275"/>
      <c r="O300" s="276"/>
      <c r="P300" s="270"/>
      <c r="Q300" s="277"/>
      <c r="R300" s="276"/>
      <c r="S300" s="277"/>
      <c r="T300" s="275"/>
      <c r="U300" s="1146"/>
      <c r="V300" s="1147"/>
      <c r="W300" s="328"/>
      <c r="X300" s="328"/>
      <c r="Y300" s="1146"/>
      <c r="Z300" s="1147"/>
      <c r="AA300" s="477"/>
      <c r="AB300" s="62"/>
      <c r="AC300" s="62"/>
      <c r="AD300" s="62"/>
      <c r="AE300" s="62"/>
      <c r="AL300" s="5"/>
      <c r="AX300" s="62"/>
    </row>
    <row r="301" spans="1:50" s="7" customFormat="1" ht="15.75">
      <c r="A301" s="693"/>
      <c r="B301" s="1251"/>
      <c r="C301" s="1250"/>
      <c r="D301" s="599"/>
      <c r="E301" s="277"/>
      <c r="F301" s="275"/>
      <c r="G301" s="275"/>
      <c r="H301" s="275"/>
      <c r="I301" s="276"/>
      <c r="J301" s="270"/>
      <c r="K301" s="277"/>
      <c r="L301" s="275"/>
      <c r="M301" s="275"/>
      <c r="N301" s="275"/>
      <c r="O301" s="276"/>
      <c r="P301" s="270"/>
      <c r="Q301" s="277"/>
      <c r="R301" s="276"/>
      <c r="S301" s="277"/>
      <c r="T301" s="275"/>
      <c r="U301" s="1146"/>
      <c r="V301" s="1147"/>
      <c r="W301" s="328"/>
      <c r="X301" s="328"/>
      <c r="Y301" s="1146"/>
      <c r="Z301" s="1147"/>
      <c r="AA301" s="477"/>
      <c r="AB301" s="62"/>
      <c r="AC301" s="62"/>
      <c r="AD301" s="62"/>
      <c r="AE301" s="62"/>
      <c r="AL301" s="5"/>
      <c r="AX301" s="62"/>
    </row>
    <row r="302" spans="1:50" s="7" customFormat="1" ht="15.75">
      <c r="A302" s="693"/>
      <c r="B302" s="1251"/>
      <c r="C302" s="1250"/>
      <c r="D302" s="599"/>
      <c r="E302" s="277"/>
      <c r="F302" s="275"/>
      <c r="G302" s="275"/>
      <c r="H302" s="275"/>
      <c r="I302" s="276"/>
      <c r="J302" s="270"/>
      <c r="K302" s="277"/>
      <c r="L302" s="275"/>
      <c r="M302" s="275"/>
      <c r="N302" s="275"/>
      <c r="O302" s="276"/>
      <c r="P302" s="270"/>
      <c r="Q302" s="277"/>
      <c r="R302" s="276"/>
      <c r="S302" s="277"/>
      <c r="T302" s="275"/>
      <c r="U302" s="1146"/>
      <c r="V302" s="1147"/>
      <c r="W302" s="328"/>
      <c r="X302" s="328"/>
      <c r="Y302" s="1146"/>
      <c r="Z302" s="1147"/>
      <c r="AA302" s="477"/>
      <c r="AB302" s="62"/>
      <c r="AC302" s="62"/>
      <c r="AD302" s="62"/>
      <c r="AE302" s="62"/>
      <c r="AL302" s="5"/>
      <c r="AX302" s="62"/>
    </row>
    <row r="303" spans="1:50" s="7" customFormat="1" ht="15.75">
      <c r="A303" s="693"/>
      <c r="B303" s="1251"/>
      <c r="C303" s="1250"/>
      <c r="D303" s="599"/>
      <c r="E303" s="277"/>
      <c r="F303" s="275"/>
      <c r="G303" s="275"/>
      <c r="H303" s="275"/>
      <c r="I303" s="276"/>
      <c r="J303" s="270"/>
      <c r="K303" s="277"/>
      <c r="L303" s="275"/>
      <c r="M303" s="275"/>
      <c r="N303" s="275"/>
      <c r="O303" s="276"/>
      <c r="P303" s="270"/>
      <c r="Q303" s="277"/>
      <c r="R303" s="276"/>
      <c r="S303" s="277"/>
      <c r="T303" s="275"/>
      <c r="U303" s="1146"/>
      <c r="V303" s="1147"/>
      <c r="W303" s="328"/>
      <c r="X303" s="328"/>
      <c r="Y303" s="1146"/>
      <c r="Z303" s="1147"/>
      <c r="AA303" s="477"/>
      <c r="AB303" s="62"/>
      <c r="AC303" s="62"/>
      <c r="AD303" s="62"/>
      <c r="AE303" s="62"/>
      <c r="AL303" s="5"/>
      <c r="AX303" s="62"/>
    </row>
    <row r="304" spans="1:50" s="7" customFormat="1" ht="15.75">
      <c r="A304" s="693"/>
      <c r="B304" s="1251"/>
      <c r="C304" s="1250"/>
      <c r="D304" s="599"/>
      <c r="E304" s="277"/>
      <c r="F304" s="275"/>
      <c r="G304" s="275"/>
      <c r="H304" s="275"/>
      <c r="I304" s="276"/>
      <c r="J304" s="270"/>
      <c r="K304" s="277"/>
      <c r="L304" s="275"/>
      <c r="M304" s="275"/>
      <c r="N304" s="275"/>
      <c r="O304" s="276"/>
      <c r="P304" s="270"/>
      <c r="Q304" s="277"/>
      <c r="R304" s="276"/>
      <c r="S304" s="277"/>
      <c r="T304" s="275"/>
      <c r="U304" s="1146"/>
      <c r="V304" s="1147"/>
      <c r="W304" s="328"/>
      <c r="X304" s="328"/>
      <c r="Y304" s="1146"/>
      <c r="Z304" s="1147"/>
      <c r="AA304" s="477"/>
      <c r="AB304" s="62"/>
      <c r="AC304" s="62"/>
      <c r="AD304" s="62"/>
      <c r="AE304" s="62"/>
      <c r="AL304" s="5"/>
      <c r="AX304" s="62"/>
    </row>
    <row r="305" spans="1:50" s="7" customFormat="1" ht="15.75">
      <c r="A305" s="693"/>
      <c r="B305" s="1251"/>
      <c r="C305" s="1250"/>
      <c r="D305" s="599"/>
      <c r="E305" s="277"/>
      <c r="F305" s="275"/>
      <c r="G305" s="275"/>
      <c r="H305" s="275"/>
      <c r="I305" s="276"/>
      <c r="J305" s="270"/>
      <c r="K305" s="277"/>
      <c r="L305" s="275"/>
      <c r="M305" s="275"/>
      <c r="N305" s="275"/>
      <c r="O305" s="276"/>
      <c r="P305" s="270"/>
      <c r="Q305" s="277"/>
      <c r="R305" s="276"/>
      <c r="S305" s="277"/>
      <c r="T305" s="275"/>
      <c r="U305" s="1146"/>
      <c r="V305" s="1147"/>
      <c r="W305" s="328"/>
      <c r="X305" s="328"/>
      <c r="Y305" s="1146"/>
      <c r="Z305" s="1147"/>
      <c r="AA305" s="477"/>
      <c r="AB305" s="62"/>
      <c r="AC305" s="62"/>
      <c r="AD305" s="62"/>
      <c r="AE305" s="62"/>
      <c r="AL305" s="5"/>
      <c r="AX305" s="62"/>
    </row>
    <row r="306" spans="1:50" s="7" customFormat="1" ht="15.75">
      <c r="A306" s="693"/>
      <c r="B306" s="1251"/>
      <c r="C306" s="1250"/>
      <c r="D306" s="599"/>
      <c r="E306" s="277"/>
      <c r="F306" s="275"/>
      <c r="G306" s="275"/>
      <c r="H306" s="275"/>
      <c r="I306" s="276"/>
      <c r="J306" s="270"/>
      <c r="K306" s="277"/>
      <c r="L306" s="275"/>
      <c r="M306" s="275"/>
      <c r="N306" s="275"/>
      <c r="O306" s="276"/>
      <c r="P306" s="270"/>
      <c r="Q306" s="277"/>
      <c r="R306" s="276"/>
      <c r="S306" s="277"/>
      <c r="T306" s="275"/>
      <c r="U306" s="1146"/>
      <c r="V306" s="1147"/>
      <c r="W306" s="328"/>
      <c r="X306" s="328"/>
      <c r="Y306" s="1146"/>
      <c r="Z306" s="1147"/>
      <c r="AA306" s="477"/>
      <c r="AB306" s="62"/>
      <c r="AC306" s="62"/>
      <c r="AD306" s="62"/>
      <c r="AE306" s="62"/>
      <c r="AL306" s="5"/>
      <c r="AX306" s="62"/>
    </row>
    <row r="307" spans="1:50" s="7" customFormat="1" ht="15.75">
      <c r="A307" s="693"/>
      <c r="B307" s="1251"/>
      <c r="C307" s="1250"/>
      <c r="D307" s="599"/>
      <c r="E307" s="277"/>
      <c r="F307" s="275"/>
      <c r="G307" s="275"/>
      <c r="H307" s="275"/>
      <c r="I307" s="276"/>
      <c r="J307" s="270"/>
      <c r="K307" s="277"/>
      <c r="L307" s="275"/>
      <c r="M307" s="275"/>
      <c r="N307" s="275"/>
      <c r="O307" s="276"/>
      <c r="P307" s="270"/>
      <c r="Q307" s="277"/>
      <c r="R307" s="276"/>
      <c r="S307" s="277"/>
      <c r="T307" s="275"/>
      <c r="U307" s="1146"/>
      <c r="V307" s="1147"/>
      <c r="W307" s="328"/>
      <c r="X307" s="328"/>
      <c r="Y307" s="1146"/>
      <c r="Z307" s="1147"/>
      <c r="AA307" s="477"/>
      <c r="AB307" s="62"/>
      <c r="AC307" s="62"/>
      <c r="AD307" s="62"/>
      <c r="AE307" s="62"/>
      <c r="AL307" s="5"/>
      <c r="AX307" s="62"/>
    </row>
    <row r="308" spans="1:50" s="7" customFormat="1" ht="15.75">
      <c r="A308" s="693"/>
      <c r="B308" s="1251"/>
      <c r="C308" s="1250"/>
      <c r="D308" s="599"/>
      <c r="E308" s="277"/>
      <c r="F308" s="275"/>
      <c r="G308" s="275"/>
      <c r="H308" s="275"/>
      <c r="I308" s="276"/>
      <c r="J308" s="270"/>
      <c r="K308" s="277"/>
      <c r="L308" s="275"/>
      <c r="M308" s="275"/>
      <c r="N308" s="275"/>
      <c r="O308" s="276"/>
      <c r="P308" s="270"/>
      <c r="Q308" s="277"/>
      <c r="R308" s="276"/>
      <c r="S308" s="277"/>
      <c r="T308" s="620"/>
      <c r="U308" s="1146"/>
      <c r="V308" s="1147"/>
      <c r="W308" s="328"/>
      <c r="X308" s="328"/>
      <c r="Y308" s="1146"/>
      <c r="Z308" s="1147"/>
      <c r="AA308" s="477"/>
      <c r="AB308" s="62"/>
      <c r="AC308" s="62"/>
      <c r="AD308" s="62"/>
      <c r="AE308" s="62"/>
      <c r="AL308" s="5"/>
      <c r="AX308" s="62"/>
    </row>
    <row r="309" spans="1:50" s="7" customFormat="1" ht="15.75">
      <c r="A309" s="693"/>
      <c r="B309" s="1251"/>
      <c r="C309" s="1250"/>
      <c r="D309" s="599"/>
      <c r="E309" s="277"/>
      <c r="F309" s="275"/>
      <c r="G309" s="275"/>
      <c r="H309" s="275"/>
      <c r="I309" s="276"/>
      <c r="J309" s="270"/>
      <c r="K309" s="277"/>
      <c r="L309" s="275"/>
      <c r="M309" s="275"/>
      <c r="N309" s="275"/>
      <c r="O309" s="276"/>
      <c r="P309" s="270"/>
      <c r="Q309" s="277"/>
      <c r="R309" s="276"/>
      <c r="S309" s="277"/>
      <c r="T309" s="616"/>
      <c r="U309" s="1146"/>
      <c r="V309" s="1147"/>
      <c r="W309" s="328"/>
      <c r="X309" s="328"/>
      <c r="Y309" s="1146"/>
      <c r="Z309" s="1147"/>
      <c r="AA309" s="477"/>
      <c r="AB309" s="62"/>
      <c r="AC309" s="62"/>
      <c r="AD309" s="62"/>
      <c r="AE309" s="62"/>
      <c r="AL309" s="5"/>
      <c r="AX309" s="62"/>
    </row>
    <row r="310" spans="1:50" s="7" customFormat="1" ht="15.75">
      <c r="A310" s="693"/>
      <c r="B310" s="1251"/>
      <c r="C310" s="1250"/>
      <c r="D310" s="599"/>
      <c r="E310" s="277"/>
      <c r="F310" s="275"/>
      <c r="G310" s="275"/>
      <c r="H310" s="275"/>
      <c r="I310" s="276"/>
      <c r="J310" s="270"/>
      <c r="K310" s="277"/>
      <c r="L310" s="275"/>
      <c r="M310" s="275"/>
      <c r="N310" s="275"/>
      <c r="O310" s="276"/>
      <c r="P310" s="270"/>
      <c r="Q310" s="277"/>
      <c r="R310" s="276"/>
      <c r="S310" s="277"/>
      <c r="T310" s="275"/>
      <c r="U310" s="1146"/>
      <c r="V310" s="1147"/>
      <c r="W310" s="328"/>
      <c r="X310" s="328"/>
      <c r="Y310" s="1146"/>
      <c r="Z310" s="1147"/>
      <c r="AA310" s="477"/>
      <c r="AB310" s="62"/>
      <c r="AC310" s="62"/>
      <c r="AD310" s="62"/>
      <c r="AE310" s="62"/>
      <c r="AL310" s="5"/>
      <c r="AX310" s="62"/>
    </row>
    <row r="311" spans="1:50" s="7" customFormat="1" ht="15.75">
      <c r="A311" s="693"/>
      <c r="B311" s="1251"/>
      <c r="C311" s="1250"/>
      <c r="D311" s="599"/>
      <c r="E311" s="277"/>
      <c r="F311" s="275"/>
      <c r="G311" s="275"/>
      <c r="H311" s="275"/>
      <c r="I311" s="276"/>
      <c r="J311" s="270"/>
      <c r="K311" s="277"/>
      <c r="L311" s="275"/>
      <c r="M311" s="275"/>
      <c r="N311" s="275"/>
      <c r="O311" s="276"/>
      <c r="P311" s="270"/>
      <c r="Q311" s="277"/>
      <c r="R311" s="276"/>
      <c r="S311" s="277"/>
      <c r="T311" s="275"/>
      <c r="U311" s="1146"/>
      <c r="V311" s="1147"/>
      <c r="W311" s="328"/>
      <c r="X311" s="328"/>
      <c r="Y311" s="1146"/>
      <c r="Z311" s="1147"/>
      <c r="AA311" s="477"/>
      <c r="AB311" s="62"/>
      <c r="AC311" s="62"/>
      <c r="AD311" s="62"/>
      <c r="AE311" s="62"/>
      <c r="AL311" s="5"/>
      <c r="AX311" s="62"/>
    </row>
    <row r="312" spans="1:50" s="7" customFormat="1" ht="15.75">
      <c r="A312" s="693"/>
      <c r="B312" s="1251"/>
      <c r="C312" s="1250"/>
      <c r="D312" s="599"/>
      <c r="E312" s="277"/>
      <c r="F312" s="275"/>
      <c r="G312" s="275"/>
      <c r="H312" s="275"/>
      <c r="I312" s="276"/>
      <c r="J312" s="270"/>
      <c r="K312" s="277"/>
      <c r="L312" s="275"/>
      <c r="M312" s="275"/>
      <c r="N312" s="275"/>
      <c r="O312" s="276"/>
      <c r="P312" s="270"/>
      <c r="Q312" s="277"/>
      <c r="R312" s="276"/>
      <c r="S312" s="277"/>
      <c r="T312" s="275"/>
      <c r="U312" s="1146"/>
      <c r="V312" s="1147"/>
      <c r="W312" s="328"/>
      <c r="X312" s="328"/>
      <c r="Y312" s="1146"/>
      <c r="Z312" s="1147"/>
      <c r="AA312" s="477"/>
      <c r="AB312" s="62"/>
      <c r="AC312" s="62"/>
      <c r="AD312" s="62"/>
      <c r="AE312" s="62"/>
      <c r="AL312" s="5"/>
      <c r="AX312" s="62"/>
    </row>
    <row r="313" spans="1:50" s="7" customFormat="1" ht="15.75">
      <c r="A313" s="693"/>
      <c r="B313" s="1251"/>
      <c r="C313" s="1250"/>
      <c r="D313" s="599"/>
      <c r="E313" s="277"/>
      <c r="F313" s="275"/>
      <c r="G313" s="275"/>
      <c r="H313" s="275"/>
      <c r="I313" s="276"/>
      <c r="J313" s="270"/>
      <c r="K313" s="277"/>
      <c r="L313" s="275"/>
      <c r="M313" s="275"/>
      <c r="N313" s="275"/>
      <c r="O313" s="276"/>
      <c r="P313" s="270"/>
      <c r="Q313" s="277"/>
      <c r="R313" s="276"/>
      <c r="S313" s="277"/>
      <c r="T313" s="275"/>
      <c r="U313" s="1146"/>
      <c r="V313" s="1147"/>
      <c r="W313" s="328"/>
      <c r="X313" s="328"/>
      <c r="Y313" s="1146"/>
      <c r="Z313" s="1147"/>
      <c r="AA313" s="477"/>
      <c r="AB313" s="62"/>
      <c r="AC313" s="62"/>
      <c r="AD313" s="62"/>
      <c r="AE313" s="62"/>
      <c r="AL313" s="5"/>
      <c r="AX313" s="62"/>
    </row>
    <row r="314" spans="1:50" s="7" customFormat="1" ht="15.75">
      <c r="A314" s="693"/>
      <c r="B314" s="1251"/>
      <c r="C314" s="1250"/>
      <c r="D314" s="599"/>
      <c r="E314" s="277"/>
      <c r="F314" s="275"/>
      <c r="G314" s="275"/>
      <c r="H314" s="275"/>
      <c r="I314" s="276"/>
      <c r="J314" s="270"/>
      <c r="K314" s="277"/>
      <c r="L314" s="275"/>
      <c r="M314" s="275"/>
      <c r="N314" s="275"/>
      <c r="O314" s="276"/>
      <c r="P314" s="270"/>
      <c r="Q314" s="277"/>
      <c r="R314" s="276"/>
      <c r="S314" s="277"/>
      <c r="T314" s="275"/>
      <c r="U314" s="1146"/>
      <c r="V314" s="1147"/>
      <c r="W314" s="328"/>
      <c r="X314" s="328"/>
      <c r="Y314" s="1146"/>
      <c r="Z314" s="1147"/>
      <c r="AA314" s="477"/>
      <c r="AB314" s="62"/>
      <c r="AC314" s="62"/>
      <c r="AD314" s="62"/>
      <c r="AE314" s="62"/>
      <c r="AL314" s="5"/>
      <c r="AX314" s="62"/>
    </row>
    <row r="315" spans="1:50" s="7" customFormat="1" ht="15.75">
      <c r="A315" s="693"/>
      <c r="B315" s="1251"/>
      <c r="C315" s="1250"/>
      <c r="D315" s="609"/>
      <c r="E315" s="277"/>
      <c r="F315" s="275"/>
      <c r="G315" s="275"/>
      <c r="H315" s="275"/>
      <c r="I315" s="276"/>
      <c r="J315" s="270"/>
      <c r="K315" s="277"/>
      <c r="L315" s="275"/>
      <c r="M315" s="275"/>
      <c r="N315" s="275"/>
      <c r="O315" s="276"/>
      <c r="P315" s="270"/>
      <c r="Q315" s="277"/>
      <c r="R315" s="276"/>
      <c r="S315" s="277"/>
      <c r="T315" s="275"/>
      <c r="U315" s="1146"/>
      <c r="V315" s="1147"/>
      <c r="W315" s="328"/>
      <c r="X315" s="328"/>
      <c r="Y315" s="1146"/>
      <c r="Z315" s="1147"/>
      <c r="AA315" s="477"/>
      <c r="AB315" s="62"/>
      <c r="AC315" s="62"/>
      <c r="AD315" s="62"/>
      <c r="AE315" s="62"/>
      <c r="AL315" s="5"/>
      <c r="AX315" s="62"/>
    </row>
    <row r="316" spans="1:50" s="7" customFormat="1" ht="15.75">
      <c r="A316" s="693"/>
      <c r="B316" s="1251"/>
      <c r="C316" s="1250"/>
      <c r="D316" s="611"/>
      <c r="E316" s="600"/>
      <c r="F316" s="275"/>
      <c r="G316" s="275"/>
      <c r="H316" s="275"/>
      <c r="I316" s="276"/>
      <c r="J316" s="270"/>
      <c r="K316" s="277"/>
      <c r="L316" s="275"/>
      <c r="M316" s="275"/>
      <c r="N316" s="275"/>
      <c r="O316" s="276"/>
      <c r="P316" s="270"/>
      <c r="Q316" s="277"/>
      <c r="R316" s="276"/>
      <c r="S316" s="277"/>
      <c r="T316" s="275"/>
      <c r="U316" s="1146"/>
      <c r="V316" s="1147"/>
      <c r="W316" s="328"/>
      <c r="X316" s="328"/>
      <c r="Y316" s="1146"/>
      <c r="Z316" s="1147"/>
      <c r="AA316" s="477"/>
      <c r="AB316" s="62"/>
      <c r="AC316" s="62"/>
      <c r="AD316" s="62"/>
      <c r="AE316" s="62"/>
      <c r="AL316" s="5"/>
      <c r="AX316" s="62"/>
    </row>
    <row r="317" spans="1:50" s="7" customFormat="1" ht="15.75">
      <c r="A317" s="693"/>
      <c r="B317" s="1251"/>
      <c r="C317" s="1250"/>
      <c r="D317" s="602"/>
      <c r="E317" s="600"/>
      <c r="F317" s="275"/>
      <c r="G317" s="275"/>
      <c r="H317" s="275"/>
      <c r="I317" s="276"/>
      <c r="J317" s="270"/>
      <c r="K317" s="277"/>
      <c r="L317" s="275"/>
      <c r="M317" s="275"/>
      <c r="N317" s="275"/>
      <c r="O317" s="276"/>
      <c r="P317" s="270"/>
      <c r="Q317" s="277"/>
      <c r="R317" s="276"/>
      <c r="S317" s="277"/>
      <c r="T317" s="275"/>
      <c r="U317" s="1146"/>
      <c r="V317" s="1147"/>
      <c r="W317" s="328"/>
      <c r="X317" s="328"/>
      <c r="Y317" s="1146"/>
      <c r="Z317" s="1147"/>
      <c r="AA317" s="477"/>
      <c r="AB317" s="62"/>
      <c r="AC317" s="62"/>
      <c r="AD317" s="62"/>
      <c r="AE317" s="62"/>
      <c r="AL317" s="5"/>
      <c r="AX317" s="62"/>
    </row>
    <row r="318" spans="1:50" s="7" customFormat="1" ht="15.75">
      <c r="A318" s="693"/>
      <c r="B318" s="1251"/>
      <c r="C318" s="1250"/>
      <c r="D318" s="602"/>
      <c r="E318" s="600"/>
      <c r="F318" s="275"/>
      <c r="G318" s="275"/>
      <c r="H318" s="275"/>
      <c r="I318" s="276"/>
      <c r="J318" s="270"/>
      <c r="K318" s="277"/>
      <c r="L318" s="275"/>
      <c r="M318" s="275"/>
      <c r="N318" s="275"/>
      <c r="O318" s="276"/>
      <c r="P318" s="270"/>
      <c r="Q318" s="277"/>
      <c r="R318" s="276"/>
      <c r="S318" s="277"/>
      <c r="T318" s="275"/>
      <c r="U318" s="1146"/>
      <c r="V318" s="1147"/>
      <c r="W318" s="328"/>
      <c r="X318" s="328"/>
      <c r="Y318" s="1146"/>
      <c r="Z318" s="1147"/>
      <c r="AA318" s="477"/>
      <c r="AB318" s="62"/>
      <c r="AC318" s="62"/>
      <c r="AD318" s="62"/>
      <c r="AE318" s="62"/>
      <c r="AL318" s="5"/>
      <c r="AX318" s="62"/>
    </row>
    <row r="319" spans="1:50" s="7" customFormat="1" ht="15.75">
      <c r="A319" s="693"/>
      <c r="B319" s="1251"/>
      <c r="C319" s="1250"/>
      <c r="D319" s="599"/>
      <c r="E319" s="277"/>
      <c r="F319" s="275"/>
      <c r="G319" s="275"/>
      <c r="H319" s="275"/>
      <c r="I319" s="276"/>
      <c r="J319" s="270"/>
      <c r="K319" s="277"/>
      <c r="L319" s="275"/>
      <c r="M319" s="275"/>
      <c r="N319" s="275"/>
      <c r="O319" s="276"/>
      <c r="P319" s="270"/>
      <c r="Q319" s="277"/>
      <c r="R319" s="276"/>
      <c r="S319" s="277"/>
      <c r="T319" s="275"/>
      <c r="U319" s="1146"/>
      <c r="V319" s="1147"/>
      <c r="W319" s="328"/>
      <c r="X319" s="328"/>
      <c r="Y319" s="1146"/>
      <c r="Z319" s="1147"/>
      <c r="AA319" s="477"/>
      <c r="AB319" s="62"/>
      <c r="AC319" s="62"/>
      <c r="AD319" s="62"/>
      <c r="AE319" s="62"/>
      <c r="AL319" s="5"/>
      <c r="AX319" s="62"/>
    </row>
    <row r="320" spans="1:50" s="7" customFormat="1" ht="15.75">
      <c r="A320" s="693"/>
      <c r="B320" s="1251"/>
      <c r="C320" s="1250"/>
      <c r="D320" s="599"/>
      <c r="E320" s="277"/>
      <c r="F320" s="275"/>
      <c r="G320" s="275"/>
      <c r="H320" s="275"/>
      <c r="I320" s="276"/>
      <c r="J320" s="270"/>
      <c r="K320" s="277"/>
      <c r="L320" s="275"/>
      <c r="M320" s="275"/>
      <c r="N320" s="275"/>
      <c r="O320" s="276"/>
      <c r="P320" s="270"/>
      <c r="Q320" s="277"/>
      <c r="R320" s="276"/>
      <c r="S320" s="277"/>
      <c r="T320" s="275"/>
      <c r="U320" s="1146"/>
      <c r="V320" s="1147"/>
      <c r="W320" s="328"/>
      <c r="X320" s="328"/>
      <c r="Y320" s="1146"/>
      <c r="Z320" s="1147"/>
      <c r="AA320" s="477"/>
      <c r="AB320" s="62"/>
      <c r="AC320" s="62"/>
      <c r="AD320" s="62"/>
      <c r="AE320" s="62"/>
      <c r="AL320" s="5"/>
      <c r="AX320" s="62"/>
    </row>
    <row r="321" spans="1:53" s="7" customFormat="1" ht="15.75">
      <c r="A321" s="693"/>
      <c r="B321" s="1251"/>
      <c r="C321" s="1250"/>
      <c r="D321" s="599"/>
      <c r="E321" s="277"/>
      <c r="F321" s="275"/>
      <c r="G321" s="275"/>
      <c r="H321" s="275"/>
      <c r="I321" s="276"/>
      <c r="J321" s="270"/>
      <c r="K321" s="277"/>
      <c r="L321" s="275"/>
      <c r="M321" s="275"/>
      <c r="N321" s="275"/>
      <c r="O321" s="276"/>
      <c r="P321" s="270"/>
      <c r="Q321" s="277"/>
      <c r="R321" s="276"/>
      <c r="S321" s="277"/>
      <c r="T321" s="275"/>
      <c r="U321" s="1146"/>
      <c r="V321" s="1147"/>
      <c r="W321" s="328"/>
      <c r="X321" s="328"/>
      <c r="Y321" s="1146"/>
      <c r="Z321" s="1147"/>
      <c r="AA321" s="477"/>
      <c r="AB321" s="62"/>
      <c r="AC321" s="62"/>
      <c r="AD321" s="62"/>
      <c r="AE321" s="62"/>
      <c r="AL321" s="5"/>
      <c r="AX321" s="62"/>
    </row>
    <row r="322" spans="1:53" s="7" customFormat="1" ht="15.75">
      <c r="A322" s="693"/>
      <c r="B322" s="1251"/>
      <c r="C322" s="1250"/>
      <c r="D322" s="599"/>
      <c r="E322" s="277"/>
      <c r="F322" s="275"/>
      <c r="G322" s="275"/>
      <c r="H322" s="275"/>
      <c r="I322" s="276"/>
      <c r="J322" s="270"/>
      <c r="K322" s="277"/>
      <c r="L322" s="275"/>
      <c r="M322" s="275"/>
      <c r="N322" s="275"/>
      <c r="O322" s="276"/>
      <c r="P322" s="270"/>
      <c r="Q322" s="277"/>
      <c r="R322" s="276"/>
      <c r="S322" s="239"/>
      <c r="T322" s="240"/>
      <c r="U322" s="1146"/>
      <c r="V322" s="1147"/>
      <c r="W322" s="328"/>
      <c r="X322" s="328"/>
      <c r="Y322" s="1146"/>
      <c r="Z322" s="1147"/>
      <c r="AA322" s="477"/>
      <c r="AB322" s="62"/>
      <c r="AC322" s="62"/>
      <c r="AD322" s="62"/>
      <c r="AE322" s="62"/>
      <c r="AL322" s="5"/>
      <c r="AX322" s="62"/>
    </row>
    <row r="323" spans="1:53" s="7" customFormat="1" ht="15.75">
      <c r="A323" s="693"/>
      <c r="B323" s="1251"/>
      <c r="C323" s="1250"/>
      <c r="D323" s="599"/>
      <c r="E323" s="277"/>
      <c r="F323" s="275"/>
      <c r="G323" s="275"/>
      <c r="H323" s="275"/>
      <c r="I323" s="276"/>
      <c r="J323" s="270"/>
      <c r="K323" s="277"/>
      <c r="L323" s="275"/>
      <c r="M323" s="275"/>
      <c r="N323" s="275"/>
      <c r="O323" s="276"/>
      <c r="P323" s="270"/>
      <c r="Q323" s="277"/>
      <c r="R323" s="276"/>
      <c r="S323" s="239"/>
      <c r="T323" s="240"/>
      <c r="U323" s="1146"/>
      <c r="V323" s="1147"/>
      <c r="W323" s="328"/>
      <c r="X323" s="328"/>
      <c r="Y323" s="1146"/>
      <c r="Z323" s="1147"/>
      <c r="AA323" s="477"/>
      <c r="AB323" s="62"/>
      <c r="AC323" s="62"/>
      <c r="AD323" s="62"/>
      <c r="AE323" s="62"/>
      <c r="AL323" s="5"/>
      <c r="AX323" s="62"/>
    </row>
    <row r="324" spans="1:53" s="7" customFormat="1" ht="15.75">
      <c r="A324" s="693"/>
      <c r="B324" s="1251"/>
      <c r="C324" s="1250"/>
      <c r="D324" s="599"/>
      <c r="E324" s="277"/>
      <c r="F324" s="275"/>
      <c r="G324" s="275"/>
      <c r="H324" s="275"/>
      <c r="I324" s="276"/>
      <c r="J324" s="270"/>
      <c r="K324" s="277"/>
      <c r="L324" s="275"/>
      <c r="M324" s="275"/>
      <c r="N324" s="275"/>
      <c r="O324" s="276"/>
      <c r="P324" s="270"/>
      <c r="Q324" s="277"/>
      <c r="R324" s="276"/>
      <c r="S324" s="239"/>
      <c r="T324" s="240"/>
      <c r="U324" s="1146"/>
      <c r="V324" s="1147"/>
      <c r="W324" s="328"/>
      <c r="X324" s="328"/>
      <c r="Y324" s="1146"/>
      <c r="Z324" s="1147"/>
      <c r="AA324" s="477"/>
      <c r="AB324" s="62"/>
      <c r="AC324" s="62"/>
      <c r="AD324" s="62"/>
      <c r="AE324" s="62"/>
      <c r="AL324" s="5"/>
      <c r="AX324" s="62"/>
    </row>
    <row r="325" spans="1:53" s="7" customFormat="1" ht="15.75">
      <c r="A325" s="693"/>
      <c r="B325" s="1251"/>
      <c r="C325" s="1250"/>
      <c r="D325" s="599"/>
      <c r="E325" s="277"/>
      <c r="F325" s="275"/>
      <c r="G325" s="275"/>
      <c r="H325" s="275"/>
      <c r="I325" s="276"/>
      <c r="J325" s="270"/>
      <c r="K325" s="277"/>
      <c r="L325" s="275"/>
      <c r="M325" s="275"/>
      <c r="N325" s="275"/>
      <c r="O325" s="276"/>
      <c r="P325" s="270"/>
      <c r="Q325" s="277"/>
      <c r="R325" s="276"/>
      <c r="S325" s="239"/>
      <c r="T325" s="240"/>
      <c r="U325" s="1146"/>
      <c r="V325" s="1147"/>
      <c r="W325" s="328"/>
      <c r="X325" s="328"/>
      <c r="Y325" s="1146"/>
      <c r="Z325" s="1147"/>
      <c r="AA325" s="477"/>
      <c r="AB325" s="62"/>
      <c r="AC325" s="62"/>
      <c r="AD325" s="62"/>
      <c r="AE325" s="62"/>
      <c r="AL325" s="5"/>
      <c r="AX325" s="62"/>
    </row>
    <row r="326" spans="1:53" s="7" customFormat="1" ht="15.75">
      <c r="A326" s="693"/>
      <c r="B326" s="1251"/>
      <c r="C326" s="1250"/>
      <c r="D326" s="586"/>
      <c r="E326" s="277"/>
      <c r="F326" s="275"/>
      <c r="G326" s="275"/>
      <c r="H326" s="275"/>
      <c r="I326" s="276"/>
      <c r="J326" s="270"/>
      <c r="K326" s="464"/>
      <c r="L326" s="465"/>
      <c r="M326" s="465"/>
      <c r="N326" s="465"/>
      <c r="O326" s="466"/>
      <c r="P326" s="467"/>
      <c r="Q326" s="464"/>
      <c r="R326" s="466"/>
      <c r="S326" s="327"/>
      <c r="T326" s="328"/>
      <c r="U326" s="1146"/>
      <c r="V326" s="1147"/>
      <c r="W326" s="328"/>
      <c r="X326" s="328"/>
      <c r="Y326" s="1146"/>
      <c r="Z326" s="1147"/>
      <c r="AA326" s="477"/>
      <c r="AB326" s="62"/>
      <c r="AC326" s="62"/>
      <c r="AD326" s="62"/>
      <c r="AE326" s="62"/>
      <c r="AL326" s="5"/>
      <c r="AX326" s="62"/>
    </row>
    <row r="327" spans="1:53" s="7" customFormat="1" ht="15.75">
      <c r="A327" s="693"/>
      <c r="B327" s="1251"/>
      <c r="C327" s="1250"/>
      <c r="D327" s="613"/>
      <c r="E327" s="239"/>
      <c r="F327" s="240"/>
      <c r="G327" s="240"/>
      <c r="H327" s="240"/>
      <c r="I327" s="241"/>
      <c r="J327" s="237"/>
      <c r="K327" s="469"/>
      <c r="L327" s="470"/>
      <c r="M327" s="470"/>
      <c r="N327" s="470"/>
      <c r="O327" s="471"/>
      <c r="P327" s="472"/>
      <c r="Q327" s="469"/>
      <c r="R327" s="471"/>
      <c r="S327" s="475"/>
      <c r="T327" s="476"/>
      <c r="U327" s="1146"/>
      <c r="V327" s="1147"/>
      <c r="W327" s="328"/>
      <c r="X327" s="328"/>
      <c r="Y327" s="1146"/>
      <c r="Z327" s="1147"/>
      <c r="AA327" s="477"/>
      <c r="AB327" s="62"/>
      <c r="AC327" s="12"/>
      <c r="AO327" s="1"/>
      <c r="AP327" s="1"/>
      <c r="AQ327" s="1"/>
      <c r="AR327" s="6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s="7" customFormat="1" ht="15.75">
      <c r="A328" s="693"/>
      <c r="B328" s="1251"/>
      <c r="C328" s="1250"/>
      <c r="D328" s="613"/>
      <c r="E328" s="239"/>
      <c r="F328" s="240"/>
      <c r="G328" s="240"/>
      <c r="H328" s="240"/>
      <c r="I328" s="241"/>
      <c r="J328" s="237"/>
      <c r="K328" s="469"/>
      <c r="L328" s="470"/>
      <c r="M328" s="470"/>
      <c r="N328" s="470"/>
      <c r="O328" s="471"/>
      <c r="P328" s="472"/>
      <c r="Q328" s="469"/>
      <c r="R328" s="471"/>
      <c r="S328" s="475"/>
      <c r="T328" s="476"/>
      <c r="U328" s="1146"/>
      <c r="V328" s="1147"/>
      <c r="W328" s="328"/>
      <c r="X328" s="328"/>
      <c r="Y328" s="1146"/>
      <c r="Z328" s="1147"/>
      <c r="AA328" s="477"/>
      <c r="AB328" s="62"/>
      <c r="AC328" s="12"/>
      <c r="AO328" s="1"/>
      <c r="AP328" s="1"/>
      <c r="AQ328" s="1"/>
      <c r="AR328" s="6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s="7" customFormat="1" ht="15.75">
      <c r="A329" s="693"/>
      <c r="B329" s="1251"/>
      <c r="C329" s="1250"/>
      <c r="D329" s="613"/>
      <c r="E329" s="239"/>
      <c r="F329" s="240"/>
      <c r="G329" s="240"/>
      <c r="H329" s="240"/>
      <c r="I329" s="241"/>
      <c r="J329" s="237"/>
      <c r="K329" s="478"/>
      <c r="L329" s="577"/>
      <c r="M329" s="577"/>
      <c r="N329" s="577"/>
      <c r="O329" s="480"/>
      <c r="P329" s="472"/>
      <c r="Q329" s="478"/>
      <c r="R329" s="480"/>
      <c r="S329" s="482"/>
      <c r="T329" s="483"/>
      <c r="U329" s="1146"/>
      <c r="V329" s="1147"/>
      <c r="W329" s="328"/>
      <c r="X329" s="328"/>
      <c r="Y329" s="1146"/>
      <c r="Z329" s="1147"/>
      <c r="AA329" s="477"/>
      <c r="AB329" s="62"/>
      <c r="AC329" s="12"/>
      <c r="AO329" s="1"/>
      <c r="AP329" s="1"/>
      <c r="AQ329" s="1"/>
      <c r="AR329" s="6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s="7" customFormat="1" ht="15.75">
      <c r="A330" s="693"/>
      <c r="B330" s="1251"/>
      <c r="C330" s="1250"/>
      <c r="D330" s="579"/>
      <c r="E330" s="239"/>
      <c r="F330" s="240"/>
      <c r="G330" s="240"/>
      <c r="H330" s="240"/>
      <c r="I330" s="241"/>
      <c r="J330" s="237"/>
      <c r="K330" s="478"/>
      <c r="L330" s="577"/>
      <c r="M330" s="577"/>
      <c r="N330" s="577"/>
      <c r="O330" s="480"/>
      <c r="P330" s="472"/>
      <c r="Q330" s="478"/>
      <c r="R330" s="480"/>
      <c r="S330" s="482"/>
      <c r="T330" s="483"/>
      <c r="U330" s="1146"/>
      <c r="V330" s="1147"/>
      <c r="W330" s="328"/>
      <c r="X330" s="328"/>
      <c r="Y330" s="1146"/>
      <c r="Z330" s="1147"/>
      <c r="AA330" s="477"/>
      <c r="AB330" s="62"/>
      <c r="AC330" s="12"/>
      <c r="AO330" s="1"/>
      <c r="AP330" s="1"/>
      <c r="AQ330" s="1"/>
      <c r="AR330" s="6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s="7" customFormat="1" ht="15.75">
      <c r="A331" s="693"/>
      <c r="B331" s="1251"/>
      <c r="C331" s="1250"/>
      <c r="D331" s="459"/>
      <c r="E331" s="239"/>
      <c r="F331" s="240"/>
      <c r="G331" s="240"/>
      <c r="H331" s="240"/>
      <c r="I331" s="241"/>
      <c r="J331" s="237"/>
      <c r="K331" s="478"/>
      <c r="L331" s="577"/>
      <c r="M331" s="577"/>
      <c r="N331" s="577"/>
      <c r="O331" s="480"/>
      <c r="P331" s="472"/>
      <c r="Q331" s="478"/>
      <c r="R331" s="480"/>
      <c r="S331" s="482"/>
      <c r="T331" s="483"/>
      <c r="U331" s="1146"/>
      <c r="V331" s="1147"/>
      <c r="W331" s="328"/>
      <c r="X331" s="328"/>
      <c r="Y331" s="1146"/>
      <c r="Z331" s="1147"/>
      <c r="AA331" s="477"/>
      <c r="AB331" s="62"/>
      <c r="AC331" s="12"/>
      <c r="AO331" s="1"/>
      <c r="AP331" s="1"/>
      <c r="AQ331" s="1"/>
      <c r="AR331" s="6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s="7" customFormat="1" ht="15.75">
      <c r="A332" s="693"/>
      <c r="B332" s="1251"/>
      <c r="C332" s="1250"/>
      <c r="D332" s="459"/>
      <c r="E332" s="239"/>
      <c r="F332" s="240"/>
      <c r="G332" s="240"/>
      <c r="H332" s="240"/>
      <c r="I332" s="241"/>
      <c r="J332" s="237"/>
      <c r="K332" s="478"/>
      <c r="L332" s="577"/>
      <c r="M332" s="577"/>
      <c r="N332" s="577"/>
      <c r="O332" s="480"/>
      <c r="P332" s="472"/>
      <c r="Q332" s="478"/>
      <c r="R332" s="480"/>
      <c r="S332" s="482"/>
      <c r="T332" s="483"/>
      <c r="U332" s="1146"/>
      <c r="V332" s="1147"/>
      <c r="W332" s="328"/>
      <c r="X332" s="328"/>
      <c r="Y332" s="1146"/>
      <c r="Z332" s="1147"/>
      <c r="AA332" s="477"/>
      <c r="AB332" s="62"/>
      <c r="AC332" s="12"/>
      <c r="AO332" s="1"/>
      <c r="AP332" s="1"/>
      <c r="AQ332" s="1"/>
      <c r="AR332" s="6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s="7" customFormat="1" ht="15.75">
      <c r="A333" s="693"/>
      <c r="B333" s="1251"/>
      <c r="C333" s="1250"/>
      <c r="D333" s="579"/>
      <c r="E333" s="239"/>
      <c r="F333" s="240"/>
      <c r="G333" s="240"/>
      <c r="H333" s="240"/>
      <c r="I333" s="241"/>
      <c r="J333" s="237"/>
      <c r="K333" s="478"/>
      <c r="L333" s="577"/>
      <c r="M333" s="577"/>
      <c r="N333" s="577"/>
      <c r="O333" s="480"/>
      <c r="P333" s="472"/>
      <c r="Q333" s="478"/>
      <c r="R333" s="480"/>
      <c r="S333" s="482"/>
      <c r="T333" s="483"/>
      <c r="U333" s="1146"/>
      <c r="V333" s="1147"/>
      <c r="W333" s="328"/>
      <c r="X333" s="328"/>
      <c r="Y333" s="1146"/>
      <c r="Z333" s="1147"/>
      <c r="AA333" s="477"/>
      <c r="AB333" s="62"/>
      <c r="AC333" s="12"/>
      <c r="AO333" s="1"/>
      <c r="AP333" s="1"/>
      <c r="AQ333" s="1"/>
      <c r="AR333" s="6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s="7" customFormat="1" ht="15.75">
      <c r="A334" s="693"/>
      <c r="B334" s="1251"/>
      <c r="C334" s="1250"/>
      <c r="D334" s="459"/>
      <c r="E334" s="239"/>
      <c r="F334" s="240"/>
      <c r="G334" s="240"/>
      <c r="H334" s="240"/>
      <c r="I334" s="241"/>
      <c r="J334" s="237"/>
      <c r="K334" s="478"/>
      <c r="L334" s="577"/>
      <c r="M334" s="577"/>
      <c r="N334" s="577"/>
      <c r="O334" s="480"/>
      <c r="P334" s="472"/>
      <c r="Q334" s="478"/>
      <c r="R334" s="480"/>
      <c r="S334" s="482"/>
      <c r="T334" s="483"/>
      <c r="U334" s="1146"/>
      <c r="V334" s="1147"/>
      <c r="W334" s="328"/>
      <c r="X334" s="328"/>
      <c r="Y334" s="1146"/>
      <c r="Z334" s="1147"/>
      <c r="AA334" s="477"/>
      <c r="AB334" s="62"/>
      <c r="AC334" s="12"/>
      <c r="AO334" s="1"/>
      <c r="AP334" s="1"/>
      <c r="AQ334" s="1"/>
      <c r="AR334" s="6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s="7" customFormat="1" ht="15.75">
      <c r="A335" s="693"/>
      <c r="B335" s="1251"/>
      <c r="C335" s="1250"/>
      <c r="D335" s="459"/>
      <c r="E335" s="239"/>
      <c r="F335" s="240"/>
      <c r="G335" s="240"/>
      <c r="H335" s="240"/>
      <c r="I335" s="241"/>
      <c r="J335" s="237"/>
      <c r="K335" s="478"/>
      <c r="L335" s="577"/>
      <c r="M335" s="577"/>
      <c r="N335" s="577"/>
      <c r="O335" s="480"/>
      <c r="P335" s="472"/>
      <c r="Q335" s="478"/>
      <c r="R335" s="480"/>
      <c r="S335" s="482"/>
      <c r="T335" s="483"/>
      <c r="U335" s="1146"/>
      <c r="V335" s="1147"/>
      <c r="W335" s="328"/>
      <c r="X335" s="328"/>
      <c r="Y335" s="1146"/>
      <c r="Z335" s="1147"/>
      <c r="AA335" s="477"/>
      <c r="AB335" s="62"/>
      <c r="AC335" s="12"/>
      <c r="AO335" s="1"/>
      <c r="AP335" s="1"/>
      <c r="AQ335" s="1"/>
      <c r="AR335" s="6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s="7" customFormat="1" ht="15.75">
      <c r="A336" s="693"/>
      <c r="B336" s="1251"/>
      <c r="C336" s="1250"/>
      <c r="D336" s="459"/>
      <c r="E336" s="239"/>
      <c r="F336" s="240"/>
      <c r="G336" s="240"/>
      <c r="H336" s="240"/>
      <c r="I336" s="241"/>
      <c r="J336" s="237"/>
      <c r="K336" s="478"/>
      <c r="L336" s="577"/>
      <c r="M336" s="577"/>
      <c r="N336" s="577"/>
      <c r="O336" s="480"/>
      <c r="P336" s="472"/>
      <c r="Q336" s="478"/>
      <c r="R336" s="480"/>
      <c r="S336" s="482"/>
      <c r="T336" s="483"/>
      <c r="U336" s="1146"/>
      <c r="V336" s="1147"/>
      <c r="W336" s="328"/>
      <c r="X336" s="328"/>
      <c r="Y336" s="1146"/>
      <c r="Z336" s="1147"/>
      <c r="AA336" s="477"/>
      <c r="AB336" s="62"/>
      <c r="AC336" s="12"/>
      <c r="AO336" s="1"/>
      <c r="AP336" s="1"/>
      <c r="AQ336" s="1"/>
      <c r="AR336" s="6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s="7" customFormat="1" ht="15.75">
      <c r="A337" s="693"/>
      <c r="B337" s="1251"/>
      <c r="C337" s="1250"/>
      <c r="D337" s="459"/>
      <c r="E337" s="239"/>
      <c r="F337" s="240"/>
      <c r="G337" s="240"/>
      <c r="H337" s="240"/>
      <c r="I337" s="241"/>
      <c r="J337" s="237"/>
      <c r="K337" s="478"/>
      <c r="L337" s="577"/>
      <c r="M337" s="577"/>
      <c r="N337" s="577"/>
      <c r="O337" s="480"/>
      <c r="P337" s="472"/>
      <c r="Q337" s="478"/>
      <c r="R337" s="480"/>
      <c r="S337" s="482"/>
      <c r="T337" s="483"/>
      <c r="U337" s="1146"/>
      <c r="V337" s="1147"/>
      <c r="W337" s="328"/>
      <c r="X337" s="328"/>
      <c r="Y337" s="1146"/>
      <c r="Z337" s="1147"/>
      <c r="AA337" s="477"/>
      <c r="AB337" s="62"/>
      <c r="AC337" s="12"/>
      <c r="AO337" s="1"/>
      <c r="AP337" s="1"/>
      <c r="AQ337" s="1"/>
      <c r="AR337" s="6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s="7" customFormat="1" ht="15.75">
      <c r="A338" s="521"/>
      <c r="B338" s="1325"/>
      <c r="C338" s="1307"/>
      <c r="D338" s="459"/>
      <c r="E338" s="239"/>
      <c r="F338" s="240"/>
      <c r="G338" s="240"/>
      <c r="H338" s="240"/>
      <c r="I338" s="241"/>
      <c r="J338" s="237"/>
      <c r="K338" s="478"/>
      <c r="L338" s="577"/>
      <c r="M338" s="577"/>
      <c r="N338" s="577"/>
      <c r="O338" s="480"/>
      <c r="P338" s="472"/>
      <c r="Q338" s="478"/>
      <c r="R338" s="480"/>
      <c r="S338" s="482"/>
      <c r="T338" s="483"/>
      <c r="U338" s="1146"/>
      <c r="V338" s="1147"/>
      <c r="W338" s="328"/>
      <c r="X338" s="328"/>
      <c r="Y338" s="1146"/>
      <c r="Z338" s="1147"/>
      <c r="AA338" s="477"/>
      <c r="AB338" s="62"/>
      <c r="AC338" s="12"/>
      <c r="AO338" s="1"/>
      <c r="AP338" s="1"/>
      <c r="AQ338" s="1"/>
      <c r="AR338" s="6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s="7" customFormat="1" ht="15.75">
      <c r="A339" s="521"/>
      <c r="B339" s="1325"/>
      <c r="C339" s="1307"/>
      <c r="D339" s="459"/>
      <c r="E339" s="239"/>
      <c r="F339" s="240"/>
      <c r="G339" s="240"/>
      <c r="H339" s="240"/>
      <c r="I339" s="241"/>
      <c r="J339" s="237"/>
      <c r="K339" s="478"/>
      <c r="L339" s="577"/>
      <c r="M339" s="577"/>
      <c r="N339" s="577"/>
      <c r="O339" s="480"/>
      <c r="P339" s="472"/>
      <c r="Q339" s="478"/>
      <c r="R339" s="480"/>
      <c r="S339" s="482"/>
      <c r="T339" s="483"/>
      <c r="U339" s="1146"/>
      <c r="V339" s="1147"/>
      <c r="W339" s="328"/>
      <c r="X339" s="328"/>
      <c r="Y339" s="1146"/>
      <c r="Z339" s="1147"/>
      <c r="AA339" s="477"/>
      <c r="AB339" s="62"/>
      <c r="AC339" s="12"/>
      <c r="AO339" s="1"/>
      <c r="AP339" s="1"/>
      <c r="AQ339" s="1"/>
      <c r="AR339" s="6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s="7" customFormat="1" ht="15.75">
      <c r="A340" s="521"/>
      <c r="B340" s="1325"/>
      <c r="C340" s="1307"/>
      <c r="D340" s="459"/>
      <c r="E340" s="239"/>
      <c r="F340" s="240"/>
      <c r="G340" s="240"/>
      <c r="H340" s="240"/>
      <c r="I340" s="241"/>
      <c r="J340" s="237"/>
      <c r="K340" s="478"/>
      <c r="L340" s="577"/>
      <c r="M340" s="577"/>
      <c r="N340" s="577"/>
      <c r="O340" s="480"/>
      <c r="P340" s="472"/>
      <c r="Q340" s="478"/>
      <c r="R340" s="480"/>
      <c r="S340" s="482"/>
      <c r="T340" s="483"/>
      <c r="U340" s="1146"/>
      <c r="V340" s="1147"/>
      <c r="W340" s="328"/>
      <c r="X340" s="328"/>
      <c r="Y340" s="1146"/>
      <c r="Z340" s="1147"/>
      <c r="AA340" s="477"/>
      <c r="AB340" s="62"/>
      <c r="AC340" s="12"/>
      <c r="AO340" s="1"/>
      <c r="AP340" s="1"/>
      <c r="AQ340" s="1"/>
      <c r="AR340" s="6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s="7" customFormat="1" ht="15.75">
      <c r="A341" s="521"/>
      <c r="B341" s="1325"/>
      <c r="C341" s="1307"/>
      <c r="D341" s="459"/>
      <c r="E341" s="239"/>
      <c r="F341" s="240"/>
      <c r="G341" s="240"/>
      <c r="H341" s="240"/>
      <c r="I341" s="241"/>
      <c r="J341" s="237"/>
      <c r="K341" s="478"/>
      <c r="L341" s="577"/>
      <c r="M341" s="577"/>
      <c r="N341" s="577"/>
      <c r="O341" s="480"/>
      <c r="P341" s="472"/>
      <c r="Q341" s="478"/>
      <c r="R341" s="480"/>
      <c r="S341" s="482"/>
      <c r="T341" s="483"/>
      <c r="U341" s="1146"/>
      <c r="V341" s="1147"/>
      <c r="W341" s="328"/>
      <c r="X341" s="328"/>
      <c r="Y341" s="1146"/>
      <c r="Z341" s="1147"/>
      <c r="AA341" s="477"/>
      <c r="AB341" s="62"/>
      <c r="AC341" s="12"/>
      <c r="AO341" s="1"/>
      <c r="AP341" s="1"/>
      <c r="AQ341" s="1"/>
      <c r="AR341" s="6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s="7" customFormat="1" ht="15.75">
      <c r="A342" s="521"/>
      <c r="B342" s="1325"/>
      <c r="C342" s="1307"/>
      <c r="D342" s="459"/>
      <c r="E342" s="239"/>
      <c r="F342" s="240"/>
      <c r="G342" s="240"/>
      <c r="H342" s="240"/>
      <c r="I342" s="241"/>
      <c r="J342" s="237"/>
      <c r="K342" s="478"/>
      <c r="L342" s="577"/>
      <c r="M342" s="577"/>
      <c r="N342" s="577"/>
      <c r="O342" s="480"/>
      <c r="P342" s="472"/>
      <c r="Q342" s="478"/>
      <c r="R342" s="480"/>
      <c r="S342" s="482"/>
      <c r="T342" s="483"/>
      <c r="U342" s="1146"/>
      <c r="V342" s="1147"/>
      <c r="W342" s="328"/>
      <c r="X342" s="328"/>
      <c r="Y342" s="1146"/>
      <c r="Z342" s="1147"/>
      <c r="AA342" s="477"/>
      <c r="AB342" s="62"/>
      <c r="AC342" s="12"/>
      <c r="AO342" s="1"/>
      <c r="AP342" s="1"/>
      <c r="AQ342" s="1"/>
      <c r="AR342" s="6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s="7" customFormat="1" ht="15.75">
      <c r="A343" s="521"/>
      <c r="B343" s="1325"/>
      <c r="C343" s="1307"/>
      <c r="D343" s="459"/>
      <c r="E343" s="239"/>
      <c r="F343" s="240"/>
      <c r="G343" s="240"/>
      <c r="H343" s="240"/>
      <c r="I343" s="241"/>
      <c r="J343" s="237"/>
      <c r="K343" s="478"/>
      <c r="L343" s="577"/>
      <c r="M343" s="577"/>
      <c r="N343" s="577"/>
      <c r="O343" s="480"/>
      <c r="P343" s="472"/>
      <c r="Q343" s="478"/>
      <c r="R343" s="480"/>
      <c r="S343" s="482"/>
      <c r="T343" s="483"/>
      <c r="U343" s="1146"/>
      <c r="V343" s="1147"/>
      <c r="W343" s="328"/>
      <c r="X343" s="328"/>
      <c r="Y343" s="1146"/>
      <c r="Z343" s="1147"/>
      <c r="AA343" s="477"/>
      <c r="AB343" s="62"/>
      <c r="AC343" s="12"/>
      <c r="AO343" s="1"/>
      <c r="AP343" s="1"/>
      <c r="AQ343" s="1"/>
      <c r="AR343" s="6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s="7" customFormat="1" ht="15.75">
      <c r="A344" s="521"/>
      <c r="B344" s="1325"/>
      <c r="C344" s="1307"/>
      <c r="D344" s="459"/>
      <c r="E344" s="239"/>
      <c r="F344" s="240"/>
      <c r="G344" s="240"/>
      <c r="H344" s="240"/>
      <c r="I344" s="241"/>
      <c r="J344" s="237"/>
      <c r="K344" s="478"/>
      <c r="L344" s="577"/>
      <c r="M344" s="577"/>
      <c r="N344" s="577"/>
      <c r="O344" s="480"/>
      <c r="P344" s="472"/>
      <c r="Q344" s="478"/>
      <c r="R344" s="480"/>
      <c r="S344" s="482"/>
      <c r="T344" s="483"/>
      <c r="U344" s="1146"/>
      <c r="V344" s="1147"/>
      <c r="W344" s="328"/>
      <c r="X344" s="328"/>
      <c r="Y344" s="1146"/>
      <c r="Z344" s="1147"/>
      <c r="AA344" s="477"/>
      <c r="AB344" s="62"/>
      <c r="AC344" s="12"/>
      <c r="AO344" s="1"/>
      <c r="AP344" s="1"/>
      <c r="AQ344" s="1"/>
      <c r="AR344" s="6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s="7" customFormat="1" ht="15.75">
      <c r="A345" s="521"/>
      <c r="B345" s="1325"/>
      <c r="C345" s="1307"/>
      <c r="D345" s="458"/>
      <c r="E345" s="239"/>
      <c r="F345" s="240"/>
      <c r="G345" s="240"/>
      <c r="H345" s="240"/>
      <c r="I345" s="241"/>
      <c r="J345" s="237"/>
      <c r="K345" s="469"/>
      <c r="L345" s="470"/>
      <c r="M345" s="486"/>
      <c r="N345" s="486"/>
      <c r="O345" s="487"/>
      <c r="P345" s="472"/>
      <c r="Q345" s="469"/>
      <c r="R345" s="471"/>
      <c r="S345" s="475"/>
      <c r="T345" s="476"/>
      <c r="U345" s="1146"/>
      <c r="V345" s="1147"/>
      <c r="W345" s="328"/>
      <c r="X345" s="328"/>
      <c r="Y345" s="1146"/>
      <c r="Z345" s="1147"/>
      <c r="AA345" s="477"/>
      <c r="AB345" s="62"/>
      <c r="AC345" s="12"/>
      <c r="AO345" s="1"/>
      <c r="AP345" s="1"/>
      <c r="AQ345" s="1"/>
      <c r="AR345" s="6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s="7" customFormat="1" ht="15.75">
      <c r="A346" s="521"/>
      <c r="B346" s="1336"/>
      <c r="C346" s="1337"/>
      <c r="D346" s="458"/>
      <c r="E346" s="239"/>
      <c r="F346" s="240"/>
      <c r="G346" s="240"/>
      <c r="H346" s="240"/>
      <c r="I346" s="241"/>
      <c r="J346" s="237"/>
      <c r="K346" s="469"/>
      <c r="L346" s="470"/>
      <c r="M346" s="486"/>
      <c r="N346" s="486"/>
      <c r="O346" s="487"/>
      <c r="P346" s="472"/>
      <c r="Q346" s="469"/>
      <c r="R346" s="471"/>
      <c r="S346" s="475"/>
      <c r="T346" s="476"/>
      <c r="U346" s="1146"/>
      <c r="V346" s="1147"/>
      <c r="W346" s="476"/>
      <c r="X346" s="328"/>
      <c r="Y346" s="1146"/>
      <c r="Z346" s="1147"/>
      <c r="AA346" s="477"/>
      <c r="AB346" s="62"/>
      <c r="AC346" s="12"/>
      <c r="AO346" s="1"/>
      <c r="AP346" s="1"/>
      <c r="AQ346" s="1"/>
      <c r="AR346" s="6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s="7" customFormat="1" ht="15.75">
      <c r="A347" s="521"/>
      <c r="B347" s="1336"/>
      <c r="C347" s="1337"/>
      <c r="D347" s="458"/>
      <c r="E347" s="239"/>
      <c r="F347" s="240"/>
      <c r="G347" s="240"/>
      <c r="H347" s="240"/>
      <c r="I347" s="241"/>
      <c r="J347" s="237"/>
      <c r="K347" s="469"/>
      <c r="L347" s="470"/>
      <c r="M347" s="470"/>
      <c r="N347" s="470"/>
      <c r="O347" s="471"/>
      <c r="P347" s="472"/>
      <c r="Q347" s="469"/>
      <c r="R347" s="471"/>
      <c r="S347" s="475"/>
      <c r="T347" s="476"/>
      <c r="U347" s="1146"/>
      <c r="V347" s="1147"/>
      <c r="W347" s="476"/>
      <c r="X347" s="328"/>
      <c r="Y347" s="1146"/>
      <c r="Z347" s="1147"/>
      <c r="AA347" s="477"/>
      <c r="AB347" s="62"/>
      <c r="AC347" s="12"/>
      <c r="AO347" s="1"/>
      <c r="AP347" s="1"/>
      <c r="AQ347" s="1"/>
      <c r="AR347" s="6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s="7" customFormat="1" ht="15.75">
      <c r="A348" s="523"/>
      <c r="B348" s="1326"/>
      <c r="C348" s="1327"/>
      <c r="D348" s="459"/>
      <c r="E348" s="239"/>
      <c r="F348" s="240"/>
      <c r="G348" s="240"/>
      <c r="H348" s="240"/>
      <c r="I348" s="241"/>
      <c r="J348" s="237"/>
      <c r="K348" s="478"/>
      <c r="L348" s="479"/>
      <c r="M348" s="479"/>
      <c r="N348" s="479"/>
      <c r="O348" s="480"/>
      <c r="P348" s="472"/>
      <c r="Q348" s="478"/>
      <c r="R348" s="480"/>
      <c r="S348" s="482"/>
      <c r="T348" s="483"/>
      <c r="U348" s="1148"/>
      <c r="V348" s="1149"/>
      <c r="W348" s="483"/>
      <c r="X348" s="328"/>
      <c r="Y348" s="1148"/>
      <c r="Z348" s="1149"/>
      <c r="AA348" s="485"/>
      <c r="AB348" s="62"/>
      <c r="AC348" s="12"/>
      <c r="AO348" s="1"/>
      <c r="AP348" s="1"/>
      <c r="AQ348" s="1"/>
      <c r="AR348" s="6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s="7" customFormat="1" ht="15.75">
      <c r="A349" s="524"/>
      <c r="B349" s="1326"/>
      <c r="C349" s="1327"/>
      <c r="D349" s="459"/>
      <c r="E349" s="239"/>
      <c r="F349" s="240"/>
      <c r="G349" s="240"/>
      <c r="H349" s="240"/>
      <c r="I349" s="241"/>
      <c r="J349" s="237"/>
      <c r="K349" s="478"/>
      <c r="L349" s="479"/>
      <c r="M349" s="479"/>
      <c r="N349" s="479"/>
      <c r="O349" s="480"/>
      <c r="P349" s="472"/>
      <c r="Q349" s="478"/>
      <c r="R349" s="480"/>
      <c r="S349" s="482"/>
      <c r="T349" s="483"/>
      <c r="U349" s="1148"/>
      <c r="V349" s="1149"/>
      <c r="W349" s="483"/>
      <c r="X349" s="328"/>
      <c r="Y349" s="1148"/>
      <c r="Z349" s="1149"/>
      <c r="AA349" s="485"/>
      <c r="AB349" s="62"/>
      <c r="AC349" s="12"/>
      <c r="AO349" s="1"/>
      <c r="AP349" s="1"/>
      <c r="AQ349" s="1"/>
      <c r="AR349" s="6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s="7" customFormat="1" ht="15.75">
      <c r="A350" s="524"/>
      <c r="B350" s="1326"/>
      <c r="C350" s="1327"/>
      <c r="D350" s="459"/>
      <c r="E350" s="239"/>
      <c r="F350" s="240"/>
      <c r="G350" s="240"/>
      <c r="H350" s="240"/>
      <c r="I350" s="241"/>
      <c r="J350" s="237"/>
      <c r="K350" s="478"/>
      <c r="L350" s="479"/>
      <c r="M350" s="479"/>
      <c r="N350" s="479"/>
      <c r="O350" s="480"/>
      <c r="P350" s="472"/>
      <c r="Q350" s="478"/>
      <c r="R350" s="480"/>
      <c r="S350" s="482"/>
      <c r="T350" s="483"/>
      <c r="U350" s="1148"/>
      <c r="V350" s="1149"/>
      <c r="W350" s="483"/>
      <c r="X350" s="328"/>
      <c r="Y350" s="1148"/>
      <c r="Z350" s="1149"/>
      <c r="AA350" s="485"/>
      <c r="AB350" s="62"/>
      <c r="AC350" s="12"/>
      <c r="AO350" s="1"/>
      <c r="AP350" s="1"/>
      <c r="AQ350" s="1"/>
      <c r="AR350" s="6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s="7" customFormat="1" ht="15.75">
      <c r="A351" s="524"/>
      <c r="B351" s="1326"/>
      <c r="C351" s="1327"/>
      <c r="D351" s="459"/>
      <c r="E351" s="239"/>
      <c r="F351" s="240"/>
      <c r="G351" s="240"/>
      <c r="H351" s="240"/>
      <c r="I351" s="241"/>
      <c r="J351" s="237"/>
      <c r="K351" s="478"/>
      <c r="L351" s="479"/>
      <c r="M351" s="479"/>
      <c r="N351" s="479"/>
      <c r="O351" s="480"/>
      <c r="P351" s="472"/>
      <c r="Q351" s="478"/>
      <c r="R351" s="480"/>
      <c r="S351" s="482"/>
      <c r="T351" s="483"/>
      <c r="U351" s="1148"/>
      <c r="V351" s="1149"/>
      <c r="W351" s="483"/>
      <c r="X351" s="328"/>
      <c r="Y351" s="1148"/>
      <c r="Z351" s="1149"/>
      <c r="AA351" s="485"/>
      <c r="AB351" s="62"/>
      <c r="AC351" s="12"/>
      <c r="AO351" s="1"/>
      <c r="AP351" s="1"/>
      <c r="AQ351" s="1"/>
      <c r="AR351" s="6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s="7" customFormat="1" ht="15.75">
      <c r="A352" s="524"/>
      <c r="B352" s="1336"/>
      <c r="C352" s="1337"/>
      <c r="D352" s="458"/>
      <c r="E352" s="239"/>
      <c r="F352" s="240"/>
      <c r="G352" s="240"/>
      <c r="H352" s="240"/>
      <c r="I352" s="241"/>
      <c r="J352" s="237"/>
      <c r="K352" s="469"/>
      <c r="L352" s="486"/>
      <c r="M352" s="486"/>
      <c r="N352" s="486"/>
      <c r="O352" s="487"/>
      <c r="P352" s="472"/>
      <c r="Q352" s="469"/>
      <c r="R352" s="471"/>
      <c r="S352" s="475"/>
      <c r="T352" s="476"/>
      <c r="U352" s="1146"/>
      <c r="V352" s="1147"/>
      <c r="W352" s="476"/>
      <c r="X352" s="328"/>
      <c r="Y352" s="1146"/>
      <c r="Z352" s="1147"/>
      <c r="AA352" s="477"/>
      <c r="AB352" s="62"/>
      <c r="AC352" s="12"/>
      <c r="AO352" s="1"/>
      <c r="AP352" s="1"/>
      <c r="AQ352" s="1"/>
      <c r="AR352" s="6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s="7" customFormat="1" ht="15.75">
      <c r="A353" s="524"/>
      <c r="B353" s="1326"/>
      <c r="C353" s="1327"/>
      <c r="D353" s="459"/>
      <c r="E353" s="239"/>
      <c r="F353" s="240"/>
      <c r="G353" s="240"/>
      <c r="H353" s="240"/>
      <c r="I353" s="241"/>
      <c r="J353" s="237"/>
      <c r="K353" s="478"/>
      <c r="L353" s="505"/>
      <c r="M353" s="505"/>
      <c r="N353" s="505"/>
      <c r="O353" s="506"/>
      <c r="P353" s="472"/>
      <c r="Q353" s="478"/>
      <c r="R353" s="480"/>
      <c r="S353" s="482"/>
      <c r="T353" s="483"/>
      <c r="U353" s="1148"/>
      <c r="V353" s="1149"/>
      <c r="W353" s="483"/>
      <c r="X353" s="328"/>
      <c r="Y353" s="1148"/>
      <c r="Z353" s="1149"/>
      <c r="AA353" s="485"/>
      <c r="AB353" s="62"/>
      <c r="AC353" s="12"/>
      <c r="AO353" s="1"/>
      <c r="AP353" s="1"/>
      <c r="AQ353" s="1"/>
      <c r="AR353" s="6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s="7" customFormat="1" ht="15.75">
      <c r="A354" s="524"/>
      <c r="B354" s="1326"/>
      <c r="C354" s="1327"/>
      <c r="D354" s="459"/>
      <c r="E354" s="239"/>
      <c r="F354" s="240"/>
      <c r="G354" s="240"/>
      <c r="H354" s="240"/>
      <c r="I354" s="241"/>
      <c r="J354" s="237"/>
      <c r="K354" s="478"/>
      <c r="L354" s="505"/>
      <c r="M354" s="505"/>
      <c r="N354" s="505"/>
      <c r="O354" s="506"/>
      <c r="P354" s="472"/>
      <c r="Q354" s="478"/>
      <c r="R354" s="480"/>
      <c r="S354" s="482"/>
      <c r="T354" s="483"/>
      <c r="U354" s="1148"/>
      <c r="V354" s="1149"/>
      <c r="W354" s="483"/>
      <c r="X354" s="328"/>
      <c r="Y354" s="1148"/>
      <c r="Z354" s="1149"/>
      <c r="AA354" s="485"/>
      <c r="AB354" s="62"/>
      <c r="AC354" s="12"/>
      <c r="AO354" s="1"/>
      <c r="AP354" s="1"/>
      <c r="AQ354" s="1"/>
      <c r="AR354" s="6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s="7" customFormat="1" ht="15.75">
      <c r="A355" s="322"/>
      <c r="B355" s="1328"/>
      <c r="C355" s="1329"/>
      <c r="D355" s="318"/>
      <c r="E355" s="239"/>
      <c r="F355" s="240"/>
      <c r="G355" s="240"/>
      <c r="H355" s="240"/>
      <c r="I355" s="241"/>
      <c r="J355" s="237"/>
      <c r="K355" s="478"/>
      <c r="L355" s="505"/>
      <c r="M355" s="505"/>
      <c r="N355" s="505"/>
      <c r="O355" s="506"/>
      <c r="P355" s="472"/>
      <c r="Q355" s="478"/>
      <c r="R355" s="480"/>
      <c r="S355" s="482"/>
      <c r="T355" s="483"/>
      <c r="U355" s="1148"/>
      <c r="V355" s="1149"/>
      <c r="W355" s="483"/>
      <c r="X355" s="328"/>
      <c r="Y355" s="1148"/>
      <c r="Z355" s="1149"/>
      <c r="AA355" s="485"/>
      <c r="AB355" s="62"/>
      <c r="AC355" s="12"/>
      <c r="AO355" s="1"/>
      <c r="AP355" s="1"/>
      <c r="AQ355" s="1"/>
      <c r="AR355" s="6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s="7" customFormat="1">
      <c r="A356" s="322"/>
      <c r="B356" s="1330"/>
      <c r="C356" s="1331"/>
      <c r="D356" s="318"/>
      <c r="E356" s="239"/>
      <c r="F356" s="240"/>
      <c r="G356" s="240"/>
      <c r="H356" s="240"/>
      <c r="I356" s="241"/>
      <c r="J356" s="237"/>
      <c r="K356" s="319"/>
      <c r="L356" s="320"/>
      <c r="M356" s="320"/>
      <c r="N356" s="320"/>
      <c r="O356" s="321"/>
      <c r="P356" s="242"/>
      <c r="Q356" s="319"/>
      <c r="R356" s="426"/>
      <c r="S356" s="313"/>
      <c r="T356" s="316"/>
      <c r="U356" s="1323"/>
      <c r="V356" s="1324"/>
      <c r="W356" s="316"/>
      <c r="X356" s="240"/>
      <c r="Y356" s="1323"/>
      <c r="Z356" s="1324"/>
      <c r="AA356" s="315"/>
      <c r="AB356" s="62"/>
      <c r="AC356" s="12"/>
      <c r="AO356" s="1"/>
      <c r="AP356" s="1"/>
      <c r="AQ356" s="1"/>
      <c r="AR356" s="6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s="7" customFormat="1">
      <c r="A357" s="322"/>
      <c r="B357" s="1338"/>
      <c r="C357" s="1339"/>
      <c r="D357" s="299"/>
      <c r="E357" s="239"/>
      <c r="F357" s="240"/>
      <c r="G357" s="240"/>
      <c r="H357" s="240"/>
      <c r="I357" s="241"/>
      <c r="J357" s="237"/>
      <c r="K357" s="301"/>
      <c r="L357" s="302"/>
      <c r="M357" s="302"/>
      <c r="N357" s="302"/>
      <c r="O357" s="303"/>
      <c r="P357" s="242"/>
      <c r="Q357" s="307"/>
      <c r="R357" s="303"/>
      <c r="S357" s="278"/>
      <c r="T357" s="264"/>
      <c r="U357" s="1341"/>
      <c r="V357" s="1342"/>
      <c r="W357" s="264"/>
      <c r="X357" s="240"/>
      <c r="Y357" s="1341"/>
      <c r="Z357" s="1342"/>
      <c r="AA357" s="279"/>
      <c r="AB357" s="62"/>
      <c r="AC357" s="12"/>
      <c r="AO357" s="1"/>
      <c r="AP357" s="1"/>
      <c r="AQ357" s="1"/>
      <c r="AR357" s="6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s="7" customFormat="1">
      <c r="A358" s="322"/>
      <c r="B358" s="1340"/>
      <c r="C358" s="1340"/>
      <c r="D358" s="231"/>
      <c r="E358" s="239"/>
      <c r="F358" s="240"/>
      <c r="G358" s="240"/>
      <c r="H358" s="240"/>
      <c r="I358" s="241"/>
      <c r="J358" s="237"/>
      <c r="K358" s="232"/>
      <c r="L358" s="233"/>
      <c r="M358" s="233"/>
      <c r="N358" s="233"/>
      <c r="O358" s="234"/>
      <c r="P358" s="242"/>
      <c r="Q358" s="235"/>
      <c r="R358" s="234"/>
      <c r="S358" s="278"/>
      <c r="T358" s="264"/>
      <c r="U358" s="1341"/>
      <c r="V358" s="1342"/>
      <c r="W358" s="264"/>
      <c r="X358" s="240"/>
      <c r="Y358" s="1341"/>
      <c r="Z358" s="1342"/>
      <c r="AA358" s="279"/>
      <c r="AB358" s="62"/>
      <c r="AC358" s="12"/>
      <c r="AO358" s="1"/>
      <c r="AP358" s="1"/>
      <c r="AQ358" s="1"/>
      <c r="AR358" s="6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s="7" customFormat="1">
      <c r="A359" s="322"/>
      <c r="B359" s="1334"/>
      <c r="C359" s="1335"/>
      <c r="D359" s="70"/>
      <c r="E359" s="60"/>
      <c r="F359" s="8"/>
      <c r="G359" s="8"/>
      <c r="H359" s="8"/>
      <c r="I359" s="9"/>
      <c r="J359" s="237"/>
      <c r="K359" s="60"/>
      <c r="L359" s="8"/>
      <c r="M359" s="8"/>
      <c r="N359" s="8"/>
      <c r="O359" s="9"/>
      <c r="P359" s="237"/>
      <c r="Q359" s="60"/>
      <c r="R359" s="9"/>
      <c r="S359" s="278"/>
      <c r="T359" s="264"/>
      <c r="U359" s="1341"/>
      <c r="V359" s="1342"/>
      <c r="W359" s="264"/>
      <c r="X359" s="240"/>
      <c r="Y359" s="1341"/>
      <c r="Z359" s="1342"/>
      <c r="AA359" s="279"/>
      <c r="AB359" s="62"/>
      <c r="AC359" s="12"/>
      <c r="AN359" s="5"/>
    </row>
    <row r="360" spans="1:53" s="7" customFormat="1">
      <c r="A360" s="322"/>
      <c r="B360" s="433"/>
      <c r="C360" s="434"/>
      <c r="D360" s="427"/>
      <c r="E360" s="428"/>
      <c r="F360" s="429"/>
      <c r="G360" s="429"/>
      <c r="H360" s="429"/>
      <c r="I360" s="430"/>
      <c r="J360" s="237"/>
      <c r="K360" s="428"/>
      <c r="L360" s="429"/>
      <c r="M360" s="429"/>
      <c r="N360" s="429"/>
      <c r="O360" s="430"/>
      <c r="P360" s="237"/>
      <c r="Q360" s="428"/>
      <c r="R360" s="430"/>
      <c r="S360" s="428"/>
      <c r="T360" s="431"/>
      <c r="U360" s="1323"/>
      <c r="V360" s="1324"/>
      <c r="W360" s="431"/>
      <c r="X360" s="314"/>
      <c r="Y360" s="1323"/>
      <c r="Z360" s="1324"/>
      <c r="AA360" s="432"/>
      <c r="AB360" s="62"/>
      <c r="AC360" s="12"/>
      <c r="AN360" s="5"/>
    </row>
    <row r="361" spans="1:53" s="7" customFormat="1">
      <c r="A361" s="322"/>
      <c r="B361" s="433"/>
      <c r="C361" s="434"/>
      <c r="D361" s="427"/>
      <c r="E361" s="428"/>
      <c r="F361" s="429"/>
      <c r="G361" s="429"/>
      <c r="H361" s="429"/>
      <c r="I361" s="430"/>
      <c r="J361" s="237"/>
      <c r="K361" s="428"/>
      <c r="L361" s="429"/>
      <c r="M361" s="429"/>
      <c r="N361" s="429"/>
      <c r="O361" s="430"/>
      <c r="P361" s="237"/>
      <c r="Q361" s="428"/>
      <c r="R361" s="430"/>
      <c r="S361" s="428"/>
      <c r="T361" s="431"/>
      <c r="U361" s="1323"/>
      <c r="V361" s="1324"/>
      <c r="W361" s="431"/>
      <c r="X361" s="314"/>
      <c r="Y361" s="1323"/>
      <c r="Z361" s="1324"/>
      <c r="AA361" s="432"/>
      <c r="AB361" s="62"/>
      <c r="AC361" s="12"/>
      <c r="AN361" s="5"/>
    </row>
    <row r="362" spans="1:53" s="7" customFormat="1">
      <c r="A362" s="322"/>
      <c r="B362" s="433"/>
      <c r="C362" s="434"/>
      <c r="D362" s="427"/>
      <c r="E362" s="428"/>
      <c r="F362" s="429"/>
      <c r="G362" s="429"/>
      <c r="H362" s="429"/>
      <c r="I362" s="430"/>
      <c r="J362" s="237"/>
      <c r="K362" s="428"/>
      <c r="L362" s="429"/>
      <c r="M362" s="429"/>
      <c r="N362" s="429"/>
      <c r="O362" s="430"/>
      <c r="P362" s="237"/>
      <c r="Q362" s="428"/>
      <c r="R362" s="430"/>
      <c r="S362" s="428"/>
      <c r="T362" s="431"/>
      <c r="U362" s="1323"/>
      <c r="V362" s="1324"/>
      <c r="W362" s="431"/>
      <c r="X362" s="314"/>
      <c r="Y362" s="1323"/>
      <c r="Z362" s="1324"/>
      <c r="AA362" s="432"/>
      <c r="AB362" s="62"/>
      <c r="AC362" s="12"/>
      <c r="AN362" s="5"/>
    </row>
    <row r="363" spans="1:53" s="7" customFormat="1">
      <c r="A363" s="322"/>
      <c r="B363" s="1332"/>
      <c r="C363" s="1333"/>
      <c r="D363" s="427"/>
      <c r="E363" s="428"/>
      <c r="F363" s="429"/>
      <c r="G363" s="429"/>
      <c r="H363" s="429"/>
      <c r="I363" s="430"/>
      <c r="J363" s="237"/>
      <c r="K363" s="428"/>
      <c r="L363" s="429"/>
      <c r="M363" s="429"/>
      <c r="N363" s="429"/>
      <c r="O363" s="430"/>
      <c r="P363" s="237"/>
      <c r="Q363" s="428"/>
      <c r="R363" s="430"/>
      <c r="S363" s="428"/>
      <c r="T363" s="431"/>
      <c r="U363" s="1323"/>
      <c r="V363" s="1324"/>
      <c r="W363" s="431"/>
      <c r="X363" s="314"/>
      <c r="Y363" s="1323"/>
      <c r="Z363" s="1324"/>
      <c r="AA363" s="432"/>
      <c r="AB363" s="62"/>
      <c r="AC363" s="12"/>
      <c r="AN363" s="5"/>
    </row>
    <row r="364" spans="1:53" s="7" customFormat="1">
      <c r="A364" s="322"/>
      <c r="B364" s="433"/>
      <c r="C364" s="434"/>
      <c r="D364" s="427"/>
      <c r="E364" s="428"/>
      <c r="F364" s="429"/>
      <c r="G364" s="429"/>
      <c r="H364" s="429"/>
      <c r="I364" s="430"/>
      <c r="J364" s="237"/>
      <c r="K364" s="428"/>
      <c r="L364" s="429"/>
      <c r="M364" s="429"/>
      <c r="N364" s="429"/>
      <c r="O364" s="430"/>
      <c r="P364" s="237"/>
      <c r="Q364" s="428"/>
      <c r="R364" s="430"/>
      <c r="S364" s="428"/>
      <c r="T364" s="431"/>
      <c r="U364" s="1323"/>
      <c r="V364" s="1324"/>
      <c r="W364" s="431"/>
      <c r="X364" s="314"/>
      <c r="Y364" s="1323"/>
      <c r="Z364" s="1324"/>
      <c r="AA364" s="432"/>
      <c r="AB364" s="62"/>
      <c r="AC364" s="12"/>
      <c r="AN364" s="5"/>
    </row>
    <row r="365" spans="1:53" s="7" customFormat="1" ht="15.75" thickBot="1">
      <c r="A365" s="322"/>
      <c r="B365" s="1268"/>
      <c r="C365" s="1269"/>
      <c r="D365" s="71"/>
      <c r="E365" s="61"/>
      <c r="F365" s="10"/>
      <c r="G365" s="10"/>
      <c r="H365" s="10"/>
      <c r="I365" s="11"/>
      <c r="J365" s="65"/>
      <c r="K365" s="61"/>
      <c r="L365" s="10"/>
      <c r="M365" s="10"/>
      <c r="N365" s="10"/>
      <c r="O365" s="11"/>
      <c r="P365" s="65"/>
      <c r="Q365" s="61"/>
      <c r="R365" s="11"/>
      <c r="S365" s="236"/>
      <c r="T365" s="266"/>
      <c r="U365" s="1142"/>
      <c r="V365" s="1143"/>
      <c r="W365" s="266"/>
      <c r="X365" s="314"/>
      <c r="Y365" s="1142"/>
      <c r="Z365" s="1143"/>
      <c r="AA365" s="285"/>
      <c r="AB365" s="62"/>
      <c r="AC365" s="12"/>
      <c r="AN365" s="5"/>
    </row>
    <row r="366" spans="1:53">
      <c r="A366" s="172"/>
      <c r="B366" s="172"/>
      <c r="C366" s="172"/>
      <c r="D366" s="172"/>
      <c r="E366" s="6"/>
      <c r="F366" s="6"/>
      <c r="G366" s="6"/>
      <c r="H366" s="6"/>
      <c r="I366" s="6"/>
      <c r="J366" s="12"/>
      <c r="K366" s="6"/>
      <c r="L366" s="6"/>
      <c r="M366" s="6"/>
      <c r="N366" s="6"/>
      <c r="O366" s="6"/>
      <c r="P366" s="12"/>
      <c r="Q366" s="6"/>
      <c r="R366" s="6"/>
      <c r="S366" s="6"/>
      <c r="T366" s="6"/>
      <c r="U366" s="6"/>
      <c r="V366" s="6"/>
      <c r="W366" s="6"/>
      <c r="X366" s="6"/>
      <c r="Y366" s="12"/>
      <c r="Z366" s="6"/>
      <c r="AA366" s="6"/>
      <c r="AB366" s="6"/>
      <c r="AC366" s="12"/>
      <c r="AJ366" s="1"/>
      <c r="AN366" s="5"/>
    </row>
    <row r="367" spans="1:53" ht="19.5" customHeight="1">
      <c r="A367" s="172"/>
      <c r="B367" s="172"/>
      <c r="C367" s="172"/>
      <c r="D367" s="33" t="s">
        <v>74</v>
      </c>
      <c r="E367" s="66">
        <f>SUM(E134:E365)</f>
        <v>0</v>
      </c>
      <c r="F367" s="66">
        <f>SUM(F134:F365)</f>
        <v>0</v>
      </c>
      <c r="G367" s="66">
        <f>SUM(G134:G365)</f>
        <v>0</v>
      </c>
      <c r="H367" s="66">
        <f t="shared" ref="H367:Q367" si="38">SUM(H134:H365)</f>
        <v>0</v>
      </c>
      <c r="I367" s="66">
        <f t="shared" si="38"/>
        <v>0</v>
      </c>
      <c r="J367" s="12">
        <f t="shared" si="38"/>
        <v>0</v>
      </c>
      <c r="K367" s="66">
        <f t="shared" si="38"/>
        <v>46</v>
      </c>
      <c r="L367" s="66">
        <f t="shared" si="38"/>
        <v>327</v>
      </c>
      <c r="M367" s="66">
        <f t="shared" si="38"/>
        <v>108</v>
      </c>
      <c r="N367" s="66">
        <f t="shared" si="38"/>
        <v>3</v>
      </c>
      <c r="O367" s="66">
        <f t="shared" si="38"/>
        <v>216</v>
      </c>
      <c r="P367" s="12">
        <f t="shared" si="38"/>
        <v>0</v>
      </c>
      <c r="Q367" s="66">
        <f t="shared" si="38"/>
        <v>75</v>
      </c>
      <c r="R367" s="66">
        <f>SUM(R134:R365)</f>
        <v>252</v>
      </c>
      <c r="S367" s="66">
        <f>SUM(S134:S365)</f>
        <v>13</v>
      </c>
      <c r="T367" s="66">
        <f>SUM(T134:T365)</f>
        <v>71</v>
      </c>
      <c r="U367" s="1120">
        <f>SUM(U134:V365)</f>
        <v>93</v>
      </c>
      <c r="V367" s="1021"/>
      <c r="W367" s="66">
        <f>SUM(W134:W365)</f>
        <v>87</v>
      </c>
      <c r="X367" s="66">
        <f>SUM(X134:X365)</f>
        <v>55</v>
      </c>
      <c r="Y367" s="1120">
        <f>SUM(Y134:Z365)</f>
        <v>5</v>
      </c>
      <c r="Z367" s="1021"/>
      <c r="AA367" s="66">
        <f>SUM(AA134:AA365)</f>
        <v>3</v>
      </c>
      <c r="AB367" s="6"/>
      <c r="AC367" s="12"/>
      <c r="AJ367" s="1"/>
      <c r="AN367" s="5"/>
    </row>
    <row r="368" spans="1:53">
      <c r="E368" s="6"/>
      <c r="F368" s="6"/>
      <c r="G368" s="6"/>
      <c r="H368" s="6"/>
      <c r="I368" s="6"/>
      <c r="J368" s="12"/>
      <c r="K368" s="6"/>
      <c r="L368" s="6"/>
      <c r="M368" s="6"/>
      <c r="N368" s="6"/>
      <c r="O368" s="6"/>
      <c r="P368" s="12"/>
      <c r="Q368" s="6"/>
      <c r="R368" s="6"/>
      <c r="S368" s="6"/>
      <c r="T368" s="6"/>
      <c r="U368" s="12"/>
      <c r="V368" s="6"/>
      <c r="W368" s="6"/>
      <c r="X368" s="6"/>
      <c r="Y368" s="6"/>
      <c r="Z368" s="12"/>
      <c r="AJ368" s="5"/>
    </row>
    <row r="369" spans="1:40" ht="29.25" customHeight="1">
      <c r="D369" s="1121" t="s">
        <v>95</v>
      </c>
      <c r="E369" s="67" t="s">
        <v>98</v>
      </c>
      <c r="F369" s="67" t="s">
        <v>72</v>
      </c>
      <c r="G369" s="67" t="s">
        <v>99</v>
      </c>
      <c r="H369" s="67" t="s">
        <v>70</v>
      </c>
      <c r="I369" s="67" t="s">
        <v>71</v>
      </c>
      <c r="J369" s="1123" t="s">
        <v>100</v>
      </c>
      <c r="K369" s="1124"/>
      <c r="L369" s="1125"/>
      <c r="M369" s="67" t="s">
        <v>101</v>
      </c>
      <c r="N369" s="227" t="s">
        <v>198</v>
      </c>
      <c r="O369" s="267" t="s">
        <v>199</v>
      </c>
      <c r="P369" s="1322" t="s">
        <v>200</v>
      </c>
      <c r="Q369" s="1317"/>
      <c r="R369" s="267" t="s">
        <v>201</v>
      </c>
      <c r="S369" s="227" t="s">
        <v>202</v>
      </c>
      <c r="T369" s="1253" t="s">
        <v>203</v>
      </c>
      <c r="U369" s="1254"/>
      <c r="V369" s="227" t="s">
        <v>204</v>
      </c>
      <c r="W369" s="6"/>
      <c r="X369" s="6"/>
      <c r="Y369" s="12"/>
      <c r="Z369" s="6"/>
      <c r="AA369" s="6"/>
      <c r="AB369" s="6"/>
      <c r="AC369" s="12"/>
      <c r="AJ369" s="1"/>
      <c r="AN369" s="5"/>
    </row>
    <row r="370" spans="1:40" ht="22.5" customHeight="1">
      <c r="D370" s="1122"/>
      <c r="E370" s="68">
        <f>SUM(E129+K129+E367+K367)</f>
        <v>46</v>
      </c>
      <c r="F370" s="68">
        <f>SUM(F129+L129+Q129+V129+F367+L367)</f>
        <v>327</v>
      </c>
      <c r="G370" s="68">
        <f>SUM(G129+M129+R129+W129+G367+M367)</f>
        <v>108</v>
      </c>
      <c r="H370" s="68">
        <f>SUM(H129+N129+S129+X129+H367+N367)</f>
        <v>3</v>
      </c>
      <c r="I370" s="68">
        <f>SUM(I129+O129+T129+Y129+I367+O367)</f>
        <v>216</v>
      </c>
      <c r="J370" s="1130">
        <f>SUM(AA129+Q367)</f>
        <v>75</v>
      </c>
      <c r="K370" s="1131"/>
      <c r="L370" s="1132"/>
      <c r="M370" s="68">
        <f>SUM(AB129+R367)</f>
        <v>252</v>
      </c>
      <c r="N370" s="226">
        <f>SUM(S367+AC129)</f>
        <v>13</v>
      </c>
      <c r="O370" s="226">
        <f>SUM(T367+AD129)</f>
        <v>71</v>
      </c>
      <c r="P370" s="1133">
        <f>SUM(U367+AE129)</f>
        <v>93</v>
      </c>
      <c r="Q370" s="1317"/>
      <c r="R370" s="226">
        <f>SUM(W367+AF129)</f>
        <v>87</v>
      </c>
      <c r="S370" s="226">
        <f>SUM(X367+AG129)</f>
        <v>55</v>
      </c>
      <c r="T370" s="1134">
        <f>SUM(Y367,AH129)</f>
        <v>5</v>
      </c>
      <c r="U370" s="1135"/>
      <c r="V370" s="226">
        <f>SUM(AA367,AI129)</f>
        <v>3</v>
      </c>
      <c r="W370" s="6"/>
      <c r="X370" s="6"/>
      <c r="Y370" s="12"/>
      <c r="Z370" s="6"/>
      <c r="AA370" s="6"/>
      <c r="AB370" s="6"/>
      <c r="AC370" s="12"/>
      <c r="AJ370" s="1"/>
      <c r="AN370" s="5"/>
    </row>
    <row r="371" spans="1:40">
      <c r="E371" s="6"/>
      <c r="F371" s="6"/>
      <c r="G371" s="6"/>
      <c r="H371" s="6"/>
      <c r="I371" s="6"/>
      <c r="J371" s="12"/>
      <c r="K371" s="6"/>
      <c r="L371" s="6"/>
      <c r="M371" s="6"/>
      <c r="N371" s="6"/>
      <c r="O371" s="6"/>
      <c r="P371" s="12"/>
      <c r="Q371" s="6"/>
      <c r="R371" s="6"/>
      <c r="S371" s="6"/>
      <c r="T371" s="6"/>
      <c r="U371" s="12"/>
      <c r="V371" s="6"/>
      <c r="W371" s="6"/>
      <c r="X371" s="6"/>
      <c r="Y371" s="6"/>
      <c r="Z371" s="12"/>
      <c r="AJ371" s="5"/>
    </row>
    <row r="372" spans="1:40">
      <c r="E372" s="6"/>
      <c r="F372" s="6"/>
      <c r="G372" s="6"/>
      <c r="H372" s="6"/>
      <c r="I372" s="6"/>
      <c r="J372" s="12"/>
      <c r="K372" s="6"/>
      <c r="L372" s="6"/>
      <c r="M372" s="6"/>
      <c r="N372" s="6"/>
      <c r="O372" s="6"/>
      <c r="P372" s="12"/>
      <c r="Q372" s="6"/>
      <c r="R372" s="6"/>
      <c r="S372" s="6"/>
      <c r="T372" s="6"/>
      <c r="U372" s="12"/>
      <c r="V372" s="6"/>
      <c r="W372" s="6"/>
      <c r="X372" s="6"/>
      <c r="Y372" s="6"/>
      <c r="Z372" s="12"/>
      <c r="AJ372" s="5"/>
    </row>
    <row r="373" spans="1:40">
      <c r="A373" s="1" t="s">
        <v>103</v>
      </c>
      <c r="E373" s="6"/>
      <c r="F373" s="6"/>
      <c r="G373" s="6"/>
      <c r="H373" s="6"/>
      <c r="I373" s="6"/>
      <c r="J373" s="12"/>
      <c r="K373" s="6"/>
      <c r="L373" s="6"/>
      <c r="M373" s="6"/>
      <c r="N373" s="6"/>
      <c r="O373" s="6"/>
      <c r="P373" s="12"/>
      <c r="Q373" s="6"/>
      <c r="R373" s="6"/>
      <c r="S373" s="6"/>
      <c r="T373" s="6"/>
      <c r="U373" s="12"/>
      <c r="V373" s="6"/>
      <c r="W373" s="6"/>
      <c r="X373" s="6"/>
      <c r="Y373" s="6"/>
      <c r="AJ373" s="5"/>
    </row>
    <row r="374" spans="1:40">
      <c r="E374" s="6"/>
      <c r="F374" s="6"/>
      <c r="G374" s="6"/>
      <c r="H374" s="6"/>
      <c r="I374" s="6"/>
      <c r="J374" s="12"/>
      <c r="K374" s="6"/>
      <c r="L374" s="6"/>
      <c r="M374" s="6"/>
      <c r="N374" s="6"/>
      <c r="O374" s="6"/>
      <c r="P374" s="12"/>
      <c r="Q374" s="6"/>
      <c r="R374" s="6"/>
      <c r="S374" s="6"/>
      <c r="T374" s="6"/>
      <c r="U374" s="12"/>
      <c r="V374" s="6"/>
      <c r="W374" s="6"/>
      <c r="X374" s="6"/>
      <c r="Y374" s="6"/>
    </row>
    <row r="375" spans="1:40" s="5" customFormat="1">
      <c r="A375" s="1" t="s">
        <v>104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AJ375" s="7"/>
    </row>
    <row r="376" spans="1:40">
      <c r="D376" s="6"/>
      <c r="E376" s="6"/>
      <c r="F376" s="6"/>
      <c r="G376" s="6"/>
      <c r="H376" s="6"/>
      <c r="I376" s="6"/>
      <c r="J376" s="12"/>
      <c r="K376" s="6"/>
      <c r="L376" s="69"/>
      <c r="M376" s="6"/>
      <c r="N376" s="6"/>
      <c r="O376" s="6"/>
      <c r="P376" s="12"/>
      <c r="Q376" s="6"/>
      <c r="R376" s="6"/>
      <c r="S376" s="6"/>
      <c r="T376" s="6"/>
      <c r="U376" s="12"/>
      <c r="V376" s="6"/>
      <c r="W376" s="6"/>
      <c r="X376" s="6"/>
      <c r="Y376" s="6"/>
      <c r="Z376" s="12"/>
    </row>
    <row r="377" spans="1:40">
      <c r="D377" s="6"/>
      <c r="E377" s="6"/>
      <c r="F377" s="6"/>
      <c r="G377" s="6"/>
      <c r="H377" s="6"/>
      <c r="I377" s="6"/>
      <c r="J377" s="12"/>
      <c r="K377" s="6"/>
      <c r="L377" s="6"/>
      <c r="M377" s="6"/>
      <c r="N377" s="6"/>
      <c r="O377" s="6"/>
      <c r="P377" s="12"/>
      <c r="Q377" s="6"/>
      <c r="R377" s="6"/>
      <c r="S377" s="6"/>
      <c r="T377" s="6"/>
      <c r="U377" s="12"/>
      <c r="V377" s="6"/>
      <c r="W377" s="6"/>
      <c r="X377" s="6"/>
      <c r="Y377" s="6"/>
      <c r="Z377" s="12"/>
    </row>
    <row r="378" spans="1:40">
      <c r="E378" s="6"/>
      <c r="F378" s="6"/>
      <c r="G378" s="6"/>
      <c r="H378" s="6"/>
      <c r="I378" s="6"/>
      <c r="J378" s="12"/>
      <c r="K378" s="6"/>
      <c r="L378" s="6"/>
      <c r="M378" s="6"/>
      <c r="N378" s="6"/>
      <c r="O378" s="6"/>
      <c r="P378" s="12"/>
      <c r="Q378" s="6"/>
      <c r="R378" s="6"/>
      <c r="S378" s="6"/>
      <c r="T378" s="6"/>
      <c r="U378" s="12"/>
      <c r="V378" s="6"/>
      <c r="W378" s="6"/>
      <c r="X378" s="6"/>
      <c r="Y378" s="6"/>
      <c r="Z378" s="12"/>
    </row>
    <row r="405" spans="36:49">
      <c r="AN405" s="6"/>
    </row>
    <row r="406" spans="36:49">
      <c r="AN406" s="6"/>
    </row>
    <row r="407" spans="36:49">
      <c r="AN407" s="6"/>
    </row>
    <row r="408" spans="36:49">
      <c r="AJ408" s="5"/>
      <c r="AK408" s="5"/>
      <c r="AL408" s="5"/>
      <c r="AM408" s="5"/>
      <c r="AN408" s="12"/>
      <c r="AO408" s="5"/>
      <c r="AP408" s="5"/>
      <c r="AQ408" s="5"/>
      <c r="AR408" s="5"/>
      <c r="AS408" s="5"/>
      <c r="AT408" s="5"/>
      <c r="AU408" s="5"/>
      <c r="AV408" s="5"/>
      <c r="AW408" s="5"/>
    </row>
  </sheetData>
  <sheetProtection algorithmName="SHA-512" hashValue="31VUJdOsYkTrorC+vmSKqhRepNrG0A6JK4X/701Z807iBia52nj0OADeiVbQhIeAGgvSQSJtv+zEvgJySJPVFw==" saltValue="QUOP4mOko0KiNHjjQ8fxOg==" spinCount="100000" sheet="1" formatCells="0" formatRows="0" selectLockedCells="1"/>
  <mergeCells count="967"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U349:V349"/>
    <mergeCell ref="U345:V345"/>
    <mergeCell ref="U346:V346"/>
    <mergeCell ref="U354:V354"/>
    <mergeCell ref="U348:V348"/>
    <mergeCell ref="U351:V351"/>
    <mergeCell ref="U362:V362"/>
    <mergeCell ref="U134:V134"/>
    <mergeCell ref="U250:V250"/>
    <mergeCell ref="U251:V251"/>
    <mergeCell ref="U252:V252"/>
    <mergeCell ref="U253:V253"/>
    <mergeCell ref="U254:V254"/>
    <mergeCell ref="U255:V255"/>
    <mergeCell ref="U256:V256"/>
    <mergeCell ref="U257:V257"/>
    <mergeCell ref="U258:V258"/>
    <mergeCell ref="U277:V277"/>
    <mergeCell ref="U278:V278"/>
    <mergeCell ref="U279:V279"/>
    <mergeCell ref="U280:V280"/>
    <mergeCell ref="U281:V281"/>
    <mergeCell ref="U282:V282"/>
    <mergeCell ref="U283:V283"/>
    <mergeCell ref="T370:U370"/>
    <mergeCell ref="Y359:Z359"/>
    <mergeCell ref="Y365:Z365"/>
    <mergeCell ref="Y367:Z367"/>
    <mergeCell ref="Y347:Z347"/>
    <mergeCell ref="Y352:Z352"/>
    <mergeCell ref="Y357:Z357"/>
    <mergeCell ref="Y358:Z358"/>
    <mergeCell ref="U347:V347"/>
    <mergeCell ref="U352:V352"/>
    <mergeCell ref="U357:V357"/>
    <mergeCell ref="U358:V358"/>
    <mergeCell ref="U359:V359"/>
    <mergeCell ref="U365:V365"/>
    <mergeCell ref="U367:V367"/>
    <mergeCell ref="U355:V355"/>
    <mergeCell ref="U353:V353"/>
    <mergeCell ref="U356:V356"/>
    <mergeCell ref="U350:V350"/>
    <mergeCell ref="U360:V360"/>
    <mergeCell ref="U364:V364"/>
    <mergeCell ref="U361:V361"/>
    <mergeCell ref="Y350:Z350"/>
    <mergeCell ref="U363:V363"/>
    <mergeCell ref="D369:D370"/>
    <mergeCell ref="J369:L369"/>
    <mergeCell ref="J370:L370"/>
    <mergeCell ref="E132:I132"/>
    <mergeCell ref="K132:O132"/>
    <mergeCell ref="Q132:R132"/>
    <mergeCell ref="B359:C359"/>
    <mergeCell ref="B131:C133"/>
    <mergeCell ref="B345:C345"/>
    <mergeCell ref="B346:C346"/>
    <mergeCell ref="B347:C347"/>
    <mergeCell ref="B352:C352"/>
    <mergeCell ref="B357:C357"/>
    <mergeCell ref="B358:C358"/>
    <mergeCell ref="P369:Q369"/>
    <mergeCell ref="P370:Q370"/>
    <mergeCell ref="E131:AA131"/>
    <mergeCell ref="S132:AA132"/>
    <mergeCell ref="U133:V133"/>
    <mergeCell ref="Y345:Z345"/>
    <mergeCell ref="Y346:Z346"/>
    <mergeCell ref="B334:C334"/>
    <mergeCell ref="B335:C335"/>
    <mergeCell ref="T369:U369"/>
    <mergeCell ref="B365:C365"/>
    <mergeCell ref="A131:A133"/>
    <mergeCell ref="D131:D133"/>
    <mergeCell ref="B353:C353"/>
    <mergeCell ref="B354:C354"/>
    <mergeCell ref="B355:C355"/>
    <mergeCell ref="B356:C356"/>
    <mergeCell ref="B351:C351"/>
    <mergeCell ref="B350:C350"/>
    <mergeCell ref="B349:C349"/>
    <mergeCell ref="B348:C348"/>
    <mergeCell ref="B363:C363"/>
    <mergeCell ref="B341:C341"/>
    <mergeCell ref="B342:C342"/>
    <mergeCell ref="B343:C343"/>
    <mergeCell ref="B344:C344"/>
    <mergeCell ref="B333:C333"/>
    <mergeCell ref="B134:C134"/>
    <mergeCell ref="B250:C250"/>
    <mergeCell ref="B251:C251"/>
    <mergeCell ref="B252:C252"/>
    <mergeCell ref="B253:C253"/>
    <mergeCell ref="B254:C254"/>
    <mergeCell ref="B255:C255"/>
    <mergeCell ref="A1:AP1"/>
    <mergeCell ref="A2:AP2"/>
    <mergeCell ref="A3:AP3"/>
    <mergeCell ref="E8:I8"/>
    <mergeCell ref="K8:O8"/>
    <mergeCell ref="Q8:T8"/>
    <mergeCell ref="V8:Y8"/>
    <mergeCell ref="AA8:AB8"/>
    <mergeCell ref="A7:A9"/>
    <mergeCell ref="B7:B9"/>
    <mergeCell ref="C7:C9"/>
    <mergeCell ref="D7:D9"/>
    <mergeCell ref="E7:AI7"/>
    <mergeCell ref="AK7:AW7"/>
    <mergeCell ref="AC8:AI8"/>
    <mergeCell ref="AK8:AN8"/>
    <mergeCell ref="AO8:AP8"/>
    <mergeCell ref="AQ8:AW8"/>
    <mergeCell ref="A47:D47"/>
    <mergeCell ref="A49:A53"/>
    <mergeCell ref="B49:B53"/>
    <mergeCell ref="C49:C53"/>
    <mergeCell ref="AK49:AK53"/>
    <mergeCell ref="AL49:AL53"/>
    <mergeCell ref="B336:C336"/>
    <mergeCell ref="B337:C337"/>
    <mergeCell ref="B338:C338"/>
    <mergeCell ref="U262:V262"/>
    <mergeCell ref="U263:V263"/>
    <mergeCell ref="U264:V264"/>
    <mergeCell ref="U265:V265"/>
    <mergeCell ref="U266:V266"/>
    <mergeCell ref="U267:V267"/>
    <mergeCell ref="U268:V268"/>
    <mergeCell ref="U269:V269"/>
    <mergeCell ref="U270:V270"/>
    <mergeCell ref="U271:V271"/>
    <mergeCell ref="U272:V272"/>
    <mergeCell ref="U273:V273"/>
    <mergeCell ref="U274:V274"/>
    <mergeCell ref="U275:V275"/>
    <mergeCell ref="U276:V276"/>
    <mergeCell ref="B339:C339"/>
    <mergeCell ref="B340:C340"/>
    <mergeCell ref="Y133:Z133"/>
    <mergeCell ref="AQ63:AQ65"/>
    <mergeCell ref="AR63:AR65"/>
    <mergeCell ref="AS63:AS65"/>
    <mergeCell ref="AP73:AP76"/>
    <mergeCell ref="AQ73:AQ76"/>
    <mergeCell ref="AR73:AR76"/>
    <mergeCell ref="AS73:AS76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U259:V259"/>
    <mergeCell ref="U260:V260"/>
    <mergeCell ref="U261:V261"/>
    <mergeCell ref="U284:V284"/>
    <mergeCell ref="U285:V285"/>
    <mergeCell ref="U286:V286"/>
    <mergeCell ref="U287:V287"/>
    <mergeCell ref="U288:V288"/>
    <mergeCell ref="U289:V289"/>
    <mergeCell ref="U290:V290"/>
    <mergeCell ref="U291:V291"/>
    <mergeCell ref="U292:V292"/>
    <mergeCell ref="U293:V293"/>
    <mergeCell ref="U294:V294"/>
    <mergeCell ref="U295:V295"/>
    <mergeCell ref="U296:V296"/>
    <mergeCell ref="U297:V297"/>
    <mergeCell ref="U298:V298"/>
    <mergeCell ref="U299:V299"/>
    <mergeCell ref="U300:V300"/>
    <mergeCell ref="U301:V301"/>
    <mergeCell ref="U302:V302"/>
    <mergeCell ref="U303:V303"/>
    <mergeCell ref="U304:V304"/>
    <mergeCell ref="U305:V305"/>
    <mergeCell ref="U306:V306"/>
    <mergeCell ref="U307:V307"/>
    <mergeCell ref="U308:V308"/>
    <mergeCell ref="U309:V309"/>
    <mergeCell ref="U310:V310"/>
    <mergeCell ref="U311:V311"/>
    <mergeCell ref="U312:V312"/>
    <mergeCell ref="U313:V313"/>
    <mergeCell ref="U314:V314"/>
    <mergeCell ref="U315:V315"/>
    <mergeCell ref="U316:V316"/>
    <mergeCell ref="U317:V317"/>
    <mergeCell ref="U318:V318"/>
    <mergeCell ref="U319:V319"/>
    <mergeCell ref="U320:V320"/>
    <mergeCell ref="U321:V321"/>
    <mergeCell ref="U322:V322"/>
    <mergeCell ref="U323:V323"/>
    <mergeCell ref="U324:V324"/>
    <mergeCell ref="U325:V325"/>
    <mergeCell ref="U326:V326"/>
    <mergeCell ref="U327:V327"/>
    <mergeCell ref="U328:V328"/>
    <mergeCell ref="U329:V329"/>
    <mergeCell ref="U330:V330"/>
    <mergeCell ref="U331:V331"/>
    <mergeCell ref="U332:V332"/>
    <mergeCell ref="U333:V333"/>
    <mergeCell ref="U334:V334"/>
    <mergeCell ref="U335:V335"/>
    <mergeCell ref="U336:V336"/>
    <mergeCell ref="U337:V337"/>
    <mergeCell ref="U338:V338"/>
    <mergeCell ref="U339:V339"/>
    <mergeCell ref="U340:V340"/>
    <mergeCell ref="U341:V341"/>
    <mergeCell ref="U342:V342"/>
    <mergeCell ref="U343:V343"/>
    <mergeCell ref="U344:V344"/>
    <mergeCell ref="Y134:Z134"/>
    <mergeCell ref="Y250:Z250"/>
    <mergeCell ref="Y251:Z251"/>
    <mergeCell ref="Y252:Z252"/>
    <mergeCell ref="Y253:Z253"/>
    <mergeCell ref="Y254:Z254"/>
    <mergeCell ref="Y255:Z255"/>
    <mergeCell ref="Y256:Z256"/>
    <mergeCell ref="Y257:Z257"/>
    <mergeCell ref="Y258:Z258"/>
    <mergeCell ref="Y259:Z259"/>
    <mergeCell ref="Y260:Z260"/>
    <mergeCell ref="Y261:Z261"/>
    <mergeCell ref="Y262:Z262"/>
    <mergeCell ref="Y263:Z263"/>
    <mergeCell ref="Y264:Z264"/>
    <mergeCell ref="Y265:Z265"/>
    <mergeCell ref="Y266:Z266"/>
    <mergeCell ref="Y267:Z267"/>
    <mergeCell ref="Y268:Z268"/>
    <mergeCell ref="Y269:Z269"/>
    <mergeCell ref="Y270:Z270"/>
    <mergeCell ref="Y271:Z271"/>
    <mergeCell ref="Y272:Z272"/>
    <mergeCell ref="Y273:Z273"/>
    <mergeCell ref="Y274:Z274"/>
    <mergeCell ref="Y275:Z275"/>
    <mergeCell ref="Y276:Z276"/>
    <mergeCell ref="Y277:Z277"/>
    <mergeCell ref="Y278:Z278"/>
    <mergeCell ref="Y279:Z279"/>
    <mergeCell ref="Y280:Z280"/>
    <mergeCell ref="Y281:Z281"/>
    <mergeCell ref="Y282:Z282"/>
    <mergeCell ref="Y283:Z283"/>
    <mergeCell ref="Y284:Z284"/>
    <mergeCell ref="Y285:Z285"/>
    <mergeCell ref="Y286:Z286"/>
    <mergeCell ref="Y287:Z287"/>
    <mergeCell ref="Y288:Z288"/>
    <mergeCell ref="Y289:Z289"/>
    <mergeCell ref="Y290:Z290"/>
    <mergeCell ref="Y291:Z291"/>
    <mergeCell ref="Y292:Z292"/>
    <mergeCell ref="Y293:Z293"/>
    <mergeCell ref="Y294:Z294"/>
    <mergeCell ref="Y295:Z295"/>
    <mergeCell ref="Y296:Z296"/>
    <mergeCell ref="Y297:Z297"/>
    <mergeCell ref="Y298:Z298"/>
    <mergeCell ref="Y299:Z299"/>
    <mergeCell ref="Y300:Z300"/>
    <mergeCell ref="Y301:Z301"/>
    <mergeCell ref="Y302:Z302"/>
    <mergeCell ref="Y303:Z303"/>
    <mergeCell ref="Y304:Z304"/>
    <mergeCell ref="Y305:Z305"/>
    <mergeCell ref="Y306:Z306"/>
    <mergeCell ref="Y307:Z307"/>
    <mergeCell ref="Y308:Z308"/>
    <mergeCell ref="Y309:Z309"/>
    <mergeCell ref="Y310:Z310"/>
    <mergeCell ref="Y311:Z311"/>
    <mergeCell ref="Y312:Z312"/>
    <mergeCell ref="Y323:Z323"/>
    <mergeCell ref="Y324:Z324"/>
    <mergeCell ref="Y325:Z325"/>
    <mergeCell ref="Y326:Z326"/>
    <mergeCell ref="Y327:Z327"/>
    <mergeCell ref="Y328:Z328"/>
    <mergeCell ref="Y329:Z329"/>
    <mergeCell ref="Y330:Z330"/>
    <mergeCell ref="Y313:Z313"/>
    <mergeCell ref="Y314:Z314"/>
    <mergeCell ref="Y315:Z315"/>
    <mergeCell ref="Y316:Z316"/>
    <mergeCell ref="Y317:Z317"/>
    <mergeCell ref="Y318:Z318"/>
    <mergeCell ref="Y319:Z319"/>
    <mergeCell ref="Y320:Z320"/>
    <mergeCell ref="Y321:Z321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U178:V178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0:V190"/>
    <mergeCell ref="U191:V191"/>
    <mergeCell ref="U192:V192"/>
    <mergeCell ref="U193:V193"/>
    <mergeCell ref="U194:V194"/>
    <mergeCell ref="U195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09:V209"/>
    <mergeCell ref="U210:V210"/>
    <mergeCell ref="U211:V211"/>
    <mergeCell ref="U212:V212"/>
    <mergeCell ref="U213:V213"/>
    <mergeCell ref="U214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28:V228"/>
    <mergeCell ref="U229:V229"/>
    <mergeCell ref="U230:V230"/>
    <mergeCell ref="U231:V231"/>
    <mergeCell ref="U232:V232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47:V247"/>
    <mergeCell ref="U248:V248"/>
    <mergeCell ref="U249:V249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73:V173"/>
    <mergeCell ref="U174:V174"/>
    <mergeCell ref="U175:V175"/>
    <mergeCell ref="U176:V176"/>
    <mergeCell ref="U177:V177"/>
    <mergeCell ref="U135:V135"/>
    <mergeCell ref="U136:V136"/>
    <mergeCell ref="U137:V137"/>
    <mergeCell ref="U138:V138"/>
    <mergeCell ref="U139:V139"/>
    <mergeCell ref="U140:V140"/>
    <mergeCell ref="U164:V164"/>
    <mergeCell ref="U165:V165"/>
    <mergeCell ref="U166:V166"/>
    <mergeCell ref="U167:V167"/>
    <mergeCell ref="U168:V168"/>
    <mergeCell ref="U169:V169"/>
    <mergeCell ref="U170:V170"/>
    <mergeCell ref="U171:V171"/>
    <mergeCell ref="U172:V172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Y150:Z150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91:Z191"/>
    <mergeCell ref="Y192:Z192"/>
    <mergeCell ref="Y193:Z193"/>
    <mergeCell ref="Y194:Z194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28:Z228"/>
    <mergeCell ref="Y229:Z229"/>
    <mergeCell ref="Y230:Z230"/>
    <mergeCell ref="Y231:Z231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45:Z245"/>
    <mergeCell ref="Y246:Z246"/>
    <mergeCell ref="Y247:Z247"/>
    <mergeCell ref="Y248:Z248"/>
    <mergeCell ref="Y249:Z249"/>
    <mergeCell ref="Y348:Z348"/>
    <mergeCell ref="Y349:Z349"/>
    <mergeCell ref="Y340:Z340"/>
    <mergeCell ref="Y341:Z341"/>
    <mergeCell ref="Y342:Z342"/>
    <mergeCell ref="Y343:Z343"/>
    <mergeCell ref="Y344:Z344"/>
    <mergeCell ref="Y331:Z331"/>
    <mergeCell ref="Y332:Z332"/>
    <mergeCell ref="Y333:Z333"/>
    <mergeCell ref="Y334:Z334"/>
    <mergeCell ref="Y335:Z335"/>
    <mergeCell ref="Y336:Z336"/>
    <mergeCell ref="Y337:Z337"/>
    <mergeCell ref="Y338:Z338"/>
    <mergeCell ref="Y339:Z339"/>
    <mergeCell ref="Y322:Z322"/>
    <mergeCell ref="Y364:Z364"/>
    <mergeCell ref="Y351:Z351"/>
    <mergeCell ref="Y353:Z353"/>
    <mergeCell ref="Y354:Z354"/>
    <mergeCell ref="Y355:Z355"/>
    <mergeCell ref="Y356:Z356"/>
    <mergeCell ref="Y360:Z360"/>
    <mergeCell ref="Y361:Z361"/>
    <mergeCell ref="Y362:Z362"/>
    <mergeCell ref="Y363:Z363"/>
    <mergeCell ref="A11:A14"/>
    <mergeCell ref="B11:B14"/>
    <mergeCell ref="C11:C14"/>
    <mergeCell ref="AK11:AK14"/>
    <mergeCell ref="AL11:AL14"/>
    <mergeCell ref="AM11:AM14"/>
    <mergeCell ref="AN11:AN14"/>
    <mergeCell ref="AO11:AO14"/>
    <mergeCell ref="AP11:AP14"/>
    <mergeCell ref="AQ11:AQ14"/>
    <mergeCell ref="AR11:AR14"/>
    <mergeCell ref="AS11:AS14"/>
    <mergeCell ref="AT11:AT14"/>
    <mergeCell ref="AU11:AU14"/>
    <mergeCell ref="AV11:AV14"/>
    <mergeCell ref="AW11:AW14"/>
    <mergeCell ref="A15:D15"/>
    <mergeCell ref="A17:A19"/>
    <mergeCell ref="B17:B19"/>
    <mergeCell ref="C17:C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T17:AT19"/>
    <mergeCell ref="AU17:AU19"/>
    <mergeCell ref="AV17:AV19"/>
    <mergeCell ref="AW17:AW19"/>
    <mergeCell ref="A20:D20"/>
    <mergeCell ref="A22:A25"/>
    <mergeCell ref="B22:B25"/>
    <mergeCell ref="C22:C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S22:AS25"/>
    <mergeCell ref="AT22:AT25"/>
    <mergeCell ref="AU22:AU25"/>
    <mergeCell ref="AV22:AV25"/>
    <mergeCell ref="AW22:AW25"/>
    <mergeCell ref="A26:D26"/>
    <mergeCell ref="A28:A33"/>
    <mergeCell ref="B28:B33"/>
    <mergeCell ref="C28:C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T28:AT33"/>
    <mergeCell ref="AU28:AU33"/>
    <mergeCell ref="AV28:AV33"/>
    <mergeCell ref="AW28:AW33"/>
    <mergeCell ref="A34:D34"/>
    <mergeCell ref="A36:A46"/>
    <mergeCell ref="B36:B46"/>
    <mergeCell ref="C36:C46"/>
    <mergeCell ref="AK36:AK46"/>
    <mergeCell ref="AL36:AL46"/>
    <mergeCell ref="AM36:AM46"/>
    <mergeCell ref="AN36:AN46"/>
    <mergeCell ref="AO36:AO46"/>
    <mergeCell ref="AP36:AP46"/>
    <mergeCell ref="AQ36:AQ46"/>
    <mergeCell ref="AR36:AR46"/>
    <mergeCell ref="AS36:AS46"/>
    <mergeCell ref="AT36:AT46"/>
    <mergeCell ref="AU36:AU46"/>
    <mergeCell ref="AV36:AV46"/>
    <mergeCell ref="AW36:AW46"/>
    <mergeCell ref="AM49:AM53"/>
    <mergeCell ref="AN49:AN53"/>
    <mergeCell ref="AO49:AO53"/>
    <mergeCell ref="AP49:AP53"/>
    <mergeCell ref="AQ49:AQ53"/>
    <mergeCell ref="AR49:AR53"/>
    <mergeCell ref="AS49:AS53"/>
    <mergeCell ref="AT49:AT53"/>
    <mergeCell ref="AU49:AU53"/>
    <mergeCell ref="AU56:AU60"/>
    <mergeCell ref="AV56:AV60"/>
    <mergeCell ref="AW56:AW60"/>
    <mergeCell ref="A61:D61"/>
    <mergeCell ref="A54:D54"/>
    <mergeCell ref="A56:A60"/>
    <mergeCell ref="B56:B60"/>
    <mergeCell ref="C56:C60"/>
    <mergeCell ref="AK56:AK60"/>
    <mergeCell ref="AL56:AL60"/>
    <mergeCell ref="AM56:AM60"/>
    <mergeCell ref="AN56:AN60"/>
    <mergeCell ref="AO56:AO60"/>
    <mergeCell ref="AM63:AM65"/>
    <mergeCell ref="AN63:AN65"/>
    <mergeCell ref="AO63:AO65"/>
    <mergeCell ref="AP63:AP65"/>
    <mergeCell ref="AP56:AP60"/>
    <mergeCell ref="AQ56:AQ60"/>
    <mergeCell ref="AR56:AR60"/>
    <mergeCell ref="AS56:AS60"/>
    <mergeCell ref="AT56:AT60"/>
    <mergeCell ref="AT63:AT65"/>
    <mergeCell ref="AU63:AU65"/>
    <mergeCell ref="AV63:AV65"/>
    <mergeCell ref="AW63:AW65"/>
    <mergeCell ref="A68:A70"/>
    <mergeCell ref="B68:B70"/>
    <mergeCell ref="C68:C70"/>
    <mergeCell ref="AK68:AK70"/>
    <mergeCell ref="AL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63:A65"/>
    <mergeCell ref="B63:B65"/>
    <mergeCell ref="C63:C65"/>
    <mergeCell ref="AK63:AK65"/>
    <mergeCell ref="AL63:AL65"/>
    <mergeCell ref="A71:D71"/>
    <mergeCell ref="A73:A76"/>
    <mergeCell ref="B73:B76"/>
    <mergeCell ref="C73:C76"/>
    <mergeCell ref="AK73:AK76"/>
    <mergeCell ref="AL73:AL76"/>
    <mergeCell ref="AM73:AM76"/>
    <mergeCell ref="AN73:AN76"/>
    <mergeCell ref="AO73:AO76"/>
    <mergeCell ref="AW73:AW76"/>
    <mergeCell ref="A77:D77"/>
    <mergeCell ref="A79:A88"/>
    <mergeCell ref="B79:B88"/>
    <mergeCell ref="C79:C88"/>
    <mergeCell ref="AK79:AK88"/>
    <mergeCell ref="AL79:AL88"/>
    <mergeCell ref="AM79:AM88"/>
    <mergeCell ref="AN79:AN88"/>
    <mergeCell ref="AO79:AO88"/>
    <mergeCell ref="AP79:AP88"/>
    <mergeCell ref="AQ79:AQ88"/>
    <mergeCell ref="AR79:AR88"/>
    <mergeCell ref="AS79:AS88"/>
    <mergeCell ref="AT79:AT88"/>
    <mergeCell ref="AU79:AU88"/>
    <mergeCell ref="AV79:AV88"/>
    <mergeCell ref="AW79:AW88"/>
    <mergeCell ref="AT73:AT76"/>
    <mergeCell ref="AU73:AU76"/>
    <mergeCell ref="AV73:AV76"/>
    <mergeCell ref="A89:D89"/>
    <mergeCell ref="A91:A104"/>
    <mergeCell ref="B91:B104"/>
    <mergeCell ref="C91:C104"/>
    <mergeCell ref="AK91:AK104"/>
    <mergeCell ref="AL91:AL104"/>
    <mergeCell ref="AM91:AM104"/>
    <mergeCell ref="AN91:AN104"/>
    <mergeCell ref="AO91:AO104"/>
    <mergeCell ref="AP91:AP104"/>
    <mergeCell ref="AQ91:AQ104"/>
    <mergeCell ref="AR91:AR104"/>
    <mergeCell ref="AS91:AS104"/>
    <mergeCell ref="AT91:AT104"/>
    <mergeCell ref="AU91:AU104"/>
    <mergeCell ref="AV91:AV104"/>
    <mergeCell ref="AW91:AW104"/>
    <mergeCell ref="A105:D105"/>
    <mergeCell ref="AT115:AT126"/>
    <mergeCell ref="AU115:AU126"/>
    <mergeCell ref="AV115:AV126"/>
    <mergeCell ref="AW115:AW126"/>
    <mergeCell ref="A107:A112"/>
    <mergeCell ref="B107:B112"/>
    <mergeCell ref="C107:C112"/>
    <mergeCell ref="AK107:AK112"/>
    <mergeCell ref="AL107:AL112"/>
    <mergeCell ref="AM107:AM112"/>
    <mergeCell ref="AN107:AN112"/>
    <mergeCell ref="AO107:AO112"/>
    <mergeCell ref="AP107:AP112"/>
    <mergeCell ref="A127:D127"/>
    <mergeCell ref="AV49:AV53"/>
    <mergeCell ref="AW49:AW53"/>
    <mergeCell ref="A66:D66"/>
    <mergeCell ref="AQ107:AQ112"/>
    <mergeCell ref="AR107:AR112"/>
    <mergeCell ref="AS107:AS112"/>
    <mergeCell ref="AT107:AT112"/>
    <mergeCell ref="AU107:AU112"/>
    <mergeCell ref="AV107:AV112"/>
    <mergeCell ref="AW107:AW112"/>
    <mergeCell ref="A113:D113"/>
    <mergeCell ref="A115:A126"/>
    <mergeCell ref="B115:B126"/>
    <mergeCell ref="C115:C126"/>
    <mergeCell ref="AK115:AK126"/>
    <mergeCell ref="AL115:AL126"/>
    <mergeCell ref="AM115:AM126"/>
    <mergeCell ref="AN115:AN126"/>
    <mergeCell ref="AO115:AO126"/>
    <mergeCell ref="AP115:AP126"/>
    <mergeCell ref="AQ115:AQ126"/>
    <mergeCell ref="AR115:AR126"/>
    <mergeCell ref="AS115:AS12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rgb="FF92D050"/>
  </sheetPr>
  <dimension ref="A1:BA244"/>
  <sheetViews>
    <sheetView showGridLines="0" topLeftCell="D106" zoomScale="70" zoomScaleNormal="70" workbookViewId="0">
      <selection activeCell="AA50" sqref="AA5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192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s="5" customFormat="1" ht="15.75" thickBot="1">
      <c r="A10" s="198"/>
      <c r="C10" s="198"/>
      <c r="D10" s="198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s="5" customFormat="1" ht="15.75" thickBot="1">
      <c r="A23" s="688"/>
      <c r="B23" s="688"/>
      <c r="C23" s="688"/>
      <c r="D23" s="68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>
      <c r="J37" s="5"/>
      <c r="P37" s="5"/>
      <c r="Q37" s="6"/>
      <c r="R37" s="6"/>
      <c r="S37" s="6"/>
      <c r="T37" s="6"/>
      <c r="U37" s="12"/>
      <c r="V37" s="6"/>
      <c r="W37" s="6"/>
      <c r="X37" s="6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5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50" ht="19.5" customHeight="1">
      <c r="D38" s="32" t="s">
        <v>73</v>
      </c>
      <c r="E38" s="13">
        <f>SUM(E36+E29+E22)</f>
        <v>0</v>
      </c>
      <c r="F38" s="13">
        <f t="shared" ref="F38:AW38" si="6">SUM(F36+F29+F22)</f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J38" s="12"/>
      <c r="K38" s="13">
        <f t="shared" si="6"/>
        <v>0</v>
      </c>
      <c r="L38" s="13">
        <f t="shared" si="6"/>
        <v>0</v>
      </c>
      <c r="M38" s="13">
        <f t="shared" si="6"/>
        <v>0</v>
      </c>
      <c r="N38" s="13">
        <f t="shared" si="6"/>
        <v>0</v>
      </c>
      <c r="O38" s="13">
        <f t="shared" si="6"/>
        <v>0</v>
      </c>
      <c r="P38" s="12"/>
      <c r="Q38" s="13">
        <f t="shared" si="6"/>
        <v>0</v>
      </c>
      <c r="R38" s="13">
        <f t="shared" si="6"/>
        <v>0</v>
      </c>
      <c r="S38" s="13">
        <f t="shared" si="6"/>
        <v>0</v>
      </c>
      <c r="T38" s="13">
        <f t="shared" si="6"/>
        <v>0</v>
      </c>
      <c r="U38" s="12"/>
      <c r="V38" s="13">
        <f t="shared" si="6"/>
        <v>0</v>
      </c>
      <c r="W38" s="13">
        <f t="shared" si="6"/>
        <v>0</v>
      </c>
      <c r="X38" s="13">
        <f t="shared" si="6"/>
        <v>0</v>
      </c>
      <c r="Y38" s="13">
        <f t="shared" si="6"/>
        <v>0</v>
      </c>
      <c r="Z38" s="12"/>
      <c r="AA38" s="13">
        <f t="shared" si="6"/>
        <v>0</v>
      </c>
      <c r="AB38" s="13">
        <f t="shared" si="6"/>
        <v>0</v>
      </c>
      <c r="AC38" s="13">
        <f t="shared" si="6"/>
        <v>0</v>
      </c>
      <c r="AD38" s="13">
        <f t="shared" si="6"/>
        <v>0</v>
      </c>
      <c r="AE38" s="13">
        <f t="shared" si="6"/>
        <v>0</v>
      </c>
      <c r="AF38" s="13">
        <f t="shared" si="6"/>
        <v>0</v>
      </c>
      <c r="AG38" s="13">
        <f t="shared" si="6"/>
        <v>0</v>
      </c>
      <c r="AH38" s="13">
        <f t="shared" si="6"/>
        <v>0</v>
      </c>
      <c r="AI38" s="13">
        <f t="shared" si="6"/>
        <v>0</v>
      </c>
      <c r="AJ38" s="12"/>
      <c r="AK38" s="157">
        <f t="shared" si="6"/>
        <v>0</v>
      </c>
      <c r="AL38" s="157">
        <f t="shared" si="6"/>
        <v>0</v>
      </c>
      <c r="AM38" s="157">
        <f t="shared" si="6"/>
        <v>0</v>
      </c>
      <c r="AN38" s="157">
        <f t="shared" si="6"/>
        <v>0</v>
      </c>
      <c r="AO38" s="157">
        <f t="shared" si="6"/>
        <v>0</v>
      </c>
      <c r="AP38" s="157">
        <f t="shared" si="6"/>
        <v>0</v>
      </c>
      <c r="AQ38" s="157">
        <f t="shared" si="6"/>
        <v>0</v>
      </c>
      <c r="AR38" s="157">
        <f t="shared" si="6"/>
        <v>0</v>
      </c>
      <c r="AS38" s="157">
        <f t="shared" si="6"/>
        <v>0</v>
      </c>
      <c r="AT38" s="157">
        <f t="shared" si="6"/>
        <v>0</v>
      </c>
      <c r="AU38" s="157">
        <f t="shared" si="6"/>
        <v>0</v>
      </c>
      <c r="AV38" s="157">
        <f t="shared" si="6"/>
        <v>0</v>
      </c>
      <c r="AW38" s="157">
        <f t="shared" si="6"/>
        <v>0</v>
      </c>
    </row>
    <row r="39" spans="1:50" ht="15.75" thickBot="1"/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693" t="s">
        <v>412</v>
      </c>
      <c r="B43" s="1251" t="s">
        <v>458</v>
      </c>
      <c r="C43" s="1250"/>
      <c r="D43" s="287">
        <v>60</v>
      </c>
      <c r="E43" s="271"/>
      <c r="F43" s="268"/>
      <c r="G43" s="268"/>
      <c r="H43" s="268"/>
      <c r="I43" s="269"/>
      <c r="J43" s="270"/>
      <c r="K43" s="271">
        <v>6</v>
      </c>
      <c r="L43" s="268">
        <v>94</v>
      </c>
      <c r="M43" s="268">
        <v>65</v>
      </c>
      <c r="N43" s="268">
        <v>0</v>
      </c>
      <c r="O43" s="269">
        <v>29</v>
      </c>
      <c r="P43" s="270"/>
      <c r="Q43" s="271">
        <v>5</v>
      </c>
      <c r="R43" s="280">
        <v>89</v>
      </c>
      <c r="S43" s="284">
        <v>1</v>
      </c>
      <c r="T43" s="272">
        <v>2</v>
      </c>
      <c r="U43" s="1251">
        <v>24</v>
      </c>
      <c r="V43" s="1250"/>
      <c r="W43" s="328">
        <v>34</v>
      </c>
      <c r="X43" s="328">
        <v>31</v>
      </c>
      <c r="Y43" s="1251">
        <v>1</v>
      </c>
      <c r="Z43" s="1250"/>
      <c r="AA43" s="576">
        <v>1</v>
      </c>
      <c r="AB43" s="62"/>
      <c r="AC43" s="62"/>
      <c r="AD43" s="62"/>
      <c r="AE43" s="62"/>
      <c r="AL43" s="5"/>
      <c r="AX43" s="62"/>
    </row>
    <row r="44" spans="1:50" s="7" customFormat="1" ht="15" customHeight="1">
      <c r="A44" s="649" t="s">
        <v>414</v>
      </c>
      <c r="B44" s="1251" t="s">
        <v>459</v>
      </c>
      <c r="C44" s="1250"/>
      <c r="D44" s="288">
        <v>90</v>
      </c>
      <c r="E44" s="277"/>
      <c r="F44" s="275"/>
      <c r="G44" s="275"/>
      <c r="H44" s="275"/>
      <c r="I44" s="276"/>
      <c r="J44" s="270"/>
      <c r="K44" s="277">
        <v>9</v>
      </c>
      <c r="L44" s="275">
        <v>95</v>
      </c>
      <c r="M44" s="275">
        <v>72</v>
      </c>
      <c r="N44" s="275">
        <v>0</v>
      </c>
      <c r="O44" s="276">
        <v>23</v>
      </c>
      <c r="P44" s="270"/>
      <c r="Q44" s="277">
        <v>1</v>
      </c>
      <c r="R44" s="281">
        <v>94</v>
      </c>
      <c r="S44" s="239">
        <v>1</v>
      </c>
      <c r="T44" s="240">
        <v>1</v>
      </c>
      <c r="U44" s="1251">
        <v>7</v>
      </c>
      <c r="V44" s="1250"/>
      <c r="W44" s="328">
        <v>29</v>
      </c>
      <c r="X44" s="328">
        <v>20</v>
      </c>
      <c r="Y44" s="1251">
        <v>23</v>
      </c>
      <c r="Z44" s="1250"/>
      <c r="AA44" s="576">
        <v>14</v>
      </c>
      <c r="AB44" s="62"/>
      <c r="AC44" s="62"/>
      <c r="AD44" s="62"/>
      <c r="AE44" s="62"/>
      <c r="AL44" s="5"/>
      <c r="AX44" s="62"/>
    </row>
    <row r="45" spans="1:50" s="7" customFormat="1" ht="15" customHeight="1">
      <c r="A45" s="652" t="s">
        <v>416</v>
      </c>
      <c r="B45" s="1251" t="s">
        <v>460</v>
      </c>
      <c r="C45" s="1250"/>
      <c r="D45" s="288">
        <v>28</v>
      </c>
      <c r="E45" s="277"/>
      <c r="F45" s="275"/>
      <c r="G45" s="275"/>
      <c r="H45" s="275"/>
      <c r="I45" s="276"/>
      <c r="J45" s="270"/>
      <c r="K45" s="277">
        <v>3</v>
      </c>
      <c r="L45" s="275">
        <v>34</v>
      </c>
      <c r="M45" s="275">
        <v>13</v>
      </c>
      <c r="N45" s="275">
        <v>0</v>
      </c>
      <c r="O45" s="276">
        <v>21</v>
      </c>
      <c r="P45" s="270"/>
      <c r="Q45" s="277">
        <v>26</v>
      </c>
      <c r="R45" s="281">
        <v>8</v>
      </c>
      <c r="S45" s="239">
        <v>0</v>
      </c>
      <c r="T45" s="240">
        <v>3</v>
      </c>
      <c r="U45" s="1251">
        <v>10</v>
      </c>
      <c r="V45" s="1250"/>
      <c r="W45" s="328">
        <v>18</v>
      </c>
      <c r="X45" s="328">
        <v>0</v>
      </c>
      <c r="Y45" s="1251">
        <v>3</v>
      </c>
      <c r="Z45" s="1250"/>
      <c r="AA45" s="576">
        <v>0</v>
      </c>
      <c r="AB45" s="62"/>
      <c r="AC45" s="62"/>
      <c r="AD45" s="62"/>
      <c r="AE45" s="62"/>
      <c r="AL45" s="5"/>
      <c r="AX45" s="62"/>
    </row>
    <row r="46" spans="1:50" s="7" customFormat="1" ht="15" customHeight="1">
      <c r="A46" s="652" t="s">
        <v>418</v>
      </c>
      <c r="B46" s="1251" t="s">
        <v>419</v>
      </c>
      <c r="C46" s="1250"/>
      <c r="D46" s="288">
        <v>60</v>
      </c>
      <c r="E46" s="277"/>
      <c r="F46" s="275"/>
      <c r="G46" s="275"/>
      <c r="H46" s="275"/>
      <c r="I46" s="276"/>
      <c r="J46" s="270"/>
      <c r="K46" s="277">
        <v>6</v>
      </c>
      <c r="L46" s="275">
        <v>39</v>
      </c>
      <c r="M46" s="275">
        <v>26</v>
      </c>
      <c r="N46" s="275">
        <v>0</v>
      </c>
      <c r="O46" s="276">
        <v>13</v>
      </c>
      <c r="P46" s="270"/>
      <c r="Q46" s="277">
        <v>3</v>
      </c>
      <c r="R46" s="281">
        <v>36</v>
      </c>
      <c r="S46" s="239">
        <v>2</v>
      </c>
      <c r="T46" s="240">
        <v>7</v>
      </c>
      <c r="U46" s="1251">
        <v>13</v>
      </c>
      <c r="V46" s="1250"/>
      <c r="W46" s="328">
        <v>14</v>
      </c>
      <c r="X46" s="328">
        <v>2</v>
      </c>
      <c r="Y46" s="1251">
        <v>0</v>
      </c>
      <c r="Z46" s="1250"/>
      <c r="AA46" s="576">
        <v>1</v>
      </c>
      <c r="AB46" s="62"/>
      <c r="AC46" s="62"/>
      <c r="AD46" s="62"/>
      <c r="AE46" s="62"/>
      <c r="AL46" s="5"/>
      <c r="AX46" s="62"/>
    </row>
    <row r="47" spans="1:50" s="7" customFormat="1" ht="15" customHeight="1">
      <c r="A47" s="652" t="s">
        <v>422</v>
      </c>
      <c r="B47" s="1251" t="s">
        <v>461</v>
      </c>
      <c r="C47" s="1250"/>
      <c r="D47" s="288">
        <v>30</v>
      </c>
      <c r="E47" s="277"/>
      <c r="F47" s="275"/>
      <c r="G47" s="275"/>
      <c r="H47" s="275"/>
      <c r="I47" s="276"/>
      <c r="J47" s="270"/>
      <c r="K47" s="277">
        <v>3</v>
      </c>
      <c r="L47" s="275">
        <v>21</v>
      </c>
      <c r="M47" s="275">
        <v>11</v>
      </c>
      <c r="N47" s="275">
        <v>0</v>
      </c>
      <c r="O47" s="276">
        <v>10</v>
      </c>
      <c r="P47" s="270"/>
      <c r="Q47" s="277">
        <v>11</v>
      </c>
      <c r="R47" s="281">
        <v>10</v>
      </c>
      <c r="S47" s="239">
        <v>3</v>
      </c>
      <c r="T47" s="240">
        <v>2</v>
      </c>
      <c r="U47" s="1251">
        <v>9</v>
      </c>
      <c r="V47" s="1250"/>
      <c r="W47" s="328">
        <v>6</v>
      </c>
      <c r="X47" s="328">
        <v>1</v>
      </c>
      <c r="Y47" s="1251">
        <v>0</v>
      </c>
      <c r="Z47" s="1250"/>
      <c r="AA47" s="576">
        <v>0</v>
      </c>
      <c r="AB47" s="62"/>
      <c r="AC47" s="62"/>
      <c r="AD47" s="62"/>
      <c r="AE47" s="62"/>
      <c r="AL47" s="5"/>
      <c r="AX47" s="62"/>
    </row>
    <row r="48" spans="1:50" s="7" customFormat="1" ht="15" customHeight="1">
      <c r="A48" s="652" t="s">
        <v>462</v>
      </c>
      <c r="B48" s="1251" t="s">
        <v>444</v>
      </c>
      <c r="C48" s="1250"/>
      <c r="D48" s="288">
        <v>40</v>
      </c>
      <c r="E48" s="277"/>
      <c r="F48" s="275"/>
      <c r="G48" s="275"/>
      <c r="H48" s="275"/>
      <c r="I48" s="276"/>
      <c r="J48" s="270"/>
      <c r="K48" s="277">
        <v>3</v>
      </c>
      <c r="L48" s="275">
        <v>7</v>
      </c>
      <c r="M48" s="275">
        <v>7</v>
      </c>
      <c r="N48" s="275">
        <v>0</v>
      </c>
      <c r="O48" s="276">
        <v>0</v>
      </c>
      <c r="P48" s="270"/>
      <c r="Q48" s="277">
        <v>7</v>
      </c>
      <c r="R48" s="281">
        <v>0</v>
      </c>
      <c r="S48" s="239">
        <v>0</v>
      </c>
      <c r="T48" s="240">
        <v>2</v>
      </c>
      <c r="U48" s="1251">
        <v>1</v>
      </c>
      <c r="V48" s="1250"/>
      <c r="W48" s="328">
        <v>3</v>
      </c>
      <c r="X48" s="328">
        <v>1</v>
      </c>
      <c r="Y48" s="1251">
        <v>0</v>
      </c>
      <c r="Z48" s="1250"/>
      <c r="AA48" s="576">
        <v>0</v>
      </c>
      <c r="AB48" s="62"/>
      <c r="AC48" s="62"/>
      <c r="AD48" s="62"/>
      <c r="AE48" s="62"/>
      <c r="AL48" s="5"/>
      <c r="AX48" s="62"/>
    </row>
    <row r="49" spans="1:50" s="7" customFormat="1" ht="15" customHeight="1">
      <c r="A49" s="652" t="s">
        <v>445</v>
      </c>
      <c r="B49" s="1251" t="s">
        <v>463</v>
      </c>
      <c r="C49" s="1250"/>
      <c r="D49" s="288">
        <v>48</v>
      </c>
      <c r="E49" s="277"/>
      <c r="F49" s="275"/>
      <c r="G49" s="275"/>
      <c r="H49" s="275"/>
      <c r="I49" s="276"/>
      <c r="J49" s="270"/>
      <c r="K49" s="277">
        <v>3</v>
      </c>
      <c r="L49" s="275">
        <v>26</v>
      </c>
      <c r="M49" s="275">
        <v>17</v>
      </c>
      <c r="N49" s="275">
        <v>0</v>
      </c>
      <c r="O49" s="276">
        <v>9</v>
      </c>
      <c r="P49" s="270"/>
      <c r="Q49" s="277">
        <v>7</v>
      </c>
      <c r="R49" s="281">
        <v>19</v>
      </c>
      <c r="S49" s="239">
        <v>4</v>
      </c>
      <c r="T49" s="240">
        <v>4</v>
      </c>
      <c r="U49" s="1251">
        <v>8</v>
      </c>
      <c r="V49" s="1250"/>
      <c r="W49" s="328">
        <v>3</v>
      </c>
      <c r="X49" s="328">
        <v>4</v>
      </c>
      <c r="Y49" s="1251">
        <v>3</v>
      </c>
      <c r="Z49" s="1250"/>
      <c r="AA49" s="576">
        <v>0</v>
      </c>
      <c r="AB49" s="62"/>
      <c r="AC49" s="62"/>
      <c r="AD49" s="62"/>
      <c r="AE49" s="62"/>
      <c r="AL49" s="5"/>
      <c r="AX49" s="62"/>
    </row>
    <row r="50" spans="1:50" s="7" customFormat="1" ht="15" customHeight="1">
      <c r="A50" s="652" t="s">
        <v>447</v>
      </c>
      <c r="B50" s="1251" t="s">
        <v>464</v>
      </c>
      <c r="C50" s="1250"/>
      <c r="D50" s="288">
        <v>60</v>
      </c>
      <c r="E50" s="277"/>
      <c r="F50" s="275"/>
      <c r="G50" s="275"/>
      <c r="H50" s="275"/>
      <c r="I50" s="276"/>
      <c r="J50" s="270"/>
      <c r="K50" s="277">
        <v>6</v>
      </c>
      <c r="L50" s="275">
        <v>89</v>
      </c>
      <c r="M50" s="275">
        <v>64</v>
      </c>
      <c r="N50" s="275">
        <v>0</v>
      </c>
      <c r="O50" s="276">
        <v>25</v>
      </c>
      <c r="P50" s="270"/>
      <c r="Q50" s="277">
        <v>0</v>
      </c>
      <c r="R50" s="281">
        <v>89</v>
      </c>
      <c r="S50" s="239">
        <v>2</v>
      </c>
      <c r="T50" s="240">
        <v>6</v>
      </c>
      <c r="U50" s="1251">
        <v>14</v>
      </c>
      <c r="V50" s="1250"/>
      <c r="W50" s="328">
        <v>14</v>
      </c>
      <c r="X50" s="328">
        <v>43</v>
      </c>
      <c r="Y50" s="1251">
        <v>10</v>
      </c>
      <c r="Z50" s="1250"/>
      <c r="AA50" s="576">
        <v>0</v>
      </c>
      <c r="AB50" s="62"/>
      <c r="AC50" s="62"/>
      <c r="AD50" s="62"/>
      <c r="AE50" s="62"/>
      <c r="AL50" s="5"/>
      <c r="AX50" s="62"/>
    </row>
    <row r="51" spans="1:50" s="7" customFormat="1" ht="15" customHeight="1">
      <c r="A51" s="652"/>
      <c r="B51" s="1251"/>
      <c r="C51" s="1250"/>
      <c r="D51" s="288"/>
      <c r="E51" s="277"/>
      <c r="F51" s="275"/>
      <c r="G51" s="275"/>
      <c r="H51" s="275"/>
      <c r="I51" s="276"/>
      <c r="J51" s="270"/>
      <c r="K51" s="277"/>
      <c r="L51" s="275"/>
      <c r="M51" s="275"/>
      <c r="N51" s="275"/>
      <c r="O51" s="276"/>
      <c r="P51" s="270"/>
      <c r="Q51" s="277"/>
      <c r="R51" s="281"/>
      <c r="S51" s="239"/>
      <c r="T51" s="240"/>
      <c r="U51" s="1251"/>
      <c r="V51" s="1250"/>
      <c r="W51" s="328"/>
      <c r="X51" s="328"/>
      <c r="Y51" s="1251"/>
      <c r="Z51" s="1250"/>
      <c r="AA51" s="576"/>
      <c r="AB51" s="62"/>
      <c r="AC51" s="62"/>
      <c r="AD51" s="62"/>
      <c r="AE51" s="62"/>
      <c r="AL51" s="5"/>
      <c r="AX51" s="62"/>
    </row>
    <row r="52" spans="1:50" s="7" customFormat="1" ht="15" customHeight="1">
      <c r="A52" s="652"/>
      <c r="B52" s="1251"/>
      <c r="C52" s="1250"/>
      <c r="D52" s="288"/>
      <c r="E52" s="277"/>
      <c r="F52" s="275"/>
      <c r="G52" s="275"/>
      <c r="H52" s="275"/>
      <c r="I52" s="276"/>
      <c r="J52" s="270"/>
      <c r="K52" s="277"/>
      <c r="L52" s="275"/>
      <c r="M52" s="275"/>
      <c r="N52" s="275"/>
      <c r="O52" s="276"/>
      <c r="P52" s="270"/>
      <c r="Q52" s="277"/>
      <c r="R52" s="281"/>
      <c r="S52" s="239"/>
      <c r="T52" s="240"/>
      <c r="U52" s="1251"/>
      <c r="V52" s="1250"/>
      <c r="W52" s="328"/>
      <c r="X52" s="328"/>
      <c r="Y52" s="1251"/>
      <c r="Z52" s="1250"/>
      <c r="AA52" s="576"/>
      <c r="AB52" s="62"/>
      <c r="AC52" s="62"/>
      <c r="AD52" s="62"/>
      <c r="AE52" s="62"/>
      <c r="AL52" s="5"/>
      <c r="AX52" s="62"/>
    </row>
    <row r="53" spans="1:50" s="7" customFormat="1" ht="15" customHeight="1">
      <c r="A53" s="652"/>
      <c r="B53" s="1251"/>
      <c r="C53" s="1250"/>
      <c r="D53" s="288"/>
      <c r="E53" s="277"/>
      <c r="F53" s="275"/>
      <c r="G53" s="275"/>
      <c r="H53" s="275"/>
      <c r="I53" s="276"/>
      <c r="J53" s="270"/>
      <c r="K53" s="277"/>
      <c r="L53" s="275"/>
      <c r="M53" s="275"/>
      <c r="N53" s="275"/>
      <c r="O53" s="276"/>
      <c r="P53" s="270"/>
      <c r="Q53" s="277"/>
      <c r="R53" s="281"/>
      <c r="S53" s="239"/>
      <c r="T53" s="240"/>
      <c r="U53" s="1251"/>
      <c r="V53" s="1250"/>
      <c r="W53" s="328"/>
      <c r="X53" s="328"/>
      <c r="Y53" s="1251"/>
      <c r="Z53" s="1250"/>
      <c r="AA53" s="576"/>
      <c r="AB53" s="62"/>
      <c r="AC53" s="62"/>
      <c r="AD53" s="62"/>
      <c r="AE53" s="62"/>
      <c r="AL53" s="5"/>
      <c r="AX53" s="62"/>
    </row>
    <row r="54" spans="1:50" s="7" customFormat="1" ht="15" customHeight="1">
      <c r="A54" s="652"/>
      <c r="B54" s="1251"/>
      <c r="C54" s="1250"/>
      <c r="D54" s="288"/>
      <c r="E54" s="277"/>
      <c r="F54" s="275"/>
      <c r="G54" s="275"/>
      <c r="H54" s="275"/>
      <c r="I54" s="276"/>
      <c r="J54" s="270"/>
      <c r="K54" s="277"/>
      <c r="L54" s="275"/>
      <c r="M54" s="275"/>
      <c r="N54" s="275"/>
      <c r="O54" s="276"/>
      <c r="P54" s="270"/>
      <c r="Q54" s="277"/>
      <c r="R54" s="281"/>
      <c r="S54" s="239"/>
      <c r="T54" s="240"/>
      <c r="U54" s="1251"/>
      <c r="V54" s="1250"/>
      <c r="W54" s="328"/>
      <c r="X54" s="328"/>
      <c r="Y54" s="1251"/>
      <c r="Z54" s="1250"/>
      <c r="AA54" s="576"/>
      <c r="AB54" s="62"/>
      <c r="AC54" s="62"/>
      <c r="AD54" s="62"/>
      <c r="AE54" s="62"/>
      <c r="AL54" s="5"/>
      <c r="AX54" s="62"/>
    </row>
    <row r="55" spans="1:50" s="7" customFormat="1" ht="15" customHeight="1">
      <c r="A55" s="652"/>
      <c r="B55" s="1251"/>
      <c r="C55" s="1250"/>
      <c r="D55" s="288"/>
      <c r="E55" s="277"/>
      <c r="F55" s="275"/>
      <c r="G55" s="275"/>
      <c r="H55" s="275"/>
      <c r="I55" s="276"/>
      <c r="J55" s="270"/>
      <c r="K55" s="277"/>
      <c r="L55" s="275"/>
      <c r="M55" s="275"/>
      <c r="N55" s="275"/>
      <c r="O55" s="276"/>
      <c r="P55" s="270"/>
      <c r="Q55" s="277"/>
      <c r="R55" s="281"/>
      <c r="S55" s="239"/>
      <c r="T55" s="240"/>
      <c r="U55" s="1251"/>
      <c r="V55" s="1250"/>
      <c r="W55" s="328"/>
      <c r="X55" s="328"/>
      <c r="Y55" s="1251"/>
      <c r="Z55" s="1250"/>
      <c r="AA55" s="576"/>
      <c r="AB55" s="62"/>
      <c r="AC55" s="62"/>
      <c r="AD55" s="62"/>
      <c r="AE55" s="62"/>
      <c r="AL55" s="5"/>
      <c r="AX55" s="62"/>
    </row>
    <row r="56" spans="1:50" s="7" customFormat="1" ht="15" customHeight="1">
      <c r="A56" s="652"/>
      <c r="B56" s="1251"/>
      <c r="C56" s="1250"/>
      <c r="D56" s="288"/>
      <c r="E56" s="277"/>
      <c r="F56" s="275"/>
      <c r="G56" s="275"/>
      <c r="H56" s="275"/>
      <c r="I56" s="276"/>
      <c r="J56" s="270"/>
      <c r="K56" s="277"/>
      <c r="L56" s="275"/>
      <c r="M56" s="275"/>
      <c r="N56" s="275"/>
      <c r="O56" s="276"/>
      <c r="P56" s="270"/>
      <c r="Q56" s="277"/>
      <c r="R56" s="281"/>
      <c r="S56" s="239"/>
      <c r="T56" s="240"/>
      <c r="U56" s="1251"/>
      <c r="V56" s="1250"/>
      <c r="W56" s="328"/>
      <c r="X56" s="328"/>
      <c r="Y56" s="1251"/>
      <c r="Z56" s="1250"/>
      <c r="AA56" s="576"/>
      <c r="AB56" s="62"/>
      <c r="AC56" s="62"/>
      <c r="AD56" s="62"/>
      <c r="AE56" s="62"/>
      <c r="AL56" s="5"/>
      <c r="AX56" s="62"/>
    </row>
    <row r="57" spans="1:50" s="7" customFormat="1" ht="15" customHeight="1">
      <c r="A57" s="652"/>
      <c r="B57" s="1251"/>
      <c r="C57" s="1250"/>
      <c r="D57" s="288"/>
      <c r="E57" s="277"/>
      <c r="F57" s="275"/>
      <c r="G57" s="275"/>
      <c r="H57" s="275"/>
      <c r="I57" s="276"/>
      <c r="J57" s="270"/>
      <c r="K57" s="277"/>
      <c r="L57" s="275"/>
      <c r="M57" s="275"/>
      <c r="N57" s="275"/>
      <c r="O57" s="276"/>
      <c r="P57" s="270"/>
      <c r="Q57" s="277"/>
      <c r="R57" s="281"/>
      <c r="S57" s="239"/>
      <c r="T57" s="240"/>
      <c r="U57" s="1251"/>
      <c r="V57" s="1250"/>
      <c r="W57" s="328"/>
      <c r="X57" s="328"/>
      <c r="Y57" s="1251"/>
      <c r="Z57" s="1250"/>
      <c r="AA57" s="576"/>
      <c r="AB57" s="62"/>
      <c r="AC57" s="62"/>
      <c r="AD57" s="62"/>
      <c r="AE57" s="62"/>
      <c r="AL57" s="5"/>
      <c r="AX57" s="62"/>
    </row>
    <row r="58" spans="1:50" s="7" customFormat="1" ht="15" customHeight="1">
      <c r="A58" s="652"/>
      <c r="B58" s="1251"/>
      <c r="C58" s="1250"/>
      <c r="D58" s="288"/>
      <c r="E58" s="277"/>
      <c r="F58" s="275"/>
      <c r="G58" s="275"/>
      <c r="H58" s="275"/>
      <c r="I58" s="276"/>
      <c r="J58" s="270"/>
      <c r="K58" s="277"/>
      <c r="L58" s="275"/>
      <c r="M58" s="275"/>
      <c r="N58" s="275"/>
      <c r="O58" s="276"/>
      <c r="P58" s="270"/>
      <c r="Q58" s="277"/>
      <c r="R58" s="281"/>
      <c r="S58" s="239"/>
      <c r="T58" s="240"/>
      <c r="U58" s="1251"/>
      <c r="V58" s="1250"/>
      <c r="W58" s="328"/>
      <c r="X58" s="328"/>
      <c r="Y58" s="1251"/>
      <c r="Z58" s="1250"/>
      <c r="AA58" s="576"/>
      <c r="AB58" s="62"/>
      <c r="AC58" s="62"/>
      <c r="AD58" s="62"/>
      <c r="AE58" s="62"/>
      <c r="AL58" s="5"/>
      <c r="AX58" s="62"/>
    </row>
    <row r="59" spans="1:50" s="7" customFormat="1" ht="15" customHeight="1">
      <c r="A59" s="652"/>
      <c r="B59" s="1251"/>
      <c r="C59" s="1250"/>
      <c r="D59" s="288"/>
      <c r="E59" s="277"/>
      <c r="F59" s="275"/>
      <c r="G59" s="275"/>
      <c r="H59" s="275"/>
      <c r="I59" s="276"/>
      <c r="J59" s="270"/>
      <c r="K59" s="277"/>
      <c r="L59" s="275"/>
      <c r="M59" s="275"/>
      <c r="N59" s="275"/>
      <c r="O59" s="276"/>
      <c r="P59" s="270"/>
      <c r="Q59" s="277"/>
      <c r="R59" s="281"/>
      <c r="S59" s="239"/>
      <c r="T59" s="240"/>
      <c r="U59" s="1251"/>
      <c r="V59" s="1250"/>
      <c r="W59" s="328"/>
      <c r="X59" s="328"/>
      <c r="Y59" s="1251"/>
      <c r="Z59" s="1250"/>
      <c r="AA59" s="576"/>
      <c r="AB59" s="62"/>
      <c r="AC59" s="62"/>
      <c r="AD59" s="62"/>
      <c r="AE59" s="62"/>
      <c r="AL59" s="5"/>
      <c r="AX59" s="62"/>
    </row>
    <row r="60" spans="1:50" s="7" customFormat="1" ht="15" customHeight="1">
      <c r="A60" s="652"/>
      <c r="B60" s="1251"/>
      <c r="C60" s="1250"/>
      <c r="D60" s="288"/>
      <c r="E60" s="277"/>
      <c r="F60" s="275"/>
      <c r="G60" s="275"/>
      <c r="H60" s="275"/>
      <c r="I60" s="276"/>
      <c r="J60" s="270"/>
      <c r="K60" s="277"/>
      <c r="L60" s="275"/>
      <c r="M60" s="275"/>
      <c r="N60" s="275"/>
      <c r="O60" s="276"/>
      <c r="P60" s="270"/>
      <c r="Q60" s="277"/>
      <c r="R60" s="281"/>
      <c r="S60" s="239"/>
      <c r="T60" s="240"/>
      <c r="U60" s="1251"/>
      <c r="V60" s="1250"/>
      <c r="W60" s="328"/>
      <c r="X60" s="328"/>
      <c r="Y60" s="1251"/>
      <c r="Z60" s="1250"/>
      <c r="AA60" s="576"/>
      <c r="AB60" s="62"/>
      <c r="AC60" s="62"/>
      <c r="AD60" s="62"/>
      <c r="AE60" s="62"/>
      <c r="AL60" s="5"/>
      <c r="AX60" s="62"/>
    </row>
    <row r="61" spans="1:50" s="7" customFormat="1" ht="15" customHeight="1">
      <c r="A61" s="652"/>
      <c r="B61" s="1251"/>
      <c r="C61" s="1250"/>
      <c r="D61" s="288"/>
      <c r="E61" s="277"/>
      <c r="F61" s="275"/>
      <c r="G61" s="275"/>
      <c r="H61" s="275"/>
      <c r="I61" s="276"/>
      <c r="J61" s="270"/>
      <c r="K61" s="277"/>
      <c r="L61" s="275"/>
      <c r="M61" s="275"/>
      <c r="N61" s="275"/>
      <c r="O61" s="276"/>
      <c r="P61" s="270"/>
      <c r="Q61" s="277"/>
      <c r="R61" s="281"/>
      <c r="S61" s="239"/>
      <c r="T61" s="240"/>
      <c r="U61" s="1251"/>
      <c r="V61" s="1250"/>
      <c r="W61" s="328"/>
      <c r="X61" s="328"/>
      <c r="Y61" s="1251"/>
      <c r="Z61" s="1250"/>
      <c r="AA61" s="576"/>
      <c r="AB61" s="62"/>
      <c r="AC61" s="62"/>
      <c r="AD61" s="62"/>
      <c r="AE61" s="62"/>
      <c r="AL61" s="5"/>
      <c r="AX61" s="62"/>
    </row>
    <row r="62" spans="1:50" s="7" customFormat="1" ht="15" customHeight="1">
      <c r="A62" s="652"/>
      <c r="B62" s="1251"/>
      <c r="C62" s="1250"/>
      <c r="D62" s="288"/>
      <c r="E62" s="277"/>
      <c r="F62" s="275"/>
      <c r="G62" s="275"/>
      <c r="H62" s="275"/>
      <c r="I62" s="276"/>
      <c r="J62" s="270"/>
      <c r="K62" s="277"/>
      <c r="L62" s="275"/>
      <c r="M62" s="275"/>
      <c r="N62" s="275"/>
      <c r="O62" s="276"/>
      <c r="P62" s="270"/>
      <c r="Q62" s="277"/>
      <c r="R62" s="281"/>
      <c r="S62" s="239"/>
      <c r="T62" s="240"/>
      <c r="U62" s="1251"/>
      <c r="V62" s="1250"/>
      <c r="W62" s="328"/>
      <c r="X62" s="328"/>
      <c r="Y62" s="1251"/>
      <c r="Z62" s="1250"/>
      <c r="AA62" s="576"/>
      <c r="AB62" s="62"/>
      <c r="AC62" s="62"/>
      <c r="AD62" s="62"/>
      <c r="AE62" s="62"/>
      <c r="AL62" s="5"/>
      <c r="AX62" s="62"/>
    </row>
    <row r="63" spans="1:50" s="7" customFormat="1" ht="15" customHeight="1">
      <c r="A63" s="652"/>
      <c r="B63" s="1251"/>
      <c r="C63" s="1250"/>
      <c r="D63" s="288"/>
      <c r="E63" s="277"/>
      <c r="F63" s="275"/>
      <c r="G63" s="275"/>
      <c r="H63" s="275"/>
      <c r="I63" s="276"/>
      <c r="J63" s="270"/>
      <c r="K63" s="277"/>
      <c r="L63" s="275"/>
      <c r="M63" s="275"/>
      <c r="N63" s="275"/>
      <c r="O63" s="276"/>
      <c r="P63" s="270"/>
      <c r="Q63" s="277"/>
      <c r="R63" s="281"/>
      <c r="S63" s="239"/>
      <c r="T63" s="240"/>
      <c r="U63" s="1251"/>
      <c r="V63" s="1250"/>
      <c r="W63" s="328"/>
      <c r="X63" s="328"/>
      <c r="Y63" s="1251"/>
      <c r="Z63" s="1250"/>
      <c r="AA63" s="576"/>
      <c r="AB63" s="62"/>
      <c r="AC63" s="62"/>
      <c r="AD63" s="62"/>
      <c r="AE63" s="62"/>
      <c r="AL63" s="5"/>
      <c r="AX63" s="62"/>
    </row>
    <row r="64" spans="1:50" s="7" customFormat="1" ht="15" customHeight="1">
      <c r="A64" s="652"/>
      <c r="B64" s="1251"/>
      <c r="C64" s="1250"/>
      <c r="D64" s="288"/>
      <c r="E64" s="277"/>
      <c r="F64" s="275"/>
      <c r="G64" s="275"/>
      <c r="H64" s="275"/>
      <c r="I64" s="276"/>
      <c r="J64" s="270"/>
      <c r="K64" s="277"/>
      <c r="L64" s="275"/>
      <c r="M64" s="275"/>
      <c r="N64" s="275"/>
      <c r="O64" s="276"/>
      <c r="P64" s="270"/>
      <c r="Q64" s="277"/>
      <c r="R64" s="281"/>
      <c r="S64" s="239"/>
      <c r="T64" s="240"/>
      <c r="U64" s="1251"/>
      <c r="V64" s="1250"/>
      <c r="W64" s="328"/>
      <c r="X64" s="328"/>
      <c r="Y64" s="1251"/>
      <c r="Z64" s="1250"/>
      <c r="AA64" s="576"/>
      <c r="AB64" s="62"/>
      <c r="AC64" s="62"/>
      <c r="AD64" s="62"/>
      <c r="AE64" s="62"/>
      <c r="AL64" s="5"/>
      <c r="AX64" s="62"/>
    </row>
    <row r="65" spans="1:50" s="7" customFormat="1" ht="15" customHeight="1">
      <c r="A65" s="652"/>
      <c r="B65" s="1251"/>
      <c r="C65" s="1250"/>
      <c r="D65" s="288"/>
      <c r="E65" s="277"/>
      <c r="F65" s="275"/>
      <c r="G65" s="275"/>
      <c r="H65" s="275"/>
      <c r="I65" s="276"/>
      <c r="J65" s="270"/>
      <c r="K65" s="277"/>
      <c r="L65" s="275"/>
      <c r="M65" s="275"/>
      <c r="N65" s="275"/>
      <c r="O65" s="276"/>
      <c r="P65" s="270"/>
      <c r="Q65" s="277"/>
      <c r="R65" s="281"/>
      <c r="S65" s="239"/>
      <c r="T65" s="240"/>
      <c r="U65" s="1251"/>
      <c r="V65" s="1250"/>
      <c r="W65" s="328"/>
      <c r="X65" s="328"/>
      <c r="Y65" s="1251"/>
      <c r="Z65" s="1250"/>
      <c r="AA65" s="576"/>
      <c r="AB65" s="62"/>
      <c r="AC65" s="62"/>
      <c r="AD65" s="62"/>
      <c r="AE65" s="62"/>
      <c r="AL65" s="5"/>
      <c r="AX65" s="62"/>
    </row>
    <row r="66" spans="1:50" s="7" customFormat="1" ht="15" customHeight="1">
      <c r="A66" s="652"/>
      <c r="B66" s="1251"/>
      <c r="C66" s="1250"/>
      <c r="D66" s="288"/>
      <c r="E66" s="277"/>
      <c r="F66" s="275"/>
      <c r="G66" s="275"/>
      <c r="H66" s="275"/>
      <c r="I66" s="276"/>
      <c r="J66" s="270"/>
      <c r="K66" s="277"/>
      <c r="L66" s="275"/>
      <c r="M66" s="275"/>
      <c r="N66" s="275"/>
      <c r="O66" s="276"/>
      <c r="P66" s="270"/>
      <c r="Q66" s="277"/>
      <c r="R66" s="281"/>
      <c r="S66" s="239"/>
      <c r="T66" s="240"/>
      <c r="U66" s="1251"/>
      <c r="V66" s="1250"/>
      <c r="W66" s="328"/>
      <c r="X66" s="328"/>
      <c r="Y66" s="1251"/>
      <c r="Z66" s="1250"/>
      <c r="AA66" s="576"/>
      <c r="AB66" s="62"/>
      <c r="AC66" s="62"/>
      <c r="AD66" s="62"/>
      <c r="AE66" s="62"/>
      <c r="AL66" s="5"/>
      <c r="AX66" s="62"/>
    </row>
    <row r="67" spans="1:50" s="7" customFormat="1" ht="15" customHeight="1">
      <c r="A67" s="652"/>
      <c r="B67" s="1251"/>
      <c r="C67" s="1250"/>
      <c r="D67" s="288"/>
      <c r="E67" s="277"/>
      <c r="F67" s="275"/>
      <c r="G67" s="275"/>
      <c r="H67" s="275"/>
      <c r="I67" s="276"/>
      <c r="J67" s="270"/>
      <c r="K67" s="277"/>
      <c r="L67" s="275"/>
      <c r="M67" s="275"/>
      <c r="N67" s="275"/>
      <c r="O67" s="276"/>
      <c r="P67" s="270"/>
      <c r="Q67" s="277"/>
      <c r="R67" s="281"/>
      <c r="S67" s="239"/>
      <c r="T67" s="240"/>
      <c r="U67" s="1251"/>
      <c r="V67" s="1250"/>
      <c r="W67" s="328"/>
      <c r="X67" s="328"/>
      <c r="Y67" s="1251"/>
      <c r="Z67" s="1250"/>
      <c r="AA67" s="576"/>
      <c r="AB67" s="62"/>
      <c r="AC67" s="62"/>
      <c r="AD67" s="62"/>
      <c r="AE67" s="62"/>
      <c r="AL67" s="5"/>
      <c r="AX67" s="62"/>
    </row>
    <row r="68" spans="1:50" s="7" customFormat="1" ht="15" customHeight="1">
      <c r="A68" s="652"/>
      <c r="B68" s="1251"/>
      <c r="C68" s="1250"/>
      <c r="D68" s="288"/>
      <c r="E68" s="277"/>
      <c r="F68" s="275"/>
      <c r="G68" s="275"/>
      <c r="H68" s="275"/>
      <c r="I68" s="276"/>
      <c r="J68" s="270"/>
      <c r="K68" s="277"/>
      <c r="L68" s="275"/>
      <c r="M68" s="275"/>
      <c r="N68" s="275"/>
      <c r="O68" s="276"/>
      <c r="P68" s="270"/>
      <c r="Q68" s="277"/>
      <c r="R68" s="281"/>
      <c r="S68" s="239"/>
      <c r="T68" s="240"/>
      <c r="U68" s="1251"/>
      <c r="V68" s="1250"/>
      <c r="W68" s="328"/>
      <c r="X68" s="328"/>
      <c r="Y68" s="1251"/>
      <c r="Z68" s="1250"/>
      <c r="AA68" s="576"/>
      <c r="AB68" s="62"/>
      <c r="AC68" s="62"/>
      <c r="AD68" s="62"/>
      <c r="AE68" s="62"/>
      <c r="AL68" s="5"/>
      <c r="AX68" s="62"/>
    </row>
    <row r="69" spans="1:50" s="7" customFormat="1" ht="15" customHeight="1">
      <c r="A69" s="652"/>
      <c r="B69" s="1251"/>
      <c r="C69" s="1250"/>
      <c r="D69" s="288"/>
      <c r="E69" s="277"/>
      <c r="F69" s="275"/>
      <c r="G69" s="275"/>
      <c r="H69" s="275"/>
      <c r="I69" s="276"/>
      <c r="J69" s="270"/>
      <c r="K69" s="277"/>
      <c r="L69" s="275"/>
      <c r="M69" s="275"/>
      <c r="N69" s="275"/>
      <c r="O69" s="276"/>
      <c r="P69" s="270"/>
      <c r="Q69" s="277"/>
      <c r="R69" s="281"/>
      <c r="S69" s="239"/>
      <c r="T69" s="240"/>
      <c r="U69" s="1251"/>
      <c r="V69" s="1250"/>
      <c r="W69" s="328"/>
      <c r="X69" s="328"/>
      <c r="Y69" s="1251"/>
      <c r="Z69" s="1250"/>
      <c r="AA69" s="576"/>
      <c r="AB69" s="62"/>
      <c r="AC69" s="62"/>
      <c r="AD69" s="62"/>
      <c r="AE69" s="62"/>
      <c r="AL69" s="5"/>
      <c r="AX69" s="62"/>
    </row>
    <row r="70" spans="1:50" s="7" customFormat="1" ht="15" customHeight="1">
      <c r="A70" s="652"/>
      <c r="B70" s="1251"/>
      <c r="C70" s="1250"/>
      <c r="D70" s="288"/>
      <c r="E70" s="277"/>
      <c r="F70" s="275"/>
      <c r="G70" s="275"/>
      <c r="H70" s="275"/>
      <c r="I70" s="276"/>
      <c r="J70" s="270"/>
      <c r="K70" s="277"/>
      <c r="L70" s="275"/>
      <c r="M70" s="275"/>
      <c r="N70" s="275"/>
      <c r="O70" s="276"/>
      <c r="P70" s="270"/>
      <c r="Q70" s="277"/>
      <c r="R70" s="281"/>
      <c r="S70" s="239"/>
      <c r="T70" s="240"/>
      <c r="U70" s="1251"/>
      <c r="V70" s="1250"/>
      <c r="W70" s="328"/>
      <c r="X70" s="328"/>
      <c r="Y70" s="1251"/>
      <c r="Z70" s="1250"/>
      <c r="AA70" s="576"/>
      <c r="AB70" s="62"/>
      <c r="AC70" s="62"/>
      <c r="AD70" s="62"/>
      <c r="AE70" s="62"/>
      <c r="AL70" s="5"/>
      <c r="AX70" s="62"/>
    </row>
    <row r="71" spans="1:50" s="7" customFormat="1" ht="15" customHeight="1">
      <c r="A71" s="652"/>
      <c r="B71" s="1251"/>
      <c r="C71" s="1250"/>
      <c r="D71" s="288"/>
      <c r="E71" s="277"/>
      <c r="F71" s="275"/>
      <c r="G71" s="275"/>
      <c r="H71" s="275"/>
      <c r="I71" s="276"/>
      <c r="J71" s="270"/>
      <c r="K71" s="277"/>
      <c r="L71" s="275"/>
      <c r="M71" s="275"/>
      <c r="N71" s="275"/>
      <c r="O71" s="276"/>
      <c r="P71" s="270"/>
      <c r="Q71" s="277"/>
      <c r="R71" s="281"/>
      <c r="S71" s="239"/>
      <c r="T71" s="240"/>
      <c r="U71" s="1251"/>
      <c r="V71" s="1250"/>
      <c r="W71" s="328"/>
      <c r="X71" s="328"/>
      <c r="Y71" s="1251"/>
      <c r="Z71" s="1250"/>
      <c r="AA71" s="576"/>
      <c r="AB71" s="62"/>
      <c r="AC71" s="62"/>
      <c r="AD71" s="62"/>
      <c r="AE71" s="62"/>
      <c r="AL71" s="5"/>
      <c r="AX71" s="62"/>
    </row>
    <row r="72" spans="1:50" s="7" customFormat="1" ht="15" customHeight="1">
      <c r="A72" s="652"/>
      <c r="B72" s="1251"/>
      <c r="C72" s="1250"/>
      <c r="D72" s="288"/>
      <c r="E72" s="277"/>
      <c r="F72" s="275"/>
      <c r="G72" s="275"/>
      <c r="H72" s="275"/>
      <c r="I72" s="276"/>
      <c r="J72" s="270"/>
      <c r="K72" s="277"/>
      <c r="L72" s="275"/>
      <c r="M72" s="275"/>
      <c r="N72" s="275"/>
      <c r="O72" s="276"/>
      <c r="P72" s="270"/>
      <c r="Q72" s="277"/>
      <c r="R72" s="281"/>
      <c r="S72" s="239"/>
      <c r="T72" s="240"/>
      <c r="U72" s="1251"/>
      <c r="V72" s="1250"/>
      <c r="W72" s="328"/>
      <c r="X72" s="328"/>
      <c r="Y72" s="1251"/>
      <c r="Z72" s="1250"/>
      <c r="AA72" s="576"/>
      <c r="AB72" s="62"/>
      <c r="AC72" s="62"/>
      <c r="AD72" s="62"/>
      <c r="AE72" s="62"/>
      <c r="AL72" s="5"/>
      <c r="AX72" s="62"/>
    </row>
    <row r="73" spans="1:50" s="7" customFormat="1" ht="15" customHeight="1">
      <c r="A73" s="652"/>
      <c r="B73" s="1251"/>
      <c r="C73" s="1250"/>
      <c r="D73" s="288"/>
      <c r="E73" s="277"/>
      <c r="F73" s="275"/>
      <c r="G73" s="275"/>
      <c r="H73" s="275"/>
      <c r="I73" s="276"/>
      <c r="J73" s="270"/>
      <c r="K73" s="277"/>
      <c r="L73" s="275"/>
      <c r="M73" s="275"/>
      <c r="N73" s="275"/>
      <c r="O73" s="276"/>
      <c r="P73" s="270"/>
      <c r="Q73" s="277"/>
      <c r="R73" s="281"/>
      <c r="S73" s="239"/>
      <c r="T73" s="240"/>
      <c r="U73" s="1251"/>
      <c r="V73" s="1250"/>
      <c r="W73" s="328"/>
      <c r="X73" s="328"/>
      <c r="Y73" s="1251"/>
      <c r="Z73" s="1250"/>
      <c r="AA73" s="576"/>
      <c r="AB73" s="62"/>
      <c r="AC73" s="62"/>
      <c r="AD73" s="62"/>
      <c r="AE73" s="62"/>
      <c r="AL73" s="5"/>
      <c r="AX73" s="62"/>
    </row>
    <row r="74" spans="1:50" s="7" customFormat="1" ht="15" customHeight="1">
      <c r="A74" s="652"/>
      <c r="B74" s="1251"/>
      <c r="C74" s="1250"/>
      <c r="D74" s="288"/>
      <c r="E74" s="277"/>
      <c r="F74" s="275"/>
      <c r="G74" s="275"/>
      <c r="H74" s="275"/>
      <c r="I74" s="276"/>
      <c r="J74" s="270"/>
      <c r="K74" s="277"/>
      <c r="L74" s="275"/>
      <c r="M74" s="275"/>
      <c r="N74" s="275"/>
      <c r="O74" s="276"/>
      <c r="P74" s="270"/>
      <c r="Q74" s="277"/>
      <c r="R74" s="281"/>
      <c r="S74" s="239"/>
      <c r="T74" s="240"/>
      <c r="U74" s="1251"/>
      <c r="V74" s="1250"/>
      <c r="W74" s="328"/>
      <c r="X74" s="328"/>
      <c r="Y74" s="1251"/>
      <c r="Z74" s="1250"/>
      <c r="AA74" s="576"/>
      <c r="AB74" s="62"/>
      <c r="AC74" s="62"/>
      <c r="AD74" s="62"/>
      <c r="AE74" s="62"/>
      <c r="AL74" s="5"/>
      <c r="AX74" s="62"/>
    </row>
    <row r="75" spans="1:50" s="7" customFormat="1" ht="15" customHeight="1">
      <c r="A75" s="652"/>
      <c r="B75" s="1251"/>
      <c r="C75" s="1250"/>
      <c r="D75" s="288"/>
      <c r="E75" s="277"/>
      <c r="F75" s="275"/>
      <c r="G75" s="275"/>
      <c r="H75" s="275"/>
      <c r="I75" s="276"/>
      <c r="J75" s="270"/>
      <c r="K75" s="277"/>
      <c r="L75" s="275"/>
      <c r="M75" s="275"/>
      <c r="N75" s="275"/>
      <c r="O75" s="276"/>
      <c r="P75" s="270"/>
      <c r="Q75" s="277"/>
      <c r="R75" s="281"/>
      <c r="S75" s="239"/>
      <c r="T75" s="240"/>
      <c r="U75" s="1251"/>
      <c r="V75" s="1250"/>
      <c r="W75" s="328"/>
      <c r="X75" s="328"/>
      <c r="Y75" s="1251"/>
      <c r="Z75" s="1250"/>
      <c r="AA75" s="576"/>
      <c r="AB75" s="62"/>
      <c r="AC75" s="62"/>
      <c r="AD75" s="62"/>
      <c r="AE75" s="62"/>
      <c r="AL75" s="5"/>
      <c r="AX75" s="62"/>
    </row>
    <row r="76" spans="1:50" s="7" customFormat="1" ht="15" customHeight="1">
      <c r="A76" s="652"/>
      <c r="B76" s="1251"/>
      <c r="C76" s="1250"/>
      <c r="D76" s="288"/>
      <c r="E76" s="277"/>
      <c r="F76" s="275"/>
      <c r="G76" s="275"/>
      <c r="H76" s="275"/>
      <c r="I76" s="276"/>
      <c r="J76" s="270"/>
      <c r="K76" s="277"/>
      <c r="L76" s="275"/>
      <c r="M76" s="275"/>
      <c r="N76" s="275"/>
      <c r="O76" s="276"/>
      <c r="P76" s="270"/>
      <c r="Q76" s="277"/>
      <c r="R76" s="281"/>
      <c r="S76" s="239"/>
      <c r="T76" s="240"/>
      <c r="U76" s="1251"/>
      <c r="V76" s="1250"/>
      <c r="W76" s="328"/>
      <c r="X76" s="328"/>
      <c r="Y76" s="1251"/>
      <c r="Z76" s="1250"/>
      <c r="AA76" s="576"/>
      <c r="AB76" s="62"/>
      <c r="AC76" s="62"/>
      <c r="AD76" s="62"/>
      <c r="AE76" s="62"/>
      <c r="AL76" s="5"/>
      <c r="AX76" s="62"/>
    </row>
    <row r="77" spans="1:50" s="7" customFormat="1" ht="15" customHeight="1">
      <c r="A77" s="652"/>
      <c r="B77" s="1251"/>
      <c r="C77" s="1250"/>
      <c r="D77" s="288"/>
      <c r="E77" s="277"/>
      <c r="F77" s="275"/>
      <c r="G77" s="275"/>
      <c r="H77" s="275"/>
      <c r="I77" s="276"/>
      <c r="J77" s="270"/>
      <c r="K77" s="277"/>
      <c r="L77" s="275"/>
      <c r="M77" s="275"/>
      <c r="N77" s="275"/>
      <c r="O77" s="276"/>
      <c r="P77" s="270"/>
      <c r="Q77" s="277"/>
      <c r="R77" s="281"/>
      <c r="S77" s="239"/>
      <c r="T77" s="240"/>
      <c r="U77" s="1251"/>
      <c r="V77" s="1250"/>
      <c r="W77" s="328"/>
      <c r="X77" s="328"/>
      <c r="Y77" s="1251"/>
      <c r="Z77" s="1250"/>
      <c r="AA77" s="576"/>
      <c r="AB77" s="62"/>
      <c r="AC77" s="62"/>
      <c r="AD77" s="62"/>
      <c r="AE77" s="62"/>
      <c r="AL77" s="5"/>
      <c r="AX77" s="62"/>
    </row>
    <row r="78" spans="1:50" s="7" customFormat="1" ht="15" customHeight="1">
      <c r="A78" s="652"/>
      <c r="B78" s="1251"/>
      <c r="C78" s="1250"/>
      <c r="D78" s="288"/>
      <c r="E78" s="277"/>
      <c r="F78" s="275"/>
      <c r="G78" s="275"/>
      <c r="H78" s="275"/>
      <c r="I78" s="276"/>
      <c r="J78" s="270"/>
      <c r="K78" s="277"/>
      <c r="L78" s="275"/>
      <c r="M78" s="275"/>
      <c r="N78" s="275"/>
      <c r="O78" s="276"/>
      <c r="P78" s="270"/>
      <c r="Q78" s="277"/>
      <c r="R78" s="281"/>
      <c r="S78" s="239"/>
      <c r="T78" s="240"/>
      <c r="U78" s="1251"/>
      <c r="V78" s="1250"/>
      <c r="W78" s="328"/>
      <c r="X78" s="328"/>
      <c r="Y78" s="1251"/>
      <c r="Z78" s="1250"/>
      <c r="AA78" s="576"/>
      <c r="AB78" s="62"/>
      <c r="AC78" s="62"/>
      <c r="AD78" s="62"/>
      <c r="AE78" s="62"/>
      <c r="AL78" s="5"/>
      <c r="AX78" s="62"/>
    </row>
    <row r="79" spans="1:50" s="7" customFormat="1" ht="15" customHeight="1">
      <c r="A79" s="652"/>
      <c r="B79" s="1251"/>
      <c r="C79" s="1250"/>
      <c r="D79" s="288"/>
      <c r="E79" s="277"/>
      <c r="F79" s="275"/>
      <c r="G79" s="275"/>
      <c r="H79" s="275"/>
      <c r="I79" s="276"/>
      <c r="J79" s="270"/>
      <c r="K79" s="277"/>
      <c r="L79" s="275"/>
      <c r="M79" s="275"/>
      <c r="N79" s="275"/>
      <c r="O79" s="276"/>
      <c r="P79" s="270"/>
      <c r="Q79" s="277"/>
      <c r="R79" s="281"/>
      <c r="S79" s="239"/>
      <c r="T79" s="240"/>
      <c r="U79" s="1251"/>
      <c r="V79" s="1250"/>
      <c r="W79" s="328"/>
      <c r="X79" s="328"/>
      <c r="Y79" s="1251"/>
      <c r="Z79" s="1250"/>
      <c r="AA79" s="576"/>
      <c r="AB79" s="62"/>
      <c r="AC79" s="62"/>
      <c r="AD79" s="62"/>
      <c r="AE79" s="62"/>
      <c r="AL79" s="5"/>
      <c r="AX79" s="62"/>
    </row>
    <row r="80" spans="1:50" s="7" customFormat="1" ht="15" customHeight="1">
      <c r="A80" s="652"/>
      <c r="B80" s="1251"/>
      <c r="C80" s="1250"/>
      <c r="D80" s="288"/>
      <c r="E80" s="277"/>
      <c r="F80" s="275"/>
      <c r="G80" s="275"/>
      <c r="H80" s="275"/>
      <c r="I80" s="276"/>
      <c r="J80" s="270"/>
      <c r="K80" s="277"/>
      <c r="L80" s="275"/>
      <c r="M80" s="275"/>
      <c r="N80" s="275"/>
      <c r="O80" s="276"/>
      <c r="P80" s="270"/>
      <c r="Q80" s="277"/>
      <c r="R80" s="281"/>
      <c r="S80" s="239"/>
      <c r="T80" s="240"/>
      <c r="U80" s="1251"/>
      <c r="V80" s="1250"/>
      <c r="W80" s="328"/>
      <c r="X80" s="328"/>
      <c r="Y80" s="1251"/>
      <c r="Z80" s="1250"/>
      <c r="AA80" s="576"/>
      <c r="AB80" s="62"/>
      <c r="AC80" s="62"/>
      <c r="AD80" s="62"/>
      <c r="AE80" s="62"/>
      <c r="AL80" s="5"/>
      <c r="AX80" s="62"/>
    </row>
    <row r="81" spans="1:50" s="7" customFormat="1" ht="15" customHeight="1">
      <c r="A81" s="652"/>
      <c r="B81" s="1251"/>
      <c r="C81" s="1250"/>
      <c r="D81" s="288"/>
      <c r="E81" s="277"/>
      <c r="F81" s="275"/>
      <c r="G81" s="275"/>
      <c r="H81" s="275"/>
      <c r="I81" s="276"/>
      <c r="J81" s="270"/>
      <c r="K81" s="277"/>
      <c r="L81" s="275"/>
      <c r="M81" s="275"/>
      <c r="N81" s="275"/>
      <c r="O81" s="276"/>
      <c r="P81" s="270"/>
      <c r="Q81" s="277"/>
      <c r="R81" s="281"/>
      <c r="S81" s="239"/>
      <c r="T81" s="240"/>
      <c r="U81" s="1251"/>
      <c r="V81" s="1250"/>
      <c r="W81" s="328"/>
      <c r="X81" s="328"/>
      <c r="Y81" s="1251"/>
      <c r="Z81" s="1250"/>
      <c r="AA81" s="576"/>
      <c r="AB81" s="62"/>
      <c r="AC81" s="62"/>
      <c r="AD81" s="62"/>
      <c r="AE81" s="62"/>
      <c r="AL81" s="5"/>
      <c r="AX81" s="62"/>
    </row>
    <row r="82" spans="1:50" s="7" customFormat="1" ht="15" customHeight="1">
      <c r="A82" s="652"/>
      <c r="B82" s="1251"/>
      <c r="C82" s="1250"/>
      <c r="D82" s="288"/>
      <c r="E82" s="277"/>
      <c r="F82" s="275"/>
      <c r="G82" s="275"/>
      <c r="H82" s="275"/>
      <c r="I82" s="276"/>
      <c r="J82" s="270"/>
      <c r="K82" s="277"/>
      <c r="L82" s="275"/>
      <c r="M82" s="275"/>
      <c r="N82" s="275"/>
      <c r="O82" s="276"/>
      <c r="P82" s="270"/>
      <c r="Q82" s="277"/>
      <c r="R82" s="281"/>
      <c r="S82" s="239"/>
      <c r="T82" s="240"/>
      <c r="U82" s="1251"/>
      <c r="V82" s="1250"/>
      <c r="W82" s="328"/>
      <c r="X82" s="328"/>
      <c r="Y82" s="1251"/>
      <c r="Z82" s="1250"/>
      <c r="AA82" s="576"/>
      <c r="AB82" s="62"/>
      <c r="AC82" s="62"/>
      <c r="AD82" s="62"/>
      <c r="AE82" s="62"/>
      <c r="AL82" s="5"/>
      <c r="AX82" s="62"/>
    </row>
    <row r="83" spans="1:50" s="7" customFormat="1" ht="15" customHeight="1">
      <c r="A83" s="652"/>
      <c r="B83" s="1251"/>
      <c r="C83" s="1250"/>
      <c r="D83" s="288"/>
      <c r="E83" s="277"/>
      <c r="F83" s="275"/>
      <c r="G83" s="275"/>
      <c r="H83" s="275"/>
      <c r="I83" s="276"/>
      <c r="J83" s="270"/>
      <c r="K83" s="277"/>
      <c r="L83" s="275"/>
      <c r="M83" s="275"/>
      <c r="N83" s="275"/>
      <c r="O83" s="276"/>
      <c r="P83" s="270"/>
      <c r="Q83" s="277"/>
      <c r="R83" s="281"/>
      <c r="S83" s="239"/>
      <c r="T83" s="240"/>
      <c r="U83" s="1251"/>
      <c r="V83" s="1250"/>
      <c r="W83" s="328"/>
      <c r="X83" s="328"/>
      <c r="Y83" s="1251"/>
      <c r="Z83" s="1250"/>
      <c r="AA83" s="576"/>
      <c r="AB83" s="62"/>
      <c r="AC83" s="62"/>
      <c r="AD83" s="62"/>
      <c r="AE83" s="62"/>
      <c r="AL83" s="5"/>
      <c r="AX83" s="62"/>
    </row>
    <row r="84" spans="1:50" s="7" customFormat="1" ht="15" customHeight="1">
      <c r="A84" s="693"/>
      <c r="B84" s="1251"/>
      <c r="C84" s="1250"/>
      <c r="D84" s="450"/>
      <c r="E84" s="277"/>
      <c r="F84" s="275"/>
      <c r="G84" s="275"/>
      <c r="H84" s="275"/>
      <c r="I84" s="276"/>
      <c r="J84" s="270"/>
      <c r="K84" s="464"/>
      <c r="L84" s="465"/>
      <c r="M84" s="465"/>
      <c r="N84" s="465"/>
      <c r="O84" s="466"/>
      <c r="P84" s="467"/>
      <c r="Q84" s="464"/>
      <c r="R84" s="468"/>
      <c r="S84" s="327"/>
      <c r="T84" s="328"/>
      <c r="U84" s="1146"/>
      <c r="V84" s="1147"/>
      <c r="W84" s="328"/>
      <c r="X84" s="328"/>
      <c r="Y84" s="1146"/>
      <c r="Z84" s="1147"/>
      <c r="AA84" s="576"/>
      <c r="AB84" s="62"/>
      <c r="AC84" s="62"/>
      <c r="AD84" s="62"/>
      <c r="AE84" s="62"/>
      <c r="AL84" s="5"/>
      <c r="AX84" s="62"/>
    </row>
    <row r="85" spans="1:50" s="7" customFormat="1" ht="15" customHeight="1">
      <c r="A85" s="693"/>
      <c r="B85" s="1251"/>
      <c r="C85" s="1250"/>
      <c r="D85" s="450"/>
      <c r="E85" s="277"/>
      <c r="F85" s="275"/>
      <c r="G85" s="275"/>
      <c r="H85" s="275"/>
      <c r="I85" s="276"/>
      <c r="J85" s="270"/>
      <c r="K85" s="464"/>
      <c r="L85" s="465"/>
      <c r="M85" s="465"/>
      <c r="N85" s="465"/>
      <c r="O85" s="466"/>
      <c r="P85" s="467"/>
      <c r="Q85" s="464"/>
      <c r="R85" s="468"/>
      <c r="S85" s="327"/>
      <c r="T85" s="574"/>
      <c r="U85" s="1146"/>
      <c r="V85" s="1147"/>
      <c r="W85" s="328"/>
      <c r="X85" s="328"/>
      <c r="Y85" s="1146"/>
      <c r="Z85" s="1147"/>
      <c r="AA85" s="576"/>
      <c r="AB85" s="62"/>
      <c r="AC85" s="62"/>
      <c r="AD85" s="62"/>
      <c r="AE85" s="62"/>
      <c r="AL85" s="5"/>
      <c r="AX85" s="62"/>
    </row>
    <row r="86" spans="1:50" s="7" customFormat="1" ht="15" customHeight="1">
      <c r="A86" s="693"/>
      <c r="B86" s="1251"/>
      <c r="C86" s="1250"/>
      <c r="D86" s="450"/>
      <c r="E86" s="277"/>
      <c r="F86" s="275"/>
      <c r="G86" s="275"/>
      <c r="H86" s="275"/>
      <c r="I86" s="276"/>
      <c r="J86" s="270"/>
      <c r="K86" s="464"/>
      <c r="L86" s="465"/>
      <c r="M86" s="465"/>
      <c r="N86" s="465"/>
      <c r="O86" s="466"/>
      <c r="P86" s="467"/>
      <c r="Q86" s="464"/>
      <c r="R86" s="468"/>
      <c r="S86" s="327"/>
      <c r="T86" s="574"/>
      <c r="U86" s="1146"/>
      <c r="V86" s="1147"/>
      <c r="W86" s="328"/>
      <c r="X86" s="328"/>
      <c r="Y86" s="1146"/>
      <c r="Z86" s="1147"/>
      <c r="AA86" s="576"/>
      <c r="AB86" s="62"/>
      <c r="AC86" s="62"/>
      <c r="AD86" s="62"/>
      <c r="AE86" s="62"/>
      <c r="AL86" s="5"/>
      <c r="AX86" s="62"/>
    </row>
    <row r="87" spans="1:50" s="7" customFormat="1" ht="15" customHeight="1">
      <c r="A87" s="693"/>
      <c r="B87" s="1251"/>
      <c r="C87" s="1250"/>
      <c r="D87" s="450"/>
      <c r="E87" s="277"/>
      <c r="F87" s="275"/>
      <c r="G87" s="275"/>
      <c r="H87" s="275"/>
      <c r="I87" s="276"/>
      <c r="J87" s="270"/>
      <c r="K87" s="464"/>
      <c r="L87" s="465"/>
      <c r="M87" s="465"/>
      <c r="N87" s="465"/>
      <c r="O87" s="466"/>
      <c r="P87" s="467"/>
      <c r="Q87" s="464"/>
      <c r="R87" s="468"/>
      <c r="S87" s="327"/>
      <c r="T87" s="574"/>
      <c r="U87" s="1146"/>
      <c r="V87" s="1147"/>
      <c r="W87" s="328"/>
      <c r="X87" s="328"/>
      <c r="Y87" s="1146"/>
      <c r="Z87" s="1147"/>
      <c r="AA87" s="576"/>
      <c r="AB87" s="62"/>
      <c r="AC87" s="62"/>
      <c r="AD87" s="62"/>
      <c r="AE87" s="62"/>
      <c r="AL87" s="5"/>
      <c r="AX87" s="62"/>
    </row>
    <row r="88" spans="1:50" s="7" customFormat="1" ht="15" customHeight="1">
      <c r="A88" s="693"/>
      <c r="B88" s="1251"/>
      <c r="C88" s="1250"/>
      <c r="D88" s="450"/>
      <c r="E88" s="277"/>
      <c r="F88" s="275"/>
      <c r="G88" s="275"/>
      <c r="H88" s="275"/>
      <c r="I88" s="276"/>
      <c r="J88" s="270"/>
      <c r="K88" s="464"/>
      <c r="L88" s="465"/>
      <c r="M88" s="465"/>
      <c r="N88" s="465"/>
      <c r="O88" s="466"/>
      <c r="P88" s="467"/>
      <c r="Q88" s="464"/>
      <c r="R88" s="468"/>
      <c r="S88" s="327"/>
      <c r="T88" s="574"/>
      <c r="U88" s="1146"/>
      <c r="V88" s="1147"/>
      <c r="W88" s="328"/>
      <c r="X88" s="328"/>
      <c r="Y88" s="1146"/>
      <c r="Z88" s="1147"/>
      <c r="AA88" s="576"/>
      <c r="AB88" s="62"/>
      <c r="AC88" s="62"/>
      <c r="AD88" s="62"/>
      <c r="AE88" s="62"/>
      <c r="AL88" s="5"/>
      <c r="AX88" s="62"/>
    </row>
    <row r="89" spans="1:50" s="7" customFormat="1" ht="15" customHeight="1">
      <c r="A89" s="693"/>
      <c r="B89" s="1251"/>
      <c r="C89" s="1250"/>
      <c r="D89" s="450"/>
      <c r="E89" s="277"/>
      <c r="F89" s="275"/>
      <c r="G89" s="275"/>
      <c r="H89" s="275"/>
      <c r="I89" s="276"/>
      <c r="J89" s="270"/>
      <c r="K89" s="464"/>
      <c r="L89" s="465"/>
      <c r="M89" s="465"/>
      <c r="N89" s="465"/>
      <c r="O89" s="466"/>
      <c r="P89" s="467"/>
      <c r="Q89" s="464"/>
      <c r="R89" s="468"/>
      <c r="S89" s="327"/>
      <c r="T89" s="574"/>
      <c r="U89" s="1146"/>
      <c r="V89" s="1147"/>
      <c r="W89" s="328"/>
      <c r="X89" s="328"/>
      <c r="Y89" s="1146"/>
      <c r="Z89" s="1147"/>
      <c r="AA89" s="576"/>
      <c r="AB89" s="62"/>
      <c r="AC89" s="62"/>
      <c r="AD89" s="62"/>
      <c r="AE89" s="62"/>
      <c r="AL89" s="5"/>
      <c r="AX89" s="62"/>
    </row>
    <row r="90" spans="1:50" s="7" customFormat="1" ht="15" customHeight="1">
      <c r="A90" s="693"/>
      <c r="B90" s="1251"/>
      <c r="C90" s="1250"/>
      <c r="D90" s="450"/>
      <c r="E90" s="277"/>
      <c r="F90" s="275"/>
      <c r="G90" s="275"/>
      <c r="H90" s="275"/>
      <c r="I90" s="276"/>
      <c r="J90" s="270"/>
      <c r="K90" s="464"/>
      <c r="L90" s="465"/>
      <c r="M90" s="465"/>
      <c r="N90" s="465"/>
      <c r="O90" s="466"/>
      <c r="P90" s="467"/>
      <c r="Q90" s="464"/>
      <c r="R90" s="468"/>
      <c r="S90" s="327"/>
      <c r="T90" s="574"/>
      <c r="U90" s="1146"/>
      <c r="V90" s="1147"/>
      <c r="W90" s="328"/>
      <c r="X90" s="328"/>
      <c r="Y90" s="1146"/>
      <c r="Z90" s="1147"/>
      <c r="AA90" s="576"/>
      <c r="AB90" s="62"/>
      <c r="AC90" s="62"/>
      <c r="AD90" s="62"/>
      <c r="AE90" s="62"/>
      <c r="AL90" s="5"/>
      <c r="AX90" s="62"/>
    </row>
    <row r="91" spans="1:50" s="7" customFormat="1" ht="15" customHeight="1">
      <c r="A91" s="693"/>
      <c r="B91" s="1251"/>
      <c r="C91" s="1250"/>
      <c r="D91" s="450"/>
      <c r="E91" s="277"/>
      <c r="F91" s="275"/>
      <c r="G91" s="275"/>
      <c r="H91" s="275"/>
      <c r="I91" s="276"/>
      <c r="J91" s="270"/>
      <c r="K91" s="464"/>
      <c r="L91" s="465"/>
      <c r="M91" s="465"/>
      <c r="N91" s="465"/>
      <c r="O91" s="466"/>
      <c r="P91" s="467"/>
      <c r="Q91" s="464"/>
      <c r="R91" s="468"/>
      <c r="S91" s="327"/>
      <c r="T91" s="574"/>
      <c r="U91" s="1146"/>
      <c r="V91" s="1147"/>
      <c r="W91" s="328"/>
      <c r="X91" s="328"/>
      <c r="Y91" s="1146"/>
      <c r="Z91" s="1147"/>
      <c r="AA91" s="576"/>
      <c r="AB91" s="62"/>
      <c r="AC91" s="62"/>
      <c r="AD91" s="62"/>
      <c r="AE91" s="62"/>
      <c r="AL91" s="5"/>
      <c r="AX91" s="62"/>
    </row>
    <row r="92" spans="1:50" s="7" customFormat="1" ht="15" customHeight="1">
      <c r="A92" s="693"/>
      <c r="B92" s="1251"/>
      <c r="C92" s="1250"/>
      <c r="D92" s="450"/>
      <c r="E92" s="277"/>
      <c r="F92" s="275"/>
      <c r="G92" s="275"/>
      <c r="H92" s="275"/>
      <c r="I92" s="276"/>
      <c r="J92" s="270"/>
      <c r="K92" s="464"/>
      <c r="L92" s="465"/>
      <c r="M92" s="465"/>
      <c r="N92" s="465"/>
      <c r="O92" s="466"/>
      <c r="P92" s="467"/>
      <c r="Q92" s="464"/>
      <c r="R92" s="468"/>
      <c r="S92" s="327"/>
      <c r="T92" s="574"/>
      <c r="U92" s="1146"/>
      <c r="V92" s="1147"/>
      <c r="W92" s="328"/>
      <c r="X92" s="328"/>
      <c r="Y92" s="1146"/>
      <c r="Z92" s="1147"/>
      <c r="AA92" s="576"/>
      <c r="AB92" s="62"/>
      <c r="AC92" s="62"/>
      <c r="AD92" s="62"/>
      <c r="AE92" s="62"/>
      <c r="AL92" s="5"/>
      <c r="AX92" s="62"/>
    </row>
    <row r="93" spans="1:50" s="7" customFormat="1" ht="15" customHeight="1">
      <c r="A93" s="693"/>
      <c r="B93" s="1251"/>
      <c r="C93" s="1250"/>
      <c r="D93" s="450"/>
      <c r="E93" s="277"/>
      <c r="F93" s="275"/>
      <c r="G93" s="275"/>
      <c r="H93" s="275"/>
      <c r="I93" s="276"/>
      <c r="J93" s="270"/>
      <c r="K93" s="464"/>
      <c r="L93" s="465"/>
      <c r="M93" s="465"/>
      <c r="N93" s="465"/>
      <c r="O93" s="466"/>
      <c r="P93" s="467"/>
      <c r="Q93" s="464"/>
      <c r="R93" s="468"/>
      <c r="S93" s="327"/>
      <c r="T93" s="574"/>
      <c r="U93" s="1146"/>
      <c r="V93" s="1147"/>
      <c r="W93" s="328"/>
      <c r="X93" s="328"/>
      <c r="Y93" s="1146"/>
      <c r="Z93" s="1147"/>
      <c r="AA93" s="576"/>
      <c r="AB93" s="62"/>
      <c r="AC93" s="62"/>
      <c r="AD93" s="62"/>
      <c r="AE93" s="62"/>
      <c r="AL93" s="5"/>
      <c r="AX93" s="62"/>
    </row>
    <row r="94" spans="1:50" s="7" customFormat="1" ht="15" customHeight="1">
      <c r="A94" s="693"/>
      <c r="B94" s="1251"/>
      <c r="C94" s="1250"/>
      <c r="D94" s="450"/>
      <c r="E94" s="277"/>
      <c r="F94" s="275"/>
      <c r="G94" s="275"/>
      <c r="H94" s="275"/>
      <c r="I94" s="276"/>
      <c r="J94" s="270"/>
      <c r="K94" s="464"/>
      <c r="L94" s="465"/>
      <c r="M94" s="465"/>
      <c r="N94" s="465"/>
      <c r="O94" s="466"/>
      <c r="P94" s="467"/>
      <c r="Q94" s="464"/>
      <c r="R94" s="468"/>
      <c r="S94" s="327"/>
      <c r="T94" s="574"/>
      <c r="U94" s="1146"/>
      <c r="V94" s="1147"/>
      <c r="W94" s="328"/>
      <c r="X94" s="328"/>
      <c r="Y94" s="1146"/>
      <c r="Z94" s="1147"/>
      <c r="AA94" s="576"/>
      <c r="AB94" s="62"/>
      <c r="AC94" s="62"/>
      <c r="AD94" s="62"/>
      <c r="AE94" s="62"/>
      <c r="AL94" s="5"/>
      <c r="AX94" s="62"/>
    </row>
    <row r="95" spans="1:50" s="7" customFormat="1" ht="15" customHeight="1">
      <c r="A95" s="693"/>
      <c r="B95" s="1251"/>
      <c r="C95" s="1250"/>
      <c r="D95" s="450"/>
      <c r="E95" s="277"/>
      <c r="F95" s="275"/>
      <c r="G95" s="275"/>
      <c r="H95" s="275"/>
      <c r="I95" s="276"/>
      <c r="J95" s="270"/>
      <c r="K95" s="464"/>
      <c r="L95" s="465"/>
      <c r="M95" s="465"/>
      <c r="N95" s="465"/>
      <c r="O95" s="466"/>
      <c r="P95" s="467"/>
      <c r="Q95" s="464"/>
      <c r="R95" s="468"/>
      <c r="S95" s="327"/>
      <c r="T95" s="574"/>
      <c r="U95" s="1146"/>
      <c r="V95" s="1147"/>
      <c r="W95" s="328"/>
      <c r="X95" s="328"/>
      <c r="Y95" s="1146"/>
      <c r="Z95" s="1147"/>
      <c r="AA95" s="576"/>
      <c r="AB95" s="62"/>
      <c r="AC95" s="62"/>
      <c r="AD95" s="62"/>
      <c r="AE95" s="62"/>
      <c r="AL95" s="5"/>
      <c r="AX95" s="62"/>
    </row>
    <row r="96" spans="1:50" s="7" customFormat="1" ht="15" customHeight="1">
      <c r="A96" s="693"/>
      <c r="B96" s="1251"/>
      <c r="C96" s="1250"/>
      <c r="D96" s="450"/>
      <c r="E96" s="277"/>
      <c r="F96" s="275"/>
      <c r="G96" s="275"/>
      <c r="H96" s="275"/>
      <c r="I96" s="276"/>
      <c r="J96" s="270"/>
      <c r="K96" s="464"/>
      <c r="L96" s="465"/>
      <c r="M96" s="465"/>
      <c r="N96" s="465"/>
      <c r="O96" s="466"/>
      <c r="P96" s="467"/>
      <c r="Q96" s="464"/>
      <c r="R96" s="468"/>
      <c r="S96" s="327"/>
      <c r="T96" s="574"/>
      <c r="U96" s="1146"/>
      <c r="V96" s="1147"/>
      <c r="W96" s="328"/>
      <c r="X96" s="328"/>
      <c r="Y96" s="1146"/>
      <c r="Z96" s="1147"/>
      <c r="AA96" s="576"/>
      <c r="AB96" s="62"/>
      <c r="AC96" s="62"/>
      <c r="AD96" s="62"/>
      <c r="AE96" s="62"/>
      <c r="AL96" s="5"/>
      <c r="AX96" s="62"/>
    </row>
    <row r="97" spans="1:50" s="7" customFormat="1" ht="15" customHeight="1">
      <c r="A97" s="693"/>
      <c r="B97" s="1251"/>
      <c r="C97" s="1250"/>
      <c r="D97" s="450"/>
      <c r="E97" s="277"/>
      <c r="F97" s="275"/>
      <c r="G97" s="275"/>
      <c r="H97" s="275"/>
      <c r="I97" s="276"/>
      <c r="J97" s="270"/>
      <c r="K97" s="464"/>
      <c r="L97" s="465"/>
      <c r="M97" s="465"/>
      <c r="N97" s="465"/>
      <c r="O97" s="466"/>
      <c r="P97" s="467"/>
      <c r="Q97" s="464"/>
      <c r="R97" s="468"/>
      <c r="S97" s="327"/>
      <c r="T97" s="574"/>
      <c r="U97" s="1146"/>
      <c r="V97" s="1147"/>
      <c r="W97" s="328"/>
      <c r="X97" s="328"/>
      <c r="Y97" s="1146"/>
      <c r="Z97" s="1147"/>
      <c r="AA97" s="576"/>
      <c r="AB97" s="62"/>
      <c r="AC97" s="62"/>
      <c r="AD97" s="62"/>
      <c r="AE97" s="62"/>
      <c r="AL97" s="5"/>
      <c r="AX97" s="62"/>
    </row>
    <row r="98" spans="1:50" s="7" customFormat="1" ht="15" customHeight="1">
      <c r="A98" s="693"/>
      <c r="B98" s="1251"/>
      <c r="C98" s="1250"/>
      <c r="D98" s="450"/>
      <c r="E98" s="277"/>
      <c r="F98" s="275"/>
      <c r="G98" s="275"/>
      <c r="H98" s="275"/>
      <c r="I98" s="276"/>
      <c r="J98" s="270"/>
      <c r="K98" s="464"/>
      <c r="L98" s="465"/>
      <c r="M98" s="465"/>
      <c r="N98" s="465"/>
      <c r="O98" s="466"/>
      <c r="P98" s="467"/>
      <c r="Q98" s="464"/>
      <c r="R98" s="468"/>
      <c r="S98" s="327"/>
      <c r="T98" s="574"/>
      <c r="U98" s="1146"/>
      <c r="V98" s="1147"/>
      <c r="W98" s="328"/>
      <c r="X98" s="328"/>
      <c r="Y98" s="1146"/>
      <c r="Z98" s="1147"/>
      <c r="AA98" s="576"/>
      <c r="AB98" s="62"/>
      <c r="AC98" s="62"/>
      <c r="AD98" s="62"/>
      <c r="AE98" s="62"/>
      <c r="AL98" s="5"/>
      <c r="AX98" s="62"/>
    </row>
    <row r="99" spans="1:50" s="7" customFormat="1" ht="15" customHeight="1">
      <c r="A99" s="693"/>
      <c r="B99" s="1251"/>
      <c r="C99" s="1250"/>
      <c r="D99" s="450"/>
      <c r="E99" s="277"/>
      <c r="F99" s="275"/>
      <c r="G99" s="275"/>
      <c r="H99" s="275"/>
      <c r="I99" s="276"/>
      <c r="J99" s="270"/>
      <c r="K99" s="464"/>
      <c r="L99" s="465"/>
      <c r="M99" s="465"/>
      <c r="N99" s="465"/>
      <c r="O99" s="466"/>
      <c r="P99" s="467"/>
      <c r="Q99" s="464"/>
      <c r="R99" s="468"/>
      <c r="S99" s="327"/>
      <c r="T99" s="574"/>
      <c r="U99" s="1146"/>
      <c r="V99" s="1147"/>
      <c r="W99" s="328"/>
      <c r="X99" s="328"/>
      <c r="Y99" s="1146"/>
      <c r="Z99" s="1147"/>
      <c r="AA99" s="576"/>
      <c r="AB99" s="62"/>
      <c r="AC99" s="62"/>
      <c r="AD99" s="62"/>
      <c r="AE99" s="62"/>
      <c r="AL99" s="5"/>
      <c r="AX99" s="62"/>
    </row>
    <row r="100" spans="1:50" s="7" customFormat="1" ht="15" customHeight="1">
      <c r="A100" s="693"/>
      <c r="B100" s="1251"/>
      <c r="C100" s="1250"/>
      <c r="D100" s="450"/>
      <c r="E100" s="277"/>
      <c r="F100" s="275"/>
      <c r="G100" s="275"/>
      <c r="H100" s="275"/>
      <c r="I100" s="276"/>
      <c r="J100" s="270"/>
      <c r="K100" s="464"/>
      <c r="L100" s="465"/>
      <c r="M100" s="465"/>
      <c r="N100" s="465"/>
      <c r="O100" s="466"/>
      <c r="P100" s="467"/>
      <c r="Q100" s="464"/>
      <c r="R100" s="468"/>
      <c r="S100" s="327"/>
      <c r="T100" s="574"/>
      <c r="U100" s="1146"/>
      <c r="V100" s="1147"/>
      <c r="W100" s="328"/>
      <c r="X100" s="328"/>
      <c r="Y100" s="1146"/>
      <c r="Z100" s="1147"/>
      <c r="AA100" s="576"/>
      <c r="AB100" s="62"/>
      <c r="AC100" s="62"/>
      <c r="AD100" s="62"/>
      <c r="AE100" s="62"/>
      <c r="AL100" s="5"/>
      <c r="AX100" s="62"/>
    </row>
    <row r="101" spans="1:50" s="7" customFormat="1" ht="15" customHeight="1">
      <c r="A101" s="693"/>
      <c r="B101" s="1251"/>
      <c r="C101" s="1250"/>
      <c r="D101" s="450"/>
      <c r="E101" s="277"/>
      <c r="F101" s="275"/>
      <c r="G101" s="275"/>
      <c r="H101" s="275"/>
      <c r="I101" s="276"/>
      <c r="J101" s="270"/>
      <c r="K101" s="464"/>
      <c r="L101" s="465"/>
      <c r="M101" s="465"/>
      <c r="N101" s="465"/>
      <c r="O101" s="466"/>
      <c r="P101" s="467"/>
      <c r="Q101" s="464"/>
      <c r="R101" s="468"/>
      <c r="S101" s="327"/>
      <c r="T101" s="574"/>
      <c r="U101" s="1146"/>
      <c r="V101" s="1147"/>
      <c r="W101" s="328"/>
      <c r="X101" s="328"/>
      <c r="Y101" s="1146"/>
      <c r="Z101" s="1147"/>
      <c r="AA101" s="576"/>
      <c r="AB101" s="62"/>
      <c r="AC101" s="62"/>
      <c r="AD101" s="62"/>
      <c r="AE101" s="62"/>
      <c r="AL101" s="5"/>
      <c r="AX101" s="62"/>
    </row>
    <row r="102" spans="1:50" s="7" customFormat="1" ht="15" customHeight="1">
      <c r="A102" s="693"/>
      <c r="B102" s="1251"/>
      <c r="C102" s="1250"/>
      <c r="D102" s="450"/>
      <c r="E102" s="277"/>
      <c r="F102" s="275"/>
      <c r="G102" s="275"/>
      <c r="H102" s="275"/>
      <c r="I102" s="276"/>
      <c r="J102" s="270"/>
      <c r="K102" s="464"/>
      <c r="L102" s="465"/>
      <c r="M102" s="465"/>
      <c r="N102" s="465"/>
      <c r="O102" s="466"/>
      <c r="P102" s="467"/>
      <c r="Q102" s="464"/>
      <c r="R102" s="468"/>
      <c r="S102" s="327"/>
      <c r="T102" s="574"/>
      <c r="U102" s="1146"/>
      <c r="V102" s="1147"/>
      <c r="W102" s="328"/>
      <c r="X102" s="328"/>
      <c r="Y102" s="1146"/>
      <c r="Z102" s="1147"/>
      <c r="AA102" s="576"/>
      <c r="AB102" s="62"/>
      <c r="AC102" s="62"/>
      <c r="AD102" s="62"/>
      <c r="AE102" s="62"/>
      <c r="AL102" s="5"/>
      <c r="AX102" s="62"/>
    </row>
    <row r="103" spans="1:50" s="7" customFormat="1" ht="15" customHeight="1">
      <c r="A103" s="693"/>
      <c r="B103" s="1251"/>
      <c r="C103" s="1250"/>
      <c r="D103" s="450"/>
      <c r="E103" s="277"/>
      <c r="F103" s="275"/>
      <c r="G103" s="275"/>
      <c r="H103" s="275"/>
      <c r="I103" s="276"/>
      <c r="J103" s="270"/>
      <c r="K103" s="464"/>
      <c r="L103" s="465"/>
      <c r="M103" s="465"/>
      <c r="N103" s="465"/>
      <c r="O103" s="466"/>
      <c r="P103" s="467"/>
      <c r="Q103" s="464"/>
      <c r="R103" s="468"/>
      <c r="S103" s="327"/>
      <c r="T103" s="574"/>
      <c r="U103" s="1146"/>
      <c r="V103" s="1147"/>
      <c r="W103" s="328"/>
      <c r="X103" s="328"/>
      <c r="Y103" s="1146"/>
      <c r="Z103" s="1147"/>
      <c r="AA103" s="576"/>
      <c r="AB103" s="62"/>
      <c r="AC103" s="62"/>
      <c r="AD103" s="62"/>
      <c r="AE103" s="62"/>
      <c r="AL103" s="5"/>
      <c r="AX103" s="62"/>
    </row>
    <row r="104" spans="1:50" s="7" customFormat="1" ht="15" customHeight="1">
      <c r="A104" s="693"/>
      <c r="B104" s="1251"/>
      <c r="C104" s="1250"/>
      <c r="D104" s="450"/>
      <c r="E104" s="277"/>
      <c r="F104" s="275"/>
      <c r="G104" s="275"/>
      <c r="H104" s="275"/>
      <c r="I104" s="276"/>
      <c r="J104" s="270"/>
      <c r="K104" s="464"/>
      <c r="L104" s="465"/>
      <c r="M104" s="465"/>
      <c r="N104" s="465"/>
      <c r="O104" s="466"/>
      <c r="P104" s="467"/>
      <c r="Q104" s="464"/>
      <c r="R104" s="468"/>
      <c r="S104" s="327"/>
      <c r="T104" s="574"/>
      <c r="U104" s="1146"/>
      <c r="V104" s="1147"/>
      <c r="W104" s="328"/>
      <c r="X104" s="328"/>
      <c r="Y104" s="1146"/>
      <c r="Z104" s="1147"/>
      <c r="AA104" s="576"/>
      <c r="AB104" s="62"/>
      <c r="AC104" s="62"/>
      <c r="AD104" s="62"/>
      <c r="AE104" s="62"/>
      <c r="AL104" s="5"/>
      <c r="AX104" s="62"/>
    </row>
    <row r="105" spans="1:50" s="7" customFormat="1" ht="15" customHeight="1">
      <c r="A105" s="693"/>
      <c r="B105" s="1251"/>
      <c r="C105" s="1250"/>
      <c r="D105" s="450"/>
      <c r="E105" s="277"/>
      <c r="F105" s="275"/>
      <c r="G105" s="275"/>
      <c r="H105" s="275"/>
      <c r="I105" s="276"/>
      <c r="J105" s="270"/>
      <c r="K105" s="464"/>
      <c r="L105" s="465"/>
      <c r="M105" s="465"/>
      <c r="N105" s="465"/>
      <c r="O105" s="466"/>
      <c r="P105" s="467"/>
      <c r="Q105" s="464"/>
      <c r="R105" s="468"/>
      <c r="S105" s="327"/>
      <c r="T105" s="574"/>
      <c r="U105" s="1146"/>
      <c r="V105" s="1147"/>
      <c r="W105" s="328"/>
      <c r="X105" s="328"/>
      <c r="Y105" s="1146"/>
      <c r="Z105" s="1147"/>
      <c r="AA105" s="576"/>
      <c r="AB105" s="62"/>
      <c r="AC105" s="62"/>
      <c r="AD105" s="62"/>
      <c r="AE105" s="62"/>
      <c r="AL105" s="5"/>
      <c r="AX105" s="62"/>
    </row>
    <row r="106" spans="1:50" s="7" customFormat="1" ht="15" customHeight="1">
      <c r="A106" s="693"/>
      <c r="B106" s="1251"/>
      <c r="C106" s="1250"/>
      <c r="D106" s="450"/>
      <c r="E106" s="277"/>
      <c r="F106" s="275"/>
      <c r="G106" s="275"/>
      <c r="H106" s="275"/>
      <c r="I106" s="276"/>
      <c r="J106" s="270"/>
      <c r="K106" s="464"/>
      <c r="L106" s="465"/>
      <c r="M106" s="465"/>
      <c r="N106" s="465"/>
      <c r="O106" s="466"/>
      <c r="P106" s="467"/>
      <c r="Q106" s="464"/>
      <c r="R106" s="468"/>
      <c r="S106" s="327"/>
      <c r="T106" s="574"/>
      <c r="U106" s="1146"/>
      <c r="V106" s="1147"/>
      <c r="W106" s="328"/>
      <c r="X106" s="328"/>
      <c r="Y106" s="1146"/>
      <c r="Z106" s="1147"/>
      <c r="AA106" s="576"/>
      <c r="AB106" s="62"/>
      <c r="AC106" s="62"/>
      <c r="AD106" s="62"/>
      <c r="AE106" s="62"/>
      <c r="AL106" s="5"/>
      <c r="AX106" s="62"/>
    </row>
    <row r="107" spans="1:50" s="7" customFormat="1" ht="15" customHeight="1">
      <c r="A107" s="693"/>
      <c r="B107" s="1251"/>
      <c r="C107" s="1250"/>
      <c r="D107" s="450"/>
      <c r="E107" s="277"/>
      <c r="F107" s="275"/>
      <c r="G107" s="275"/>
      <c r="H107" s="275"/>
      <c r="I107" s="276"/>
      <c r="J107" s="270"/>
      <c r="K107" s="464"/>
      <c r="L107" s="465"/>
      <c r="M107" s="465"/>
      <c r="N107" s="465"/>
      <c r="O107" s="466"/>
      <c r="P107" s="467"/>
      <c r="Q107" s="464"/>
      <c r="R107" s="468"/>
      <c r="S107" s="327"/>
      <c r="T107" s="574"/>
      <c r="U107" s="1146"/>
      <c r="V107" s="1147"/>
      <c r="W107" s="328"/>
      <c r="X107" s="328"/>
      <c r="Y107" s="1146"/>
      <c r="Z107" s="1147"/>
      <c r="AA107" s="576"/>
      <c r="AB107" s="62"/>
      <c r="AC107" s="62"/>
      <c r="AD107" s="62"/>
      <c r="AE107" s="62"/>
      <c r="AL107" s="5"/>
      <c r="AX107" s="62"/>
    </row>
    <row r="108" spans="1:50" s="7" customFormat="1" ht="15" customHeight="1">
      <c r="A108" s="693"/>
      <c r="B108" s="1251"/>
      <c r="C108" s="1250"/>
      <c r="D108" s="450"/>
      <c r="E108" s="277"/>
      <c r="F108" s="275"/>
      <c r="G108" s="275"/>
      <c r="H108" s="275"/>
      <c r="I108" s="276"/>
      <c r="J108" s="270"/>
      <c r="K108" s="464"/>
      <c r="L108" s="465"/>
      <c r="M108" s="465"/>
      <c r="N108" s="465"/>
      <c r="O108" s="466"/>
      <c r="P108" s="467"/>
      <c r="Q108" s="464"/>
      <c r="R108" s="468"/>
      <c r="S108" s="327"/>
      <c r="T108" s="574"/>
      <c r="U108" s="1146"/>
      <c r="V108" s="1147"/>
      <c r="W108" s="328"/>
      <c r="X108" s="328"/>
      <c r="Y108" s="1146"/>
      <c r="Z108" s="1147"/>
      <c r="AA108" s="576"/>
      <c r="AB108" s="62"/>
      <c r="AC108" s="62"/>
      <c r="AD108" s="62"/>
      <c r="AE108" s="62"/>
      <c r="AL108" s="5"/>
      <c r="AX108" s="62"/>
    </row>
    <row r="109" spans="1:50" s="7" customFormat="1" ht="15" customHeight="1">
      <c r="A109" s="693"/>
      <c r="B109" s="1251"/>
      <c r="C109" s="1250"/>
      <c r="D109" s="450"/>
      <c r="E109" s="277"/>
      <c r="F109" s="275"/>
      <c r="G109" s="275"/>
      <c r="H109" s="275"/>
      <c r="I109" s="276"/>
      <c r="J109" s="270"/>
      <c r="K109" s="464"/>
      <c r="L109" s="465"/>
      <c r="M109" s="465"/>
      <c r="N109" s="465"/>
      <c r="O109" s="466"/>
      <c r="P109" s="467"/>
      <c r="Q109" s="464"/>
      <c r="R109" s="468"/>
      <c r="S109" s="327"/>
      <c r="T109" s="574"/>
      <c r="U109" s="1146"/>
      <c r="V109" s="1147"/>
      <c r="W109" s="328"/>
      <c r="X109" s="328"/>
      <c r="Y109" s="1146"/>
      <c r="Z109" s="1147"/>
      <c r="AA109" s="576"/>
      <c r="AB109" s="62"/>
      <c r="AC109" s="62"/>
      <c r="AD109" s="62"/>
      <c r="AE109" s="62"/>
      <c r="AL109" s="5"/>
      <c r="AX109" s="62"/>
    </row>
    <row r="110" spans="1:50" s="7" customFormat="1" ht="15" customHeight="1">
      <c r="A110" s="693"/>
      <c r="B110" s="1251"/>
      <c r="C110" s="1250"/>
      <c r="D110" s="450"/>
      <c r="E110" s="277"/>
      <c r="F110" s="275"/>
      <c r="G110" s="275"/>
      <c r="H110" s="275"/>
      <c r="I110" s="276"/>
      <c r="J110" s="270"/>
      <c r="K110" s="464"/>
      <c r="L110" s="465"/>
      <c r="M110" s="465"/>
      <c r="N110" s="465"/>
      <c r="O110" s="466"/>
      <c r="P110" s="467"/>
      <c r="Q110" s="464"/>
      <c r="R110" s="468"/>
      <c r="S110" s="327"/>
      <c r="T110" s="574"/>
      <c r="U110" s="1146"/>
      <c r="V110" s="1147"/>
      <c r="W110" s="328"/>
      <c r="X110" s="328"/>
      <c r="Y110" s="1146"/>
      <c r="Z110" s="1147"/>
      <c r="AA110" s="576"/>
      <c r="AB110" s="62"/>
      <c r="AC110" s="62"/>
      <c r="AD110" s="62"/>
      <c r="AE110" s="62"/>
      <c r="AL110" s="5"/>
      <c r="AX110" s="62"/>
    </row>
    <row r="111" spans="1:50" s="7" customFormat="1" ht="15" customHeight="1">
      <c r="A111" s="693"/>
      <c r="B111" s="1251"/>
      <c r="C111" s="1250"/>
      <c r="D111" s="450"/>
      <c r="E111" s="277"/>
      <c r="F111" s="275"/>
      <c r="G111" s="275"/>
      <c r="H111" s="275"/>
      <c r="I111" s="276"/>
      <c r="J111" s="270"/>
      <c r="K111" s="464"/>
      <c r="L111" s="465"/>
      <c r="M111" s="465"/>
      <c r="N111" s="465"/>
      <c r="O111" s="466"/>
      <c r="P111" s="467"/>
      <c r="Q111" s="464"/>
      <c r="R111" s="468"/>
      <c r="S111" s="327"/>
      <c r="T111" s="574"/>
      <c r="U111" s="1146"/>
      <c r="V111" s="1147"/>
      <c r="W111" s="328"/>
      <c r="X111" s="328"/>
      <c r="Y111" s="1146"/>
      <c r="Z111" s="1147"/>
      <c r="AA111" s="576"/>
      <c r="AB111" s="62"/>
      <c r="AC111" s="62"/>
      <c r="AD111" s="62"/>
      <c r="AE111" s="62"/>
      <c r="AL111" s="5"/>
      <c r="AX111" s="62"/>
    </row>
    <row r="112" spans="1:50" s="7" customFormat="1" ht="15" customHeight="1">
      <c r="A112" s="693"/>
      <c r="B112" s="1251"/>
      <c r="C112" s="1250"/>
      <c r="D112" s="450"/>
      <c r="E112" s="277"/>
      <c r="F112" s="275"/>
      <c r="G112" s="275"/>
      <c r="H112" s="275"/>
      <c r="I112" s="276"/>
      <c r="J112" s="270"/>
      <c r="K112" s="464"/>
      <c r="L112" s="465"/>
      <c r="M112" s="465"/>
      <c r="N112" s="465"/>
      <c r="O112" s="466"/>
      <c r="P112" s="467"/>
      <c r="Q112" s="464"/>
      <c r="R112" s="468"/>
      <c r="S112" s="327"/>
      <c r="T112" s="574"/>
      <c r="U112" s="1146"/>
      <c r="V112" s="1147"/>
      <c r="W112" s="328"/>
      <c r="X112" s="328"/>
      <c r="Y112" s="1146"/>
      <c r="Z112" s="1147"/>
      <c r="AA112" s="576"/>
      <c r="AB112" s="62"/>
      <c r="AC112" s="62"/>
      <c r="AD112" s="62"/>
      <c r="AE112" s="62"/>
      <c r="AL112" s="5"/>
      <c r="AX112" s="62"/>
    </row>
    <row r="113" spans="1:53" s="7" customFormat="1" ht="15" customHeight="1">
      <c r="A113" s="693"/>
      <c r="B113" s="1251"/>
      <c r="C113" s="1250"/>
      <c r="D113" s="450"/>
      <c r="E113" s="277"/>
      <c r="F113" s="275"/>
      <c r="G113" s="275"/>
      <c r="H113" s="275"/>
      <c r="I113" s="276"/>
      <c r="J113" s="270"/>
      <c r="K113" s="464"/>
      <c r="L113" s="465"/>
      <c r="M113" s="465"/>
      <c r="N113" s="465"/>
      <c r="O113" s="466"/>
      <c r="P113" s="467"/>
      <c r="Q113" s="464"/>
      <c r="R113" s="468"/>
      <c r="S113" s="327"/>
      <c r="T113" s="574"/>
      <c r="U113" s="1146"/>
      <c r="V113" s="1147"/>
      <c r="W113" s="328"/>
      <c r="X113" s="328"/>
      <c r="Y113" s="1146"/>
      <c r="Z113" s="1147"/>
      <c r="AA113" s="576"/>
      <c r="AB113" s="62"/>
      <c r="AC113" s="62"/>
      <c r="AD113" s="62"/>
      <c r="AE113" s="62"/>
      <c r="AL113" s="5"/>
      <c r="AX113" s="62"/>
    </row>
    <row r="114" spans="1:53" s="7" customFormat="1" ht="15" customHeight="1">
      <c r="A114" s="573"/>
      <c r="B114" s="1343"/>
      <c r="C114" s="1344"/>
      <c r="D114" s="450"/>
      <c r="E114" s="277"/>
      <c r="F114" s="275"/>
      <c r="G114" s="275"/>
      <c r="H114" s="275"/>
      <c r="I114" s="276"/>
      <c r="J114" s="270"/>
      <c r="K114" s="464"/>
      <c r="L114" s="465"/>
      <c r="M114" s="465"/>
      <c r="N114" s="465"/>
      <c r="O114" s="466"/>
      <c r="P114" s="467"/>
      <c r="Q114" s="464"/>
      <c r="R114" s="468"/>
      <c r="S114" s="327"/>
      <c r="T114" s="574"/>
      <c r="U114" s="1146"/>
      <c r="V114" s="1147"/>
      <c r="W114" s="328"/>
      <c r="X114" s="328"/>
      <c r="Y114" s="1146"/>
      <c r="Z114" s="1147"/>
      <c r="AA114" s="576"/>
      <c r="AB114" s="62"/>
      <c r="AC114" s="62"/>
      <c r="AD114" s="62"/>
      <c r="AE114" s="62"/>
      <c r="AL114" s="5"/>
      <c r="AX114" s="62"/>
    </row>
    <row r="115" spans="1:53" s="7" customFormat="1" ht="15" customHeight="1">
      <c r="A115" s="573"/>
      <c r="B115" s="1343"/>
      <c r="C115" s="1344"/>
      <c r="D115" s="450"/>
      <c r="E115" s="277"/>
      <c r="F115" s="275"/>
      <c r="G115" s="275"/>
      <c r="H115" s="275"/>
      <c r="I115" s="276"/>
      <c r="J115" s="270"/>
      <c r="K115" s="464"/>
      <c r="L115" s="465"/>
      <c r="M115" s="465"/>
      <c r="N115" s="465"/>
      <c r="O115" s="466"/>
      <c r="P115" s="467"/>
      <c r="Q115" s="464"/>
      <c r="R115" s="468"/>
      <c r="S115" s="327"/>
      <c r="T115" s="574"/>
      <c r="U115" s="1146"/>
      <c r="V115" s="1147"/>
      <c r="W115" s="328"/>
      <c r="X115" s="328"/>
      <c r="Y115" s="1146"/>
      <c r="Z115" s="1147"/>
      <c r="AA115" s="576"/>
      <c r="AB115" s="62"/>
      <c r="AC115" s="62"/>
      <c r="AD115" s="62"/>
      <c r="AE115" s="62"/>
      <c r="AL115" s="5"/>
      <c r="AX115" s="62"/>
    </row>
    <row r="116" spans="1:53" s="7" customFormat="1" ht="15" customHeight="1">
      <c r="A116" s="573"/>
      <c r="B116" s="1343"/>
      <c r="C116" s="1344"/>
      <c r="D116" s="450"/>
      <c r="E116" s="277"/>
      <c r="F116" s="275"/>
      <c r="G116" s="275"/>
      <c r="H116" s="275"/>
      <c r="I116" s="276"/>
      <c r="J116" s="270"/>
      <c r="K116" s="464"/>
      <c r="L116" s="465"/>
      <c r="M116" s="465"/>
      <c r="N116" s="465"/>
      <c r="O116" s="466"/>
      <c r="P116" s="467"/>
      <c r="Q116" s="464"/>
      <c r="R116" s="468"/>
      <c r="S116" s="327"/>
      <c r="T116" s="574"/>
      <c r="U116" s="1146"/>
      <c r="V116" s="1147"/>
      <c r="W116" s="328"/>
      <c r="X116" s="328"/>
      <c r="Y116" s="1146"/>
      <c r="Z116" s="1147"/>
      <c r="AA116" s="576"/>
      <c r="AB116" s="62"/>
      <c r="AC116" s="62"/>
      <c r="AD116" s="62"/>
      <c r="AE116" s="62"/>
      <c r="AL116" s="5"/>
      <c r="AX116" s="62"/>
    </row>
    <row r="117" spans="1:53" s="7" customFormat="1" ht="15" customHeight="1">
      <c r="A117" s="573"/>
      <c r="B117" s="1343"/>
      <c r="C117" s="1344"/>
      <c r="D117" s="450"/>
      <c r="E117" s="277"/>
      <c r="F117" s="275"/>
      <c r="G117" s="275"/>
      <c r="H117" s="275"/>
      <c r="I117" s="276"/>
      <c r="J117" s="270"/>
      <c r="K117" s="464"/>
      <c r="L117" s="465"/>
      <c r="M117" s="465"/>
      <c r="N117" s="465"/>
      <c r="O117" s="466"/>
      <c r="P117" s="467"/>
      <c r="Q117" s="464"/>
      <c r="R117" s="468"/>
      <c r="S117" s="327"/>
      <c r="T117" s="574"/>
      <c r="U117" s="1146"/>
      <c r="V117" s="1147"/>
      <c r="W117" s="328"/>
      <c r="X117" s="328"/>
      <c r="Y117" s="1146"/>
      <c r="Z117" s="1147"/>
      <c r="AA117" s="576"/>
      <c r="AB117" s="62"/>
      <c r="AC117" s="62"/>
      <c r="AD117" s="62"/>
      <c r="AE117" s="62"/>
      <c r="AL117" s="5"/>
      <c r="AX117" s="62"/>
    </row>
    <row r="118" spans="1:53" s="7" customFormat="1" ht="15" customHeight="1">
      <c r="A118" s="573"/>
      <c r="B118" s="1343"/>
      <c r="C118" s="1344"/>
      <c r="D118" s="450"/>
      <c r="E118" s="277"/>
      <c r="F118" s="275"/>
      <c r="G118" s="275"/>
      <c r="H118" s="275"/>
      <c r="I118" s="276"/>
      <c r="J118" s="270"/>
      <c r="K118" s="464"/>
      <c r="L118" s="465"/>
      <c r="M118" s="465"/>
      <c r="N118" s="465"/>
      <c r="O118" s="466"/>
      <c r="P118" s="467"/>
      <c r="Q118" s="464"/>
      <c r="R118" s="468"/>
      <c r="S118" s="327"/>
      <c r="T118" s="574"/>
      <c r="U118" s="1146"/>
      <c r="V118" s="1147"/>
      <c r="W118" s="328"/>
      <c r="X118" s="328"/>
      <c r="Y118" s="1146"/>
      <c r="Z118" s="1147"/>
      <c r="AA118" s="576"/>
      <c r="AB118" s="62"/>
      <c r="AC118" s="62"/>
      <c r="AD118" s="62"/>
      <c r="AE118" s="62"/>
      <c r="AL118" s="5"/>
      <c r="AX118" s="62"/>
    </row>
    <row r="119" spans="1:53" s="7" customFormat="1" ht="15" customHeight="1">
      <c r="A119" s="573"/>
      <c r="B119" s="1343"/>
      <c r="C119" s="1344"/>
      <c r="D119" s="450"/>
      <c r="E119" s="277"/>
      <c r="F119" s="275"/>
      <c r="G119" s="275"/>
      <c r="H119" s="275"/>
      <c r="I119" s="276"/>
      <c r="J119" s="270"/>
      <c r="K119" s="464"/>
      <c r="L119" s="465"/>
      <c r="M119" s="465"/>
      <c r="N119" s="465"/>
      <c r="O119" s="466"/>
      <c r="P119" s="467"/>
      <c r="Q119" s="464"/>
      <c r="R119" s="468"/>
      <c r="S119" s="327"/>
      <c r="T119" s="574"/>
      <c r="U119" s="1146"/>
      <c r="V119" s="1147"/>
      <c r="W119" s="328"/>
      <c r="X119" s="328"/>
      <c r="Y119" s="1146"/>
      <c r="Z119" s="1147"/>
      <c r="AA119" s="576"/>
      <c r="AB119" s="62"/>
      <c r="AC119" s="62"/>
      <c r="AD119" s="62"/>
      <c r="AE119" s="62"/>
      <c r="AL119" s="5"/>
      <c r="AX119" s="62"/>
    </row>
    <row r="120" spans="1:53" s="7" customFormat="1" ht="15" customHeight="1">
      <c r="A120" s="449"/>
      <c r="B120" s="1343"/>
      <c r="C120" s="1344"/>
      <c r="D120" s="458"/>
      <c r="E120" s="239"/>
      <c r="F120" s="240"/>
      <c r="G120" s="240"/>
      <c r="H120" s="555"/>
      <c r="I120" s="241"/>
      <c r="J120" s="237"/>
      <c r="K120" s="469"/>
      <c r="L120" s="470"/>
      <c r="M120" s="470"/>
      <c r="N120" s="470"/>
      <c r="O120" s="471"/>
      <c r="P120" s="472"/>
      <c r="Q120" s="469"/>
      <c r="R120" s="474"/>
      <c r="S120" s="475"/>
      <c r="T120" s="476"/>
      <c r="U120" s="1146"/>
      <c r="V120" s="1147"/>
      <c r="W120" s="328"/>
      <c r="X120" s="328"/>
      <c r="Y120" s="1146"/>
      <c r="Z120" s="1147"/>
      <c r="AA120" s="477"/>
      <c r="AB120" s="62"/>
      <c r="AC120" s="62"/>
      <c r="AD120" s="62"/>
      <c r="AO120" s="1"/>
      <c r="AP120" s="1"/>
      <c r="AQ120" s="1"/>
      <c r="AR120" s="6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s="7" customFormat="1" ht="15" customHeight="1">
      <c r="A121" s="449"/>
      <c r="B121" s="1343"/>
      <c r="C121" s="1344"/>
      <c r="D121" s="458"/>
      <c r="E121" s="239"/>
      <c r="F121" s="240"/>
      <c r="G121" s="240"/>
      <c r="H121" s="240"/>
      <c r="I121" s="241"/>
      <c r="J121" s="237"/>
      <c r="K121" s="469"/>
      <c r="L121" s="470"/>
      <c r="M121" s="470"/>
      <c r="N121" s="470"/>
      <c r="O121" s="471"/>
      <c r="P121" s="472"/>
      <c r="Q121" s="469"/>
      <c r="R121" s="474"/>
      <c r="S121" s="475"/>
      <c r="T121" s="476"/>
      <c r="U121" s="1146"/>
      <c r="V121" s="1147"/>
      <c r="W121" s="328"/>
      <c r="X121" s="328"/>
      <c r="Y121" s="1146"/>
      <c r="Z121" s="1147"/>
      <c r="AA121" s="477"/>
      <c r="AB121" s="62"/>
      <c r="AC121" s="62"/>
      <c r="AD121" s="62"/>
      <c r="AO121" s="1"/>
      <c r="AP121" s="1"/>
      <c r="AQ121" s="1"/>
      <c r="AR121" s="6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s="7" customFormat="1" ht="15" customHeight="1">
      <c r="A122" s="449"/>
      <c r="B122" s="1343"/>
      <c r="C122" s="1344"/>
      <c r="D122" s="458"/>
      <c r="E122" s="239"/>
      <c r="F122" s="240"/>
      <c r="G122" s="240"/>
      <c r="H122" s="240"/>
      <c r="I122" s="241"/>
      <c r="J122" s="237"/>
      <c r="K122" s="469"/>
      <c r="L122" s="470"/>
      <c r="M122" s="486"/>
      <c r="N122" s="486"/>
      <c r="O122" s="487"/>
      <c r="P122" s="472"/>
      <c r="Q122" s="469"/>
      <c r="R122" s="474"/>
      <c r="S122" s="475"/>
      <c r="T122" s="476"/>
      <c r="U122" s="1146"/>
      <c r="V122" s="1147"/>
      <c r="W122" s="328"/>
      <c r="X122" s="328"/>
      <c r="Y122" s="1146"/>
      <c r="Z122" s="1147"/>
      <c r="AA122" s="477"/>
      <c r="AB122" s="62"/>
      <c r="AC122" s="62"/>
      <c r="AD122" s="62"/>
      <c r="AO122" s="1"/>
      <c r="AP122" s="1"/>
      <c r="AQ122" s="1"/>
      <c r="AR122" s="6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s="7" customFormat="1" ht="15" customHeight="1">
      <c r="A123" s="522"/>
      <c r="B123" s="1345"/>
      <c r="C123" s="1346"/>
      <c r="D123" s="458"/>
      <c r="E123" s="239"/>
      <c r="F123" s="240"/>
      <c r="G123" s="240"/>
      <c r="H123" s="240"/>
      <c r="I123" s="241"/>
      <c r="J123" s="237"/>
      <c r="K123" s="469"/>
      <c r="L123" s="470"/>
      <c r="M123" s="486"/>
      <c r="N123" s="486"/>
      <c r="O123" s="487"/>
      <c r="P123" s="472"/>
      <c r="Q123" s="469"/>
      <c r="R123" s="474"/>
      <c r="S123" s="475"/>
      <c r="T123" s="476"/>
      <c r="U123" s="1146"/>
      <c r="V123" s="1147"/>
      <c r="W123" s="476"/>
      <c r="X123" s="328"/>
      <c r="Y123" s="1146"/>
      <c r="Z123" s="1293"/>
      <c r="AA123" s="477"/>
      <c r="AB123" s="62"/>
      <c r="AC123" s="62"/>
      <c r="AD123" s="62"/>
      <c r="AO123" s="1"/>
      <c r="AP123" s="1"/>
      <c r="AQ123" s="1"/>
      <c r="AR123" s="6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s="7" customFormat="1" ht="15" customHeight="1" thickBot="1">
      <c r="A124" s="525"/>
      <c r="B124" s="1347"/>
      <c r="C124" s="1248"/>
      <c r="D124" s="291"/>
      <c r="E124" s="236"/>
      <c r="F124" s="10"/>
      <c r="G124" s="10"/>
      <c r="H124" s="10"/>
      <c r="I124" s="230"/>
      <c r="J124" s="237"/>
      <c r="K124" s="526"/>
      <c r="L124" s="527"/>
      <c r="M124" s="527"/>
      <c r="N124" s="527"/>
      <c r="O124" s="528"/>
      <c r="P124" s="330"/>
      <c r="Q124" s="526"/>
      <c r="R124" s="529"/>
      <c r="S124" s="526"/>
      <c r="T124" s="530"/>
      <c r="U124" s="1348"/>
      <c r="V124" s="1349"/>
      <c r="W124" s="530"/>
      <c r="X124" s="531"/>
      <c r="Y124" s="1348"/>
      <c r="Z124" s="1349"/>
      <c r="AA124" s="532"/>
      <c r="AB124" s="62"/>
      <c r="AC124" s="62"/>
      <c r="AD124" s="62"/>
      <c r="AN124" s="5"/>
    </row>
    <row r="125" spans="1:53">
      <c r="A125" s="208"/>
      <c r="B125" s="208"/>
      <c r="C125" s="208"/>
      <c r="D125" s="208"/>
      <c r="E125" s="6"/>
      <c r="F125" s="6"/>
      <c r="G125" s="6"/>
      <c r="H125" s="6"/>
      <c r="I125" s="6"/>
      <c r="J125" s="12"/>
      <c r="K125" s="6"/>
      <c r="L125" s="6"/>
      <c r="M125" s="6"/>
      <c r="N125" s="6"/>
      <c r="O125" s="6"/>
      <c r="P125" s="12"/>
      <c r="Q125" s="6"/>
      <c r="R125" s="6"/>
      <c r="S125" s="6"/>
      <c r="T125" s="6"/>
      <c r="U125" s="6"/>
      <c r="V125" s="6"/>
      <c r="W125" s="6"/>
      <c r="X125" s="6"/>
      <c r="Y125" s="12"/>
      <c r="Z125" s="6"/>
      <c r="AA125" s="6"/>
      <c r="AB125" s="62"/>
      <c r="AC125" s="62"/>
      <c r="AD125" s="62"/>
      <c r="AJ125" s="1"/>
      <c r="AN125" s="5"/>
    </row>
    <row r="126" spans="1:53" ht="19.5" customHeight="1">
      <c r="A126" s="208"/>
      <c r="B126" s="208"/>
      <c r="C126" s="208"/>
      <c r="D126" s="33" t="s">
        <v>74</v>
      </c>
      <c r="E126" s="66">
        <f t="shared" ref="E126:X126" si="7">SUM(E43:E124)</f>
        <v>0</v>
      </c>
      <c r="F126" s="66">
        <f t="shared" si="7"/>
        <v>0</v>
      </c>
      <c r="G126" s="66">
        <f t="shared" si="7"/>
        <v>0</v>
      </c>
      <c r="H126" s="66">
        <f t="shared" si="7"/>
        <v>0</v>
      </c>
      <c r="I126" s="66">
        <f t="shared" si="7"/>
        <v>0</v>
      </c>
      <c r="J126" s="12">
        <f t="shared" si="7"/>
        <v>0</v>
      </c>
      <c r="K126" s="66">
        <f t="shared" si="7"/>
        <v>39</v>
      </c>
      <c r="L126" s="66">
        <f t="shared" si="7"/>
        <v>405</v>
      </c>
      <c r="M126" s="66">
        <f t="shared" si="7"/>
        <v>275</v>
      </c>
      <c r="N126" s="66">
        <f t="shared" si="7"/>
        <v>0</v>
      </c>
      <c r="O126" s="66">
        <f t="shared" si="7"/>
        <v>130</v>
      </c>
      <c r="P126" s="12">
        <f t="shared" si="7"/>
        <v>0</v>
      </c>
      <c r="Q126" s="66">
        <f t="shared" si="7"/>
        <v>60</v>
      </c>
      <c r="R126" s="66">
        <f t="shared" si="7"/>
        <v>345</v>
      </c>
      <c r="S126" s="66">
        <f t="shared" si="7"/>
        <v>13</v>
      </c>
      <c r="T126" s="66">
        <f t="shared" si="7"/>
        <v>27</v>
      </c>
      <c r="U126" s="1120">
        <f>SUM(U43:V124)</f>
        <v>86</v>
      </c>
      <c r="V126" s="1021"/>
      <c r="W126" s="66">
        <f t="shared" si="7"/>
        <v>121</v>
      </c>
      <c r="X126" s="66">
        <f t="shared" si="7"/>
        <v>102</v>
      </c>
      <c r="Y126" s="1120">
        <f>SUM(Y43:Z124)</f>
        <v>40</v>
      </c>
      <c r="Z126" s="1021"/>
      <c r="AA126" s="66">
        <f>SUM(AA43:AA124)</f>
        <v>16</v>
      </c>
      <c r="AB126" s="62"/>
      <c r="AC126" s="62"/>
      <c r="AD126" s="62"/>
      <c r="AJ126" s="1"/>
      <c r="AN126" s="5"/>
    </row>
    <row r="127" spans="1:53">
      <c r="E127" s="6"/>
      <c r="F127" s="6"/>
      <c r="G127" s="6"/>
      <c r="H127" s="6"/>
      <c r="I127" s="6"/>
      <c r="J127" s="12"/>
      <c r="K127" s="6"/>
      <c r="L127" s="6"/>
      <c r="M127" s="6"/>
      <c r="N127" s="6"/>
      <c r="O127" s="6"/>
      <c r="P127" s="12"/>
      <c r="Q127" s="6"/>
      <c r="R127" s="6"/>
      <c r="S127" s="6"/>
      <c r="T127" s="6"/>
      <c r="U127" s="12"/>
      <c r="V127" s="6"/>
      <c r="W127" s="6"/>
      <c r="X127" s="6"/>
      <c r="Y127" s="6"/>
      <c r="Z127" s="12"/>
      <c r="AJ127" s="5"/>
    </row>
    <row r="128" spans="1:53" ht="29.25" customHeight="1">
      <c r="D128" s="1121" t="s">
        <v>95</v>
      </c>
      <c r="E128" s="67" t="s">
        <v>98</v>
      </c>
      <c r="F128" s="67" t="s">
        <v>72</v>
      </c>
      <c r="G128" s="67" t="s">
        <v>99</v>
      </c>
      <c r="H128" s="67" t="s">
        <v>70</v>
      </c>
      <c r="I128" s="67" t="s">
        <v>71</v>
      </c>
      <c r="J128" s="1123" t="s">
        <v>100</v>
      </c>
      <c r="K128" s="1124"/>
      <c r="L128" s="1125"/>
      <c r="M128" s="67" t="s">
        <v>101</v>
      </c>
      <c r="N128" s="227" t="s">
        <v>198</v>
      </c>
      <c r="O128" s="267" t="s">
        <v>199</v>
      </c>
      <c r="P128" s="1322" t="s">
        <v>200</v>
      </c>
      <c r="Q128" s="1317"/>
      <c r="R128" s="267" t="s">
        <v>201</v>
      </c>
      <c r="S128" s="227" t="s">
        <v>202</v>
      </c>
      <c r="T128" s="1253" t="s">
        <v>203</v>
      </c>
      <c r="U128" s="1254"/>
      <c r="V128" s="227" t="s">
        <v>204</v>
      </c>
      <c r="W128" s="6"/>
      <c r="X128" s="6"/>
      <c r="Y128" s="12"/>
      <c r="Z128" s="6"/>
      <c r="AA128" s="6"/>
      <c r="AB128" s="6"/>
      <c r="AC128" s="12"/>
      <c r="AJ128" s="1"/>
      <c r="AN128" s="5"/>
    </row>
    <row r="129" spans="1:40" ht="22.5" customHeight="1">
      <c r="D129" s="1122"/>
      <c r="E129" s="68">
        <f>SUM(E38+K38+E126+K126)</f>
        <v>39</v>
      </c>
      <c r="F129" s="68">
        <f>SUM(F38+L38+Q38+V38+F126+L126)</f>
        <v>405</v>
      </c>
      <c r="G129" s="68">
        <f>SUM(G38+M38+R38+W38+G126+M126)</f>
        <v>275</v>
      </c>
      <c r="H129" s="68">
        <f>SUM(H38+N38+S38+X38+H126+N126)</f>
        <v>0</v>
      </c>
      <c r="I129" s="68">
        <f>SUM(I38+O38+T38+Y38+I126+O126)</f>
        <v>130</v>
      </c>
      <c r="J129" s="1130">
        <f>SUM(AA38+Q126)</f>
        <v>60</v>
      </c>
      <c r="K129" s="1131"/>
      <c r="L129" s="1132"/>
      <c r="M129" s="68">
        <f>SUM(AB38+R126)</f>
        <v>345</v>
      </c>
      <c r="N129" s="226">
        <f>SUM(S126+AC38)</f>
        <v>13</v>
      </c>
      <c r="O129" s="226">
        <f>SUM(T126+AD38)</f>
        <v>27</v>
      </c>
      <c r="P129" s="1133">
        <f>SUM(U126+AE38)</f>
        <v>86</v>
      </c>
      <c r="Q129" s="1317"/>
      <c r="R129" s="226">
        <f>SUM(W126+AF38)</f>
        <v>121</v>
      </c>
      <c r="S129" s="226">
        <f>SUM(X126+AG38)</f>
        <v>102</v>
      </c>
      <c r="T129" s="1134">
        <f>SUM(Y126,AH38)</f>
        <v>40</v>
      </c>
      <c r="U129" s="1135"/>
      <c r="V129" s="226">
        <f>SUM(AA126+AI38)</f>
        <v>16</v>
      </c>
      <c r="W129" s="6"/>
      <c r="X129" s="6"/>
      <c r="Y129" s="12"/>
      <c r="Z129" s="6"/>
      <c r="AA129" s="6"/>
      <c r="AB129" s="6"/>
      <c r="AC129" s="12"/>
      <c r="AJ129" s="1"/>
      <c r="AN129" s="5"/>
    </row>
    <row r="130" spans="1:40">
      <c r="E130" s="6"/>
      <c r="F130" s="6"/>
      <c r="G130" s="6"/>
      <c r="H130" s="6"/>
      <c r="I130" s="6"/>
      <c r="J130" s="12"/>
      <c r="K130" s="6"/>
      <c r="L130" s="6"/>
      <c r="M130" s="6"/>
      <c r="N130" s="6"/>
      <c r="O130" s="6"/>
      <c r="P130" s="12"/>
      <c r="Q130" s="6"/>
      <c r="R130" s="6"/>
      <c r="S130" s="6"/>
      <c r="T130" s="6"/>
      <c r="U130" s="12"/>
      <c r="V130" s="6"/>
      <c r="W130" s="6"/>
      <c r="X130" s="6"/>
      <c r="Y130" s="6"/>
      <c r="Z130" s="12"/>
      <c r="AJ130" s="5"/>
    </row>
    <row r="131" spans="1:40">
      <c r="E131" s="6"/>
      <c r="F131" s="6"/>
      <c r="G131" s="6"/>
      <c r="H131" s="6"/>
      <c r="I131" s="6"/>
      <c r="J131" s="12"/>
      <c r="K131" s="6"/>
      <c r="L131" s="6"/>
      <c r="M131" s="6"/>
      <c r="N131" s="6"/>
      <c r="O131" s="6"/>
      <c r="P131" s="12"/>
      <c r="Q131" s="6"/>
      <c r="R131" s="6"/>
      <c r="S131" s="6"/>
      <c r="T131" s="6"/>
      <c r="U131" s="12"/>
      <c r="V131" s="6"/>
      <c r="W131" s="6"/>
      <c r="X131" s="6"/>
      <c r="Y131" s="6"/>
      <c r="Z131" s="12"/>
      <c r="AJ131" s="5"/>
    </row>
    <row r="132" spans="1:40">
      <c r="A132" s="1" t="s">
        <v>103</v>
      </c>
      <c r="E132" s="6"/>
      <c r="F132" s="6"/>
      <c r="G132" s="6"/>
      <c r="H132" s="6"/>
      <c r="I132" s="6"/>
      <c r="J132" s="12"/>
      <c r="K132" s="6"/>
      <c r="L132" s="6"/>
      <c r="M132" s="6"/>
      <c r="N132" s="6"/>
      <c r="O132" s="6"/>
      <c r="P132" s="12"/>
      <c r="Q132" s="6"/>
      <c r="R132" s="6"/>
      <c r="S132" s="6"/>
      <c r="T132" s="6"/>
      <c r="U132" s="12"/>
      <c r="V132" s="6"/>
      <c r="W132" s="6"/>
      <c r="X132" s="6"/>
      <c r="Y132" s="6"/>
      <c r="Z132" s="5"/>
      <c r="AJ132" s="5"/>
    </row>
    <row r="133" spans="1:40">
      <c r="E133" s="6"/>
      <c r="F133" s="6"/>
      <c r="G133" s="6"/>
      <c r="H133" s="6"/>
      <c r="I133" s="6"/>
      <c r="J133" s="12"/>
      <c r="K133" s="6"/>
      <c r="L133" s="6"/>
      <c r="M133" s="6"/>
      <c r="N133" s="6"/>
      <c r="O133" s="6"/>
      <c r="P133" s="12"/>
      <c r="Q133" s="6"/>
      <c r="R133" s="6"/>
      <c r="S133" s="6"/>
      <c r="T133" s="6"/>
      <c r="U133" s="12"/>
      <c r="V133" s="6"/>
      <c r="W133" s="6"/>
      <c r="X133" s="6"/>
      <c r="Y133" s="6"/>
      <c r="Z133" s="5"/>
      <c r="AJ133" s="5"/>
    </row>
    <row r="134" spans="1:40" s="5" customFormat="1">
      <c r="A134" s="1" t="s">
        <v>104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pans="1:40" ht="15.75">
      <c r="AJ135" s="158"/>
    </row>
    <row r="136" spans="1:40">
      <c r="AJ136" s="5"/>
    </row>
    <row r="137" spans="1:40">
      <c r="AJ137" s="5"/>
    </row>
    <row r="138" spans="1:40">
      <c r="AJ138" s="5"/>
    </row>
    <row r="139" spans="1:40">
      <c r="AJ139" s="5"/>
    </row>
    <row r="140" spans="1:40">
      <c r="AJ140" s="5"/>
    </row>
    <row r="141" spans="1:40" ht="15.75">
      <c r="AJ141" s="158"/>
    </row>
    <row r="145" spans="36:36">
      <c r="AJ145" s="5"/>
    </row>
    <row r="146" spans="36:36" ht="15.75">
      <c r="AJ146" s="158"/>
    </row>
    <row r="147" spans="36:36">
      <c r="AJ147" s="5"/>
    </row>
    <row r="148" spans="36:36">
      <c r="AJ148" s="5"/>
    </row>
    <row r="149" spans="36:36">
      <c r="AJ149" s="5"/>
    </row>
    <row r="150" spans="36:36">
      <c r="AJ150" s="5"/>
    </row>
    <row r="151" spans="36:36">
      <c r="AJ151" s="5"/>
    </row>
    <row r="152" spans="36:36">
      <c r="AJ152" s="5"/>
    </row>
    <row r="153" spans="36:36" ht="15.75">
      <c r="AJ153" s="158"/>
    </row>
    <row r="154" spans="36:36">
      <c r="AJ154" s="5"/>
    </row>
    <row r="155" spans="36:36">
      <c r="AJ155" s="5"/>
    </row>
    <row r="156" spans="36:36">
      <c r="AJ156" s="5"/>
    </row>
    <row r="157" spans="36:36">
      <c r="AJ157" s="5"/>
    </row>
    <row r="158" spans="36:36">
      <c r="AJ158" s="5"/>
    </row>
    <row r="159" spans="36:36" ht="15.75">
      <c r="AJ159" s="158"/>
    </row>
    <row r="160" spans="36:36">
      <c r="AJ160" s="5"/>
    </row>
    <row r="161" spans="36:36">
      <c r="AJ161" s="5"/>
    </row>
    <row r="162" spans="36:36">
      <c r="AJ162" s="5"/>
    </row>
    <row r="163" spans="36:36">
      <c r="AJ163" s="5"/>
    </row>
    <row r="164" spans="36:36">
      <c r="AJ164" s="5"/>
    </row>
    <row r="170" spans="36:36">
      <c r="AJ170" s="5"/>
    </row>
    <row r="171" spans="36:36">
      <c r="AJ171" s="5"/>
    </row>
    <row r="172" spans="36:36">
      <c r="AJ172" s="5"/>
    </row>
    <row r="173" spans="36:36">
      <c r="AJ173" s="5"/>
    </row>
    <row r="174" spans="36:36">
      <c r="AJ174" s="5"/>
    </row>
    <row r="175" spans="36:36">
      <c r="AJ175" s="5"/>
    </row>
    <row r="176" spans="36:36">
      <c r="AJ176" s="5"/>
    </row>
    <row r="177" spans="36:36">
      <c r="AJ177" s="5"/>
    </row>
    <row r="178" spans="36:36">
      <c r="AJ178" s="5"/>
    </row>
    <row r="179" spans="36:36">
      <c r="AJ179" s="5"/>
    </row>
    <row r="180" spans="36:36">
      <c r="AJ180" s="5"/>
    </row>
    <row r="181" spans="36:36">
      <c r="AJ181" s="5"/>
    </row>
    <row r="182" spans="36:36">
      <c r="AJ182" s="5"/>
    </row>
    <row r="183" spans="36:36">
      <c r="AJ183" s="5"/>
    </row>
    <row r="184" spans="36:36">
      <c r="AJ184" s="5"/>
    </row>
    <row r="185" spans="36:36">
      <c r="AJ185" s="5"/>
    </row>
    <row r="186" spans="36:36">
      <c r="AJ186" s="5"/>
    </row>
    <row r="187" spans="36:36">
      <c r="AJ187" s="5"/>
    </row>
    <row r="188" spans="36:36">
      <c r="AJ188" s="5"/>
    </row>
    <row r="189" spans="36:36">
      <c r="AJ189" s="5"/>
    </row>
    <row r="190" spans="36:36">
      <c r="AJ190" s="5"/>
    </row>
    <row r="191" spans="36:36">
      <c r="AJ191" s="5"/>
    </row>
    <row r="192" spans="36:36">
      <c r="AJ192" s="5"/>
    </row>
    <row r="193" spans="36:36">
      <c r="AJ193" s="5"/>
    </row>
    <row r="194" spans="36:36">
      <c r="AJ194" s="5"/>
    </row>
    <row r="195" spans="36:36">
      <c r="AJ195" s="5"/>
    </row>
    <row r="196" spans="36:36">
      <c r="AJ196" s="5"/>
    </row>
    <row r="197" spans="36:36">
      <c r="AJ197" s="5"/>
    </row>
    <row r="198" spans="36:36">
      <c r="AJ198" s="5"/>
    </row>
    <row r="199" spans="36:36">
      <c r="AJ199" s="5"/>
    </row>
    <row r="200" spans="36:36">
      <c r="AJ200" s="5"/>
    </row>
    <row r="201" spans="36:36">
      <c r="AJ201" s="5"/>
    </row>
    <row r="202" spans="36:36">
      <c r="AJ202" s="5"/>
    </row>
    <row r="203" spans="36:36">
      <c r="AJ203" s="5"/>
    </row>
    <row r="204" spans="36:36">
      <c r="AJ204" s="5"/>
    </row>
    <row r="205" spans="36:36">
      <c r="AJ205" s="5"/>
    </row>
    <row r="206" spans="36:36">
      <c r="AJ206" s="5"/>
    </row>
    <row r="207" spans="36:36">
      <c r="AJ207" s="5"/>
    </row>
    <row r="208" spans="36:36">
      <c r="AJ208" s="5"/>
    </row>
    <row r="209" spans="36:40">
      <c r="AJ209" s="5"/>
    </row>
    <row r="211" spans="36:40">
      <c r="AK211" s="7"/>
      <c r="AL211" s="7"/>
      <c r="AM211" s="7"/>
      <c r="AN211" s="7"/>
    </row>
    <row r="212" spans="36:40">
      <c r="AN212" s="6"/>
    </row>
    <row r="213" spans="36:40">
      <c r="AN213" s="6"/>
    </row>
    <row r="214" spans="36:40">
      <c r="AN214" s="6"/>
    </row>
    <row r="215" spans="36:40">
      <c r="AK215" s="7"/>
      <c r="AL215" s="7"/>
      <c r="AM215" s="7"/>
      <c r="AN215" s="62"/>
    </row>
    <row r="216" spans="36:40">
      <c r="AK216" s="7"/>
      <c r="AL216" s="7"/>
      <c r="AM216" s="7"/>
      <c r="AN216" s="62"/>
    </row>
    <row r="217" spans="36:40">
      <c r="AK217" s="7"/>
      <c r="AL217" s="7"/>
      <c r="AM217" s="7"/>
      <c r="AN217" s="62"/>
    </row>
    <row r="218" spans="36:40">
      <c r="AK218" s="7"/>
      <c r="AL218" s="7"/>
      <c r="AM218" s="7"/>
      <c r="AN218" s="62"/>
    </row>
    <row r="219" spans="36:40">
      <c r="AK219" s="7"/>
      <c r="AL219" s="7"/>
      <c r="AM219" s="7"/>
      <c r="AN219" s="62"/>
    </row>
    <row r="220" spans="36:40">
      <c r="AK220" s="7"/>
      <c r="AL220" s="7"/>
      <c r="AM220" s="7"/>
      <c r="AN220" s="62"/>
    </row>
    <row r="221" spans="36:40">
      <c r="AK221" s="7"/>
      <c r="AL221" s="7"/>
      <c r="AM221" s="7"/>
      <c r="AN221" s="62"/>
    </row>
    <row r="222" spans="36:40">
      <c r="AK222" s="7"/>
      <c r="AL222" s="7"/>
      <c r="AM222" s="7"/>
      <c r="AN222" s="62"/>
    </row>
    <row r="223" spans="36:40">
      <c r="AK223" s="7"/>
      <c r="AL223" s="7"/>
      <c r="AM223" s="7"/>
      <c r="AN223" s="62"/>
    </row>
    <row r="224" spans="36:40">
      <c r="AK224" s="7"/>
      <c r="AL224" s="7"/>
      <c r="AM224" s="7"/>
      <c r="AN224" s="62"/>
    </row>
    <row r="225" spans="37:49">
      <c r="AK225" s="7"/>
      <c r="AL225" s="7"/>
      <c r="AM225" s="7"/>
      <c r="AN225" s="62"/>
      <c r="AO225" s="7"/>
      <c r="AP225" s="7"/>
      <c r="AQ225" s="7"/>
      <c r="AR225" s="7"/>
      <c r="AS225" s="7"/>
      <c r="AT225" s="7"/>
      <c r="AU225" s="7"/>
      <c r="AV225" s="7"/>
      <c r="AW225" s="7"/>
    </row>
    <row r="226" spans="37:49">
      <c r="AK226" s="7"/>
      <c r="AL226" s="7"/>
      <c r="AM226" s="7"/>
      <c r="AN226" s="62"/>
      <c r="AO226" s="7"/>
      <c r="AP226" s="7"/>
      <c r="AQ226" s="7"/>
      <c r="AR226" s="7"/>
      <c r="AS226" s="7"/>
      <c r="AT226" s="7"/>
      <c r="AU226" s="7"/>
      <c r="AV226" s="7"/>
      <c r="AW226" s="7"/>
    </row>
    <row r="227" spans="37:49">
      <c r="AK227" s="7"/>
      <c r="AL227" s="7"/>
      <c r="AM227" s="7"/>
      <c r="AN227" s="62"/>
      <c r="AO227" s="7"/>
      <c r="AP227" s="7"/>
      <c r="AQ227" s="7"/>
      <c r="AR227" s="7"/>
      <c r="AS227" s="7"/>
      <c r="AT227" s="7"/>
      <c r="AU227" s="7"/>
      <c r="AV227" s="7"/>
      <c r="AW227" s="7"/>
    </row>
    <row r="228" spans="37:49">
      <c r="AK228" s="7"/>
      <c r="AL228" s="7"/>
      <c r="AM228" s="7"/>
      <c r="AN228" s="62"/>
      <c r="AO228" s="7"/>
      <c r="AP228" s="7"/>
      <c r="AQ228" s="7"/>
      <c r="AR228" s="7"/>
      <c r="AS228" s="7"/>
      <c r="AT228" s="7"/>
      <c r="AU228" s="7"/>
      <c r="AV228" s="7"/>
      <c r="AW228" s="7"/>
    </row>
    <row r="229" spans="37:49">
      <c r="AK229" s="7"/>
      <c r="AL229" s="7"/>
      <c r="AM229" s="7"/>
      <c r="AN229" s="62"/>
      <c r="AO229" s="7"/>
      <c r="AP229" s="7"/>
      <c r="AQ229" s="7"/>
      <c r="AR229" s="7"/>
      <c r="AS229" s="7"/>
      <c r="AT229" s="7"/>
      <c r="AU229" s="7"/>
      <c r="AV229" s="7"/>
      <c r="AW229" s="7"/>
    </row>
    <row r="230" spans="37:49">
      <c r="AK230" s="7"/>
      <c r="AL230" s="7"/>
      <c r="AM230" s="7"/>
      <c r="AN230" s="62"/>
      <c r="AO230" s="7"/>
      <c r="AP230" s="7"/>
      <c r="AQ230" s="7"/>
      <c r="AR230" s="7"/>
      <c r="AS230" s="7"/>
      <c r="AT230" s="7"/>
      <c r="AU230" s="7"/>
      <c r="AV230" s="7"/>
      <c r="AW230" s="7"/>
    </row>
    <row r="231" spans="37:49">
      <c r="AK231" s="7"/>
      <c r="AL231" s="7"/>
      <c r="AM231" s="7"/>
      <c r="AN231" s="62"/>
      <c r="AO231" s="7"/>
      <c r="AP231" s="7"/>
      <c r="AQ231" s="7"/>
      <c r="AR231" s="7"/>
      <c r="AS231" s="7"/>
      <c r="AT231" s="7"/>
      <c r="AU231" s="7"/>
      <c r="AV231" s="7"/>
      <c r="AW231" s="7"/>
    </row>
    <row r="232" spans="37:49">
      <c r="AK232" s="7"/>
      <c r="AL232" s="7"/>
      <c r="AM232" s="7"/>
      <c r="AN232" s="62"/>
      <c r="AO232" s="7"/>
      <c r="AP232" s="7"/>
      <c r="AQ232" s="7"/>
      <c r="AR232" s="7"/>
      <c r="AS232" s="7"/>
      <c r="AT232" s="7"/>
      <c r="AU232" s="7"/>
      <c r="AV232" s="7"/>
      <c r="AW232" s="7"/>
    </row>
    <row r="233" spans="37:49">
      <c r="AK233" s="7"/>
      <c r="AL233" s="7"/>
      <c r="AM233" s="7"/>
      <c r="AN233" s="62"/>
      <c r="AO233" s="7"/>
      <c r="AP233" s="7"/>
      <c r="AQ233" s="7"/>
      <c r="AR233" s="7"/>
      <c r="AS233" s="7"/>
      <c r="AT233" s="7"/>
      <c r="AU233" s="7"/>
      <c r="AV233" s="7"/>
      <c r="AW233" s="7"/>
    </row>
    <row r="234" spans="37:49">
      <c r="AK234" s="7"/>
      <c r="AL234" s="7"/>
      <c r="AM234" s="7"/>
      <c r="AN234" s="62"/>
      <c r="AO234" s="7"/>
      <c r="AP234" s="7"/>
      <c r="AQ234" s="7"/>
      <c r="AR234" s="7"/>
      <c r="AS234" s="7"/>
      <c r="AT234" s="7"/>
      <c r="AU234" s="7"/>
      <c r="AV234" s="7"/>
      <c r="AW234" s="7"/>
    </row>
    <row r="235" spans="37:49">
      <c r="AN235" s="6"/>
    </row>
    <row r="236" spans="37:49">
      <c r="AN236" s="6"/>
    </row>
    <row r="237" spans="37:49">
      <c r="AN237" s="6"/>
    </row>
    <row r="238" spans="37:49">
      <c r="AN238" s="6"/>
    </row>
    <row r="239" spans="37:49">
      <c r="AN239" s="6"/>
    </row>
    <row r="240" spans="37:49">
      <c r="AN240" s="6"/>
    </row>
    <row r="241" spans="36:49">
      <c r="AN241" s="6"/>
    </row>
    <row r="242" spans="36:49">
      <c r="AN242" s="6"/>
    </row>
    <row r="243" spans="36:49">
      <c r="AN243" s="6"/>
    </row>
    <row r="244" spans="36:49">
      <c r="AJ244" s="5"/>
      <c r="AK244" s="5"/>
      <c r="AL244" s="5"/>
      <c r="AM244" s="5"/>
      <c r="AN244" s="12"/>
      <c r="AO244" s="5"/>
      <c r="AP244" s="5"/>
      <c r="AQ244" s="5"/>
      <c r="AR244" s="5"/>
      <c r="AS244" s="5"/>
      <c r="AT244" s="5"/>
      <c r="AU244" s="5"/>
      <c r="AV244" s="5"/>
      <c r="AW244" s="5"/>
    </row>
  </sheetData>
  <sheetProtection algorithmName="SHA-512" hashValue="xboXLfATxOgSO1ESBUnVE4FLlYK4trZdBvoHH4xS2e10OeaVHhD/2kqwz3qr5UrqmWY/Ae/vnCuIgRdIzLaOyA==" saltValue="cqhDnkPyMcWAVUayuRtE3A==" spinCount="100000" sheet="1" formatCells="0" formatRows="0" selectLockedCells="1"/>
  <mergeCells count="334">
    <mergeCell ref="U118:V118"/>
    <mergeCell ref="U119:V119"/>
    <mergeCell ref="B92:C92"/>
    <mergeCell ref="B93:C93"/>
    <mergeCell ref="B94:C94"/>
    <mergeCell ref="B95:C95"/>
    <mergeCell ref="B43:C43"/>
    <mergeCell ref="B84:C84"/>
    <mergeCell ref="B85:C85"/>
    <mergeCell ref="B86:C86"/>
    <mergeCell ref="B87:C87"/>
    <mergeCell ref="B88:C88"/>
    <mergeCell ref="B89:C89"/>
    <mergeCell ref="B90:C90"/>
    <mergeCell ref="B91:C91"/>
    <mergeCell ref="U43:V43"/>
    <mergeCell ref="U88:V88"/>
    <mergeCell ref="U93:V93"/>
    <mergeCell ref="U98:V98"/>
    <mergeCell ref="B44:C44"/>
    <mergeCell ref="U84:V84"/>
    <mergeCell ref="B45:C45"/>
    <mergeCell ref="B46:C46"/>
    <mergeCell ref="B47:C47"/>
    <mergeCell ref="A40:A42"/>
    <mergeCell ref="B40:C42"/>
    <mergeCell ref="A29:D29"/>
    <mergeCell ref="AQ11:AQ21"/>
    <mergeCell ref="AR11:AR21"/>
    <mergeCell ref="AS11:AS21"/>
    <mergeCell ref="AT11:AT21"/>
    <mergeCell ref="AU11:AU21"/>
    <mergeCell ref="U117:V11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D40:D42"/>
    <mergeCell ref="E40:AA40"/>
    <mergeCell ref="E41:I41"/>
    <mergeCell ref="K41:O41"/>
    <mergeCell ref="Q41:R41"/>
    <mergeCell ref="A1:AP1"/>
    <mergeCell ref="A2:AP2"/>
    <mergeCell ref="A3:AP3"/>
    <mergeCell ref="A7:A9"/>
    <mergeCell ref="B7:B9"/>
    <mergeCell ref="C7:C9"/>
    <mergeCell ref="D7:D9"/>
    <mergeCell ref="E8:I8"/>
    <mergeCell ref="K8:O8"/>
    <mergeCell ref="Q8:T8"/>
    <mergeCell ref="V8:Y8"/>
    <mergeCell ref="AA8:AB8"/>
    <mergeCell ref="AK8:AN8"/>
    <mergeCell ref="E7:AI7"/>
    <mergeCell ref="AK7:AW7"/>
    <mergeCell ref="AC8:AI8"/>
    <mergeCell ref="AQ8:AW8"/>
    <mergeCell ref="AO8:AP8"/>
    <mergeCell ref="S41:AA41"/>
    <mergeCell ref="U42:V42"/>
    <mergeCell ref="Y42:Z42"/>
    <mergeCell ref="B120:C120"/>
    <mergeCell ref="U120:V120"/>
    <mergeCell ref="Y120:Z12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Y119:Z119"/>
    <mergeCell ref="Y114:Z114"/>
    <mergeCell ref="Y115:Z115"/>
    <mergeCell ref="Y116:Z116"/>
    <mergeCell ref="Y84:Z84"/>
    <mergeCell ref="U85:V85"/>
    <mergeCell ref="Y85:Z85"/>
    <mergeCell ref="U86:V86"/>
    <mergeCell ref="Y86:Z86"/>
    <mergeCell ref="B121:C121"/>
    <mergeCell ref="U121:V121"/>
    <mergeCell ref="Y121:Z121"/>
    <mergeCell ref="P128:Q128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Y117:Z117"/>
    <mergeCell ref="Y118:Z118"/>
    <mergeCell ref="U114:V114"/>
    <mergeCell ref="U115:V115"/>
    <mergeCell ref="U116:V116"/>
    <mergeCell ref="P129:Q129"/>
    <mergeCell ref="B122:C122"/>
    <mergeCell ref="U122:V122"/>
    <mergeCell ref="Y122:Z122"/>
    <mergeCell ref="B123:C123"/>
    <mergeCell ref="U123:V123"/>
    <mergeCell ref="Y123:Z123"/>
    <mergeCell ref="B124:C124"/>
    <mergeCell ref="D128:D129"/>
    <mergeCell ref="J128:L128"/>
    <mergeCell ref="J129:L129"/>
    <mergeCell ref="Y124:Z124"/>
    <mergeCell ref="T128:U128"/>
    <mergeCell ref="T129:U129"/>
    <mergeCell ref="Y126:Z126"/>
    <mergeCell ref="U124:V124"/>
    <mergeCell ref="U126:V126"/>
    <mergeCell ref="U87:V87"/>
    <mergeCell ref="Y87:Z87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Y72:Z72"/>
    <mergeCell ref="Y88:Z88"/>
    <mergeCell ref="U89:V89"/>
    <mergeCell ref="Y89:Z89"/>
    <mergeCell ref="U90:V90"/>
    <mergeCell ref="Y90:Z90"/>
    <mergeCell ref="U91:V91"/>
    <mergeCell ref="Y91:Z91"/>
    <mergeCell ref="U92:V92"/>
    <mergeCell ref="Y92:Z92"/>
    <mergeCell ref="Y93:Z93"/>
    <mergeCell ref="U94:V94"/>
    <mergeCell ref="Y94:Z94"/>
    <mergeCell ref="U95:V95"/>
    <mergeCell ref="Y95:Z95"/>
    <mergeCell ref="U96:V96"/>
    <mergeCell ref="Y96:Z96"/>
    <mergeCell ref="U97:V97"/>
    <mergeCell ref="Y97:Z97"/>
    <mergeCell ref="Y98:Z98"/>
    <mergeCell ref="U99:V99"/>
    <mergeCell ref="Y99:Z99"/>
    <mergeCell ref="U100:V100"/>
    <mergeCell ref="Y100:Z100"/>
    <mergeCell ref="U101:V101"/>
    <mergeCell ref="Y101:Z101"/>
    <mergeCell ref="U102:V102"/>
    <mergeCell ref="Y102:Z102"/>
    <mergeCell ref="Y103:Z103"/>
    <mergeCell ref="U104:V104"/>
    <mergeCell ref="Y104:Z104"/>
    <mergeCell ref="U105:V105"/>
    <mergeCell ref="Y105:Z105"/>
    <mergeCell ref="U106:V106"/>
    <mergeCell ref="Y106:Z106"/>
    <mergeCell ref="U107:V107"/>
    <mergeCell ref="Y107:Z107"/>
    <mergeCell ref="U103:V103"/>
    <mergeCell ref="Y113:Z113"/>
    <mergeCell ref="Y108:Z108"/>
    <mergeCell ref="U109:V109"/>
    <mergeCell ref="Y109:Z109"/>
    <mergeCell ref="U110:V110"/>
    <mergeCell ref="Y110:Z110"/>
    <mergeCell ref="U111:V111"/>
    <mergeCell ref="Y111:Z111"/>
    <mergeCell ref="U112:V112"/>
    <mergeCell ref="Y112:Z112"/>
    <mergeCell ref="U108:V108"/>
    <mergeCell ref="U113:V113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80:V80"/>
    <mergeCell ref="U81:V81"/>
    <mergeCell ref="U82:V82"/>
    <mergeCell ref="U83:V83"/>
    <mergeCell ref="Y44:Z44"/>
    <mergeCell ref="Y45:Z45"/>
    <mergeCell ref="Y46:Z46"/>
    <mergeCell ref="Y47:Z47"/>
    <mergeCell ref="Y48:Z48"/>
    <mergeCell ref="Y49:Z49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59:Z59"/>
    <mergeCell ref="Y60:Z60"/>
    <mergeCell ref="Y61:Z61"/>
    <mergeCell ref="Y62:Z62"/>
    <mergeCell ref="Y63:Z63"/>
    <mergeCell ref="AN11:AN21"/>
    <mergeCell ref="AO11:AO21"/>
    <mergeCell ref="AP11:AP21"/>
    <mergeCell ref="Y82:Z82"/>
    <mergeCell ref="Y83:Z83"/>
    <mergeCell ref="Y73:Z73"/>
    <mergeCell ref="Y74:Z74"/>
    <mergeCell ref="Y75:Z75"/>
    <mergeCell ref="Y76:Z76"/>
    <mergeCell ref="Y77:Z77"/>
    <mergeCell ref="Y78:Z78"/>
    <mergeCell ref="Y79:Z79"/>
    <mergeCell ref="Y80:Z80"/>
    <mergeCell ref="Y81:Z81"/>
    <mergeCell ref="Y64:Z64"/>
    <mergeCell ref="Y65:Z65"/>
    <mergeCell ref="Y66:Z66"/>
    <mergeCell ref="Y67:Z67"/>
    <mergeCell ref="Y68:Z68"/>
    <mergeCell ref="Y69:Z69"/>
    <mergeCell ref="Y70:Z70"/>
    <mergeCell ref="Y71:Z71"/>
    <mergeCell ref="Y43:Z43"/>
    <mergeCell ref="AV11:AV21"/>
    <mergeCell ref="AW11:AW21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A11:A21"/>
    <mergeCell ref="B11:B21"/>
    <mergeCell ref="C11:C21"/>
    <mergeCell ref="AK11:AK21"/>
    <mergeCell ref="AL11:AL21"/>
    <mergeCell ref="AM11:AM21"/>
    <mergeCell ref="AQ31:AQ35"/>
    <mergeCell ref="AR31:AR35"/>
    <mergeCell ref="AS31:AS35"/>
    <mergeCell ref="AT31:AT35"/>
    <mergeCell ref="AU31:AU35"/>
    <mergeCell ref="AV31:AV35"/>
    <mergeCell ref="AW31:AW35"/>
    <mergeCell ref="A36:D36"/>
    <mergeCell ref="A31:A35"/>
    <mergeCell ref="B31:B35"/>
    <mergeCell ref="C31:C35"/>
    <mergeCell ref="AK31:AK35"/>
    <mergeCell ref="AL31:AL35"/>
    <mergeCell ref="AM31:AM35"/>
    <mergeCell ref="AN31:AN35"/>
    <mergeCell ref="AO31:AO35"/>
    <mergeCell ref="AP31:AP35"/>
    <mergeCell ref="A22:D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rgb="FF92D050"/>
  </sheetPr>
  <dimension ref="A1:BA211"/>
  <sheetViews>
    <sheetView showGridLines="0" topLeftCell="C74" zoomScale="70" zoomScaleNormal="70" workbookViewId="0">
      <selection activeCell="S49" sqref="S49:AA4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174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s="5" customFormat="1" ht="15.75" thickBot="1">
      <c r="A23" s="688"/>
      <c r="B23" s="688"/>
      <c r="C23" s="688"/>
      <c r="D23" s="68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>
      <c r="J37" s="5"/>
      <c r="P37" s="5"/>
      <c r="Q37" s="6"/>
      <c r="R37" s="6"/>
      <c r="S37" s="6"/>
      <c r="T37" s="6"/>
      <c r="U37" s="12"/>
      <c r="V37" s="6"/>
      <c r="W37" s="6"/>
      <c r="X37" s="6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5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50" ht="19.5" customHeight="1">
      <c r="D38" s="32" t="s">
        <v>73</v>
      </c>
      <c r="E38" s="13">
        <f>SUM(E36+E29+E22)</f>
        <v>0</v>
      </c>
      <c r="F38" s="13">
        <f t="shared" ref="F38:AW38" si="6">SUM(F36+F29+F22)</f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J38" s="12"/>
      <c r="K38" s="13">
        <f t="shared" si="6"/>
        <v>0</v>
      </c>
      <c r="L38" s="13">
        <f t="shared" si="6"/>
        <v>0</v>
      </c>
      <c r="M38" s="13">
        <f t="shared" si="6"/>
        <v>0</v>
      </c>
      <c r="N38" s="13">
        <f t="shared" si="6"/>
        <v>0</v>
      </c>
      <c r="O38" s="13">
        <f t="shared" si="6"/>
        <v>0</v>
      </c>
      <c r="P38" s="12"/>
      <c r="Q38" s="13">
        <f t="shared" si="6"/>
        <v>0</v>
      </c>
      <c r="R38" s="13">
        <f t="shared" si="6"/>
        <v>0</v>
      </c>
      <c r="S38" s="13">
        <f t="shared" si="6"/>
        <v>0</v>
      </c>
      <c r="T38" s="13">
        <f t="shared" si="6"/>
        <v>0</v>
      </c>
      <c r="U38" s="12"/>
      <c r="V38" s="13">
        <f t="shared" si="6"/>
        <v>0</v>
      </c>
      <c r="W38" s="13">
        <f t="shared" si="6"/>
        <v>0</v>
      </c>
      <c r="X38" s="13">
        <f t="shared" si="6"/>
        <v>0</v>
      </c>
      <c r="Y38" s="13">
        <f t="shared" si="6"/>
        <v>0</v>
      </c>
      <c r="Z38" s="12"/>
      <c r="AA38" s="13">
        <f t="shared" si="6"/>
        <v>0</v>
      </c>
      <c r="AB38" s="13">
        <f t="shared" si="6"/>
        <v>0</v>
      </c>
      <c r="AC38" s="13">
        <f t="shared" si="6"/>
        <v>0</v>
      </c>
      <c r="AD38" s="13">
        <f t="shared" si="6"/>
        <v>0</v>
      </c>
      <c r="AE38" s="13">
        <f t="shared" si="6"/>
        <v>0</v>
      </c>
      <c r="AF38" s="13">
        <f t="shared" si="6"/>
        <v>0</v>
      </c>
      <c r="AG38" s="13">
        <f t="shared" si="6"/>
        <v>0</v>
      </c>
      <c r="AH38" s="13">
        <f t="shared" si="6"/>
        <v>0</v>
      </c>
      <c r="AI38" s="13">
        <f t="shared" si="6"/>
        <v>0</v>
      </c>
      <c r="AJ38" s="12"/>
      <c r="AK38" s="157">
        <f t="shared" si="6"/>
        <v>0</v>
      </c>
      <c r="AL38" s="157">
        <f t="shared" si="6"/>
        <v>0</v>
      </c>
      <c r="AM38" s="157">
        <f t="shared" si="6"/>
        <v>0</v>
      </c>
      <c r="AN38" s="157">
        <f t="shared" si="6"/>
        <v>0</v>
      </c>
      <c r="AO38" s="157">
        <f t="shared" si="6"/>
        <v>0</v>
      </c>
      <c r="AP38" s="157">
        <f t="shared" si="6"/>
        <v>0</v>
      </c>
      <c r="AQ38" s="157">
        <f t="shared" si="6"/>
        <v>0</v>
      </c>
      <c r="AR38" s="157">
        <f t="shared" si="6"/>
        <v>0</v>
      </c>
      <c r="AS38" s="157">
        <f t="shared" si="6"/>
        <v>0</v>
      </c>
      <c r="AT38" s="157">
        <f t="shared" si="6"/>
        <v>0</v>
      </c>
      <c r="AU38" s="157">
        <f t="shared" si="6"/>
        <v>0</v>
      </c>
      <c r="AV38" s="157">
        <f t="shared" si="6"/>
        <v>0</v>
      </c>
      <c r="AW38" s="157">
        <f t="shared" si="6"/>
        <v>0</v>
      </c>
    </row>
    <row r="39" spans="1:50" customFormat="1" ht="15.75" thickBot="1">
      <c r="J39" s="442"/>
      <c r="P39" s="442"/>
      <c r="U39" s="442"/>
      <c r="Z39" s="442"/>
    </row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624" t="s">
        <v>412</v>
      </c>
      <c r="B43" s="1251" t="s">
        <v>465</v>
      </c>
      <c r="C43" s="1250"/>
      <c r="D43" s="454">
        <v>35</v>
      </c>
      <c r="E43" s="515"/>
      <c r="F43" s="516"/>
      <c r="G43" s="516"/>
      <c r="H43" s="516"/>
      <c r="I43" s="517"/>
      <c r="J43" s="467"/>
      <c r="K43" s="515">
        <v>3</v>
      </c>
      <c r="L43" s="516">
        <v>42</v>
      </c>
      <c r="M43" s="516">
        <v>9</v>
      </c>
      <c r="N43" s="516">
        <v>0</v>
      </c>
      <c r="O43" s="517">
        <v>33</v>
      </c>
      <c r="P43" s="467"/>
      <c r="Q43" s="515">
        <v>3</v>
      </c>
      <c r="R43" s="518">
        <v>39</v>
      </c>
      <c r="S43" s="519">
        <v>0</v>
      </c>
      <c r="T43" s="520">
        <v>4</v>
      </c>
      <c r="U43" s="1255">
        <v>7</v>
      </c>
      <c r="V43" s="1256"/>
      <c r="W43" s="536">
        <v>13</v>
      </c>
      <c r="X43" s="536">
        <v>13</v>
      </c>
      <c r="Y43" s="1255">
        <v>5</v>
      </c>
      <c r="Z43" s="1256"/>
      <c r="AA43" s="537">
        <v>0</v>
      </c>
      <c r="AB43" s="62"/>
      <c r="AC43" s="62"/>
      <c r="AD43" s="62"/>
      <c r="AE43" s="62"/>
      <c r="AL43" s="5"/>
      <c r="AX43" s="62"/>
    </row>
    <row r="44" spans="1:50" s="7" customFormat="1" ht="15" customHeight="1">
      <c r="A44" s="624" t="s">
        <v>414</v>
      </c>
      <c r="B44" s="1251" t="s">
        <v>466</v>
      </c>
      <c r="C44" s="1250"/>
      <c r="D44" s="556" t="s">
        <v>467</v>
      </c>
      <c r="E44" s="533"/>
      <c r="F44" s="534"/>
      <c r="G44" s="534"/>
      <c r="H44" s="534"/>
      <c r="I44" s="535"/>
      <c r="J44" s="467"/>
      <c r="K44" s="533">
        <v>16</v>
      </c>
      <c r="L44" s="534">
        <v>156</v>
      </c>
      <c r="M44" s="534">
        <v>57</v>
      </c>
      <c r="N44" s="534">
        <v>0</v>
      </c>
      <c r="O44" s="535">
        <v>99</v>
      </c>
      <c r="P44" s="467"/>
      <c r="Q44" s="464">
        <v>9</v>
      </c>
      <c r="R44" s="468">
        <v>147</v>
      </c>
      <c r="S44" s="475">
        <v>1</v>
      </c>
      <c r="T44" s="536">
        <v>8</v>
      </c>
      <c r="U44" s="1255">
        <v>19</v>
      </c>
      <c r="V44" s="1256"/>
      <c r="W44" s="536">
        <v>64</v>
      </c>
      <c r="X44" s="536">
        <v>50</v>
      </c>
      <c r="Y44" s="1255">
        <v>3</v>
      </c>
      <c r="Z44" s="1256"/>
      <c r="AA44" s="537">
        <v>11</v>
      </c>
      <c r="AB44" s="62"/>
      <c r="AC44" s="62"/>
      <c r="AD44" s="62"/>
      <c r="AE44" s="62"/>
      <c r="AL44" s="5"/>
      <c r="AX44" s="62"/>
    </row>
    <row r="45" spans="1:50" s="7" customFormat="1" ht="15" customHeight="1">
      <c r="A45" s="624" t="s">
        <v>416</v>
      </c>
      <c r="B45" s="1251" t="s">
        <v>468</v>
      </c>
      <c r="C45" s="1250"/>
      <c r="D45" s="570" t="s">
        <v>469</v>
      </c>
      <c r="E45" s="582"/>
      <c r="F45" s="583"/>
      <c r="G45" s="583"/>
      <c r="H45" s="583"/>
      <c r="I45" s="584"/>
      <c r="J45" s="467"/>
      <c r="K45" s="582">
        <v>1</v>
      </c>
      <c r="L45" s="583">
        <v>2</v>
      </c>
      <c r="M45" s="583">
        <v>0</v>
      </c>
      <c r="N45" s="583">
        <v>0</v>
      </c>
      <c r="O45" s="584">
        <v>2</v>
      </c>
      <c r="P45" s="467"/>
      <c r="Q45" s="464">
        <v>2</v>
      </c>
      <c r="R45" s="468">
        <v>0</v>
      </c>
      <c r="S45" s="482">
        <v>0</v>
      </c>
      <c r="T45" s="585">
        <v>0</v>
      </c>
      <c r="U45" s="1255">
        <v>2</v>
      </c>
      <c r="V45" s="1256"/>
      <c r="W45" s="536">
        <v>0</v>
      </c>
      <c r="X45" s="536">
        <v>0</v>
      </c>
      <c r="Y45" s="1255">
        <v>0</v>
      </c>
      <c r="Z45" s="1256"/>
      <c r="AA45" s="537">
        <v>0</v>
      </c>
      <c r="AB45" s="62"/>
      <c r="AC45" s="62"/>
      <c r="AD45" s="62"/>
      <c r="AE45" s="62"/>
      <c r="AL45" s="5"/>
      <c r="AX45" s="62"/>
    </row>
    <row r="46" spans="1:50" s="7" customFormat="1" ht="15" customHeight="1">
      <c r="A46" s="624" t="s">
        <v>470</v>
      </c>
      <c r="B46" s="1251" t="s">
        <v>435</v>
      </c>
      <c r="C46" s="1250"/>
      <c r="D46" s="570" t="s">
        <v>471</v>
      </c>
      <c r="E46" s="582"/>
      <c r="F46" s="583"/>
      <c r="G46" s="583"/>
      <c r="H46" s="583"/>
      <c r="I46" s="584"/>
      <c r="J46" s="467"/>
      <c r="K46" s="582">
        <v>9</v>
      </c>
      <c r="L46" s="583">
        <v>78</v>
      </c>
      <c r="M46" s="583">
        <v>22</v>
      </c>
      <c r="N46" s="583">
        <v>0</v>
      </c>
      <c r="O46" s="584">
        <v>56</v>
      </c>
      <c r="P46" s="467"/>
      <c r="Q46" s="464">
        <v>6</v>
      </c>
      <c r="R46" s="468">
        <v>72</v>
      </c>
      <c r="S46" s="482">
        <v>7</v>
      </c>
      <c r="T46" s="585">
        <v>11</v>
      </c>
      <c r="U46" s="1255">
        <v>38</v>
      </c>
      <c r="V46" s="1256"/>
      <c r="W46" s="536">
        <v>15</v>
      </c>
      <c r="X46" s="536">
        <v>4</v>
      </c>
      <c r="Y46" s="1255">
        <v>0</v>
      </c>
      <c r="Z46" s="1256"/>
      <c r="AA46" s="537">
        <v>3</v>
      </c>
      <c r="AB46" s="62"/>
      <c r="AC46" s="62"/>
      <c r="AD46" s="62"/>
      <c r="AE46" s="62"/>
      <c r="AL46" s="5"/>
      <c r="AX46" s="62"/>
    </row>
    <row r="47" spans="1:50" s="7" customFormat="1" ht="15" customHeight="1">
      <c r="A47" s="624" t="s">
        <v>472</v>
      </c>
      <c r="B47" s="1251" t="s">
        <v>473</v>
      </c>
      <c r="C47" s="1250"/>
      <c r="D47" s="570" t="s">
        <v>474</v>
      </c>
      <c r="E47" s="582"/>
      <c r="F47" s="583"/>
      <c r="G47" s="583"/>
      <c r="H47" s="583"/>
      <c r="I47" s="584"/>
      <c r="J47" s="467"/>
      <c r="K47" s="582">
        <v>2</v>
      </c>
      <c r="L47" s="583">
        <v>4</v>
      </c>
      <c r="M47" s="583">
        <v>0</v>
      </c>
      <c r="N47" s="583">
        <v>0</v>
      </c>
      <c r="O47" s="584">
        <v>4</v>
      </c>
      <c r="P47" s="467"/>
      <c r="Q47" s="464">
        <v>3</v>
      </c>
      <c r="R47" s="468">
        <v>1</v>
      </c>
      <c r="S47" s="482">
        <v>0</v>
      </c>
      <c r="T47" s="585">
        <v>4</v>
      </c>
      <c r="U47" s="1255">
        <v>0</v>
      </c>
      <c r="V47" s="1256"/>
      <c r="W47" s="536">
        <v>0</v>
      </c>
      <c r="X47" s="536">
        <v>0</v>
      </c>
      <c r="Y47" s="1255">
        <v>0</v>
      </c>
      <c r="Z47" s="1256"/>
      <c r="AA47" s="537">
        <v>0</v>
      </c>
      <c r="AB47" s="62"/>
      <c r="AC47" s="62"/>
      <c r="AD47" s="62"/>
      <c r="AE47" s="62"/>
      <c r="AL47" s="5"/>
      <c r="AX47" s="62"/>
    </row>
    <row r="48" spans="1:50" s="7" customFormat="1" ht="15" customHeight="1">
      <c r="A48" s="624" t="s">
        <v>475</v>
      </c>
      <c r="B48" s="1251" t="s">
        <v>476</v>
      </c>
      <c r="C48" s="1250"/>
      <c r="D48" s="570" t="s">
        <v>477</v>
      </c>
      <c r="E48" s="582"/>
      <c r="F48" s="583"/>
      <c r="G48" s="583"/>
      <c r="H48" s="583"/>
      <c r="I48" s="584"/>
      <c r="J48" s="467"/>
      <c r="K48" s="582">
        <v>8</v>
      </c>
      <c r="L48" s="583">
        <v>75</v>
      </c>
      <c r="M48" s="583">
        <v>32</v>
      </c>
      <c r="N48" s="583">
        <v>0</v>
      </c>
      <c r="O48" s="584">
        <v>43</v>
      </c>
      <c r="P48" s="467"/>
      <c r="Q48" s="464">
        <v>27</v>
      </c>
      <c r="R48" s="468">
        <v>48</v>
      </c>
      <c r="S48" s="482">
        <v>5</v>
      </c>
      <c r="T48" s="585">
        <v>7</v>
      </c>
      <c r="U48" s="1255">
        <v>29</v>
      </c>
      <c r="V48" s="1256"/>
      <c r="W48" s="536">
        <v>14</v>
      </c>
      <c r="X48" s="536">
        <v>16</v>
      </c>
      <c r="Y48" s="1255">
        <v>4</v>
      </c>
      <c r="Z48" s="1256"/>
      <c r="AA48" s="537">
        <v>0</v>
      </c>
      <c r="AB48" s="62"/>
      <c r="AC48" s="62"/>
      <c r="AD48" s="62"/>
      <c r="AE48" s="62"/>
      <c r="AL48" s="5"/>
      <c r="AX48" s="62"/>
    </row>
    <row r="49" spans="1:50" s="7" customFormat="1" ht="15" customHeight="1">
      <c r="A49" s="624" t="s">
        <v>447</v>
      </c>
      <c r="B49" s="1251" t="s">
        <v>478</v>
      </c>
      <c r="C49" s="1250"/>
      <c r="D49" s="570" t="s">
        <v>479</v>
      </c>
      <c r="E49" s="582"/>
      <c r="F49" s="583"/>
      <c r="G49" s="583"/>
      <c r="H49" s="583"/>
      <c r="I49" s="584"/>
      <c r="J49" s="467"/>
      <c r="K49" s="582">
        <v>3</v>
      </c>
      <c r="L49" s="583">
        <v>37</v>
      </c>
      <c r="M49" s="583">
        <v>15</v>
      </c>
      <c r="N49" s="583">
        <v>0</v>
      </c>
      <c r="O49" s="584">
        <v>22</v>
      </c>
      <c r="P49" s="467"/>
      <c r="Q49" s="464">
        <v>0</v>
      </c>
      <c r="R49" s="468">
        <v>37</v>
      </c>
      <c r="S49" s="482">
        <v>1</v>
      </c>
      <c r="T49" s="585">
        <v>0</v>
      </c>
      <c r="U49" s="1255">
        <v>3</v>
      </c>
      <c r="V49" s="1256"/>
      <c r="W49" s="536">
        <v>15</v>
      </c>
      <c r="X49" s="536">
        <v>16</v>
      </c>
      <c r="Y49" s="1255">
        <v>2</v>
      </c>
      <c r="Z49" s="1256"/>
      <c r="AA49" s="537">
        <v>0</v>
      </c>
      <c r="AB49" s="62"/>
      <c r="AC49" s="62"/>
      <c r="AD49" s="62"/>
      <c r="AE49" s="62"/>
      <c r="AL49" s="5"/>
      <c r="AX49" s="62"/>
    </row>
    <row r="50" spans="1:50" s="7" customFormat="1" ht="15" customHeight="1">
      <c r="A50" s="624"/>
      <c r="B50" s="1251"/>
      <c r="C50" s="1250"/>
      <c r="D50" s="570"/>
      <c r="E50" s="582"/>
      <c r="F50" s="583"/>
      <c r="G50" s="583"/>
      <c r="H50" s="583"/>
      <c r="I50" s="584"/>
      <c r="J50" s="467"/>
      <c r="K50" s="582"/>
      <c r="L50" s="583"/>
      <c r="M50" s="583"/>
      <c r="N50" s="583"/>
      <c r="O50" s="584"/>
      <c r="P50" s="467"/>
      <c r="Q50" s="464"/>
      <c r="R50" s="468"/>
      <c r="S50" s="482"/>
      <c r="T50" s="585"/>
      <c r="U50" s="1255"/>
      <c r="V50" s="1256"/>
      <c r="W50" s="536"/>
      <c r="X50" s="536"/>
      <c r="Y50" s="1255"/>
      <c r="Z50" s="1256"/>
      <c r="AA50" s="537"/>
      <c r="AB50" s="62"/>
      <c r="AC50" s="62"/>
      <c r="AD50" s="62"/>
      <c r="AE50" s="62"/>
      <c r="AL50" s="5"/>
      <c r="AX50" s="62"/>
    </row>
    <row r="51" spans="1:50" s="7" customFormat="1" ht="15" customHeight="1">
      <c r="A51" s="624"/>
      <c r="B51" s="1251"/>
      <c r="C51" s="1250"/>
      <c r="D51" s="570"/>
      <c r="E51" s="582"/>
      <c r="F51" s="583"/>
      <c r="G51" s="583"/>
      <c r="H51" s="583"/>
      <c r="I51" s="584"/>
      <c r="J51" s="467"/>
      <c r="K51" s="582"/>
      <c r="L51" s="583"/>
      <c r="M51" s="583"/>
      <c r="N51" s="583"/>
      <c r="O51" s="584"/>
      <c r="P51" s="467"/>
      <c r="Q51" s="464"/>
      <c r="R51" s="468"/>
      <c r="S51" s="482"/>
      <c r="T51" s="585"/>
      <c r="U51" s="1255"/>
      <c r="V51" s="1256"/>
      <c r="W51" s="536"/>
      <c r="X51" s="536"/>
      <c r="Y51" s="1255"/>
      <c r="Z51" s="1256"/>
      <c r="AA51" s="537"/>
      <c r="AB51" s="62"/>
      <c r="AC51" s="62"/>
      <c r="AD51" s="62"/>
      <c r="AE51" s="62"/>
      <c r="AL51" s="5"/>
      <c r="AX51" s="62"/>
    </row>
    <row r="52" spans="1:50" s="7" customFormat="1" ht="15" customHeight="1">
      <c r="A52" s="624"/>
      <c r="B52" s="1251"/>
      <c r="C52" s="1250"/>
      <c r="D52" s="570"/>
      <c r="E52" s="582"/>
      <c r="F52" s="583"/>
      <c r="G52" s="583"/>
      <c r="H52" s="583"/>
      <c r="I52" s="584"/>
      <c r="J52" s="467"/>
      <c r="K52" s="582"/>
      <c r="L52" s="583"/>
      <c r="M52" s="583"/>
      <c r="N52" s="583"/>
      <c r="O52" s="584"/>
      <c r="P52" s="467"/>
      <c r="Q52" s="464"/>
      <c r="R52" s="468"/>
      <c r="S52" s="482"/>
      <c r="T52" s="585"/>
      <c r="U52" s="1255"/>
      <c r="V52" s="1256"/>
      <c r="W52" s="536"/>
      <c r="X52" s="536"/>
      <c r="Y52" s="1255"/>
      <c r="Z52" s="1256"/>
      <c r="AA52" s="537"/>
      <c r="AB52" s="62"/>
      <c r="AC52" s="62"/>
      <c r="AD52" s="62"/>
      <c r="AE52" s="62"/>
      <c r="AL52" s="5"/>
      <c r="AX52" s="62"/>
    </row>
    <row r="53" spans="1:50" s="7" customFormat="1" ht="15" customHeight="1">
      <c r="A53" s="624"/>
      <c r="B53" s="1251"/>
      <c r="C53" s="1250"/>
      <c r="D53" s="570"/>
      <c r="E53" s="582"/>
      <c r="F53" s="583"/>
      <c r="G53" s="583"/>
      <c r="H53" s="583"/>
      <c r="I53" s="584"/>
      <c r="J53" s="467"/>
      <c r="K53" s="582"/>
      <c r="L53" s="583"/>
      <c r="M53" s="583"/>
      <c r="N53" s="583"/>
      <c r="O53" s="584"/>
      <c r="P53" s="467"/>
      <c r="Q53" s="464"/>
      <c r="R53" s="468"/>
      <c r="S53" s="482"/>
      <c r="T53" s="585"/>
      <c r="U53" s="1255"/>
      <c r="V53" s="1256"/>
      <c r="W53" s="536"/>
      <c r="X53" s="536"/>
      <c r="Y53" s="1255"/>
      <c r="Z53" s="1256"/>
      <c r="AA53" s="537"/>
      <c r="AB53" s="62"/>
      <c r="AC53" s="62"/>
      <c r="AD53" s="62"/>
      <c r="AE53" s="62"/>
      <c r="AL53" s="5"/>
      <c r="AX53" s="62"/>
    </row>
    <row r="54" spans="1:50" s="7" customFormat="1" ht="15" customHeight="1">
      <c r="A54" s="624"/>
      <c r="B54" s="1251"/>
      <c r="C54" s="1250"/>
      <c r="D54" s="570"/>
      <c r="E54" s="582"/>
      <c r="F54" s="583"/>
      <c r="G54" s="583"/>
      <c r="H54" s="583"/>
      <c r="I54" s="584"/>
      <c r="J54" s="467"/>
      <c r="K54" s="582"/>
      <c r="L54" s="583"/>
      <c r="M54" s="583"/>
      <c r="N54" s="583"/>
      <c r="O54" s="584"/>
      <c r="P54" s="467"/>
      <c r="Q54" s="464"/>
      <c r="R54" s="468"/>
      <c r="S54" s="482"/>
      <c r="T54" s="585"/>
      <c r="U54" s="1255"/>
      <c r="V54" s="1256"/>
      <c r="W54" s="536"/>
      <c r="X54" s="536"/>
      <c r="Y54" s="1255"/>
      <c r="Z54" s="1256"/>
      <c r="AA54" s="537"/>
      <c r="AB54" s="62"/>
      <c r="AC54" s="62"/>
      <c r="AD54" s="62"/>
      <c r="AE54" s="62"/>
      <c r="AL54" s="5"/>
      <c r="AX54" s="62"/>
    </row>
    <row r="55" spans="1:50" s="7" customFormat="1" ht="15" customHeight="1">
      <c r="A55" s="624"/>
      <c r="B55" s="1251"/>
      <c r="C55" s="1250"/>
      <c r="D55" s="570"/>
      <c r="E55" s="582"/>
      <c r="F55" s="583"/>
      <c r="G55" s="583"/>
      <c r="H55" s="583"/>
      <c r="I55" s="584"/>
      <c r="J55" s="467"/>
      <c r="K55" s="582"/>
      <c r="L55" s="583"/>
      <c r="M55" s="583"/>
      <c r="N55" s="583"/>
      <c r="O55" s="584"/>
      <c r="P55" s="467"/>
      <c r="Q55" s="464"/>
      <c r="R55" s="468"/>
      <c r="S55" s="482"/>
      <c r="T55" s="585"/>
      <c r="U55" s="1255"/>
      <c r="V55" s="1256"/>
      <c r="W55" s="536"/>
      <c r="X55" s="536"/>
      <c r="Y55" s="1255"/>
      <c r="Z55" s="1256"/>
      <c r="AA55" s="537"/>
      <c r="AB55" s="62"/>
      <c r="AC55" s="62"/>
      <c r="AD55" s="62"/>
      <c r="AE55" s="62"/>
      <c r="AL55" s="5"/>
      <c r="AX55" s="62"/>
    </row>
    <row r="56" spans="1:50" s="7" customFormat="1" ht="15" customHeight="1">
      <c r="A56" s="624"/>
      <c r="B56" s="1251"/>
      <c r="C56" s="1250"/>
      <c r="D56" s="570"/>
      <c r="E56" s="582"/>
      <c r="F56" s="583"/>
      <c r="G56" s="583"/>
      <c r="H56" s="583"/>
      <c r="I56" s="584"/>
      <c r="J56" s="467"/>
      <c r="K56" s="582"/>
      <c r="L56" s="583"/>
      <c r="M56" s="583"/>
      <c r="N56" s="583"/>
      <c r="O56" s="584"/>
      <c r="P56" s="467"/>
      <c r="Q56" s="464"/>
      <c r="R56" s="468"/>
      <c r="S56" s="482"/>
      <c r="T56" s="585"/>
      <c r="U56" s="1255"/>
      <c r="V56" s="1256"/>
      <c r="W56" s="536"/>
      <c r="X56" s="536"/>
      <c r="Y56" s="1255"/>
      <c r="Z56" s="1256"/>
      <c r="AA56" s="537"/>
      <c r="AB56" s="62"/>
      <c r="AC56" s="62"/>
      <c r="AD56" s="62"/>
      <c r="AE56" s="62"/>
      <c r="AL56" s="5"/>
      <c r="AX56" s="62"/>
    </row>
    <row r="57" spans="1:50" s="7" customFormat="1" ht="15" customHeight="1">
      <c r="A57" s="624"/>
      <c r="B57" s="1251"/>
      <c r="C57" s="1250"/>
      <c r="D57" s="570"/>
      <c r="E57" s="582"/>
      <c r="F57" s="583"/>
      <c r="G57" s="583"/>
      <c r="H57" s="583"/>
      <c r="I57" s="584"/>
      <c r="J57" s="467"/>
      <c r="K57" s="582"/>
      <c r="L57" s="583"/>
      <c r="M57" s="583"/>
      <c r="N57" s="583"/>
      <c r="O57" s="584"/>
      <c r="P57" s="467"/>
      <c r="Q57" s="464"/>
      <c r="R57" s="468"/>
      <c r="S57" s="482"/>
      <c r="T57" s="585"/>
      <c r="U57" s="1255"/>
      <c r="V57" s="1256"/>
      <c r="W57" s="536"/>
      <c r="X57" s="536"/>
      <c r="Y57" s="1255"/>
      <c r="Z57" s="1256"/>
      <c r="AA57" s="537"/>
      <c r="AB57" s="62"/>
      <c r="AC57" s="62"/>
      <c r="AD57" s="62"/>
      <c r="AE57" s="62"/>
      <c r="AL57" s="5"/>
      <c r="AX57" s="62"/>
    </row>
    <row r="58" spans="1:50" s="7" customFormat="1" ht="15" customHeight="1">
      <c r="A58" s="624"/>
      <c r="B58" s="1251"/>
      <c r="C58" s="1250"/>
      <c r="D58" s="570"/>
      <c r="E58" s="582"/>
      <c r="F58" s="583"/>
      <c r="G58" s="583"/>
      <c r="H58" s="583"/>
      <c r="I58" s="584"/>
      <c r="J58" s="467"/>
      <c r="K58" s="582"/>
      <c r="L58" s="583"/>
      <c r="M58" s="583"/>
      <c r="N58" s="583"/>
      <c r="O58" s="584"/>
      <c r="P58" s="467"/>
      <c r="Q58" s="464"/>
      <c r="R58" s="468"/>
      <c r="S58" s="482"/>
      <c r="T58" s="585"/>
      <c r="U58" s="1255"/>
      <c r="V58" s="1256"/>
      <c r="W58" s="536"/>
      <c r="X58" s="536"/>
      <c r="Y58" s="1255"/>
      <c r="Z58" s="1256"/>
      <c r="AA58" s="537"/>
      <c r="AB58" s="62"/>
      <c r="AC58" s="62"/>
      <c r="AD58" s="62"/>
      <c r="AE58" s="62"/>
      <c r="AL58" s="5"/>
      <c r="AX58" s="62"/>
    </row>
    <row r="59" spans="1:50" s="7" customFormat="1" ht="15" customHeight="1">
      <c r="A59" s="624"/>
      <c r="B59" s="1251"/>
      <c r="C59" s="1250"/>
      <c r="D59" s="570"/>
      <c r="E59" s="582"/>
      <c r="F59" s="583"/>
      <c r="G59" s="583"/>
      <c r="H59" s="583"/>
      <c r="I59" s="584"/>
      <c r="J59" s="467"/>
      <c r="K59" s="582"/>
      <c r="L59" s="583"/>
      <c r="M59" s="583"/>
      <c r="N59" s="583"/>
      <c r="O59" s="584"/>
      <c r="P59" s="467"/>
      <c r="Q59" s="464"/>
      <c r="R59" s="468"/>
      <c r="S59" s="482"/>
      <c r="T59" s="585"/>
      <c r="U59" s="1255"/>
      <c r="V59" s="1256"/>
      <c r="W59" s="536"/>
      <c r="X59" s="536"/>
      <c r="Y59" s="1255"/>
      <c r="Z59" s="1256"/>
      <c r="AA59" s="537"/>
      <c r="AB59" s="62"/>
      <c r="AC59" s="62"/>
      <c r="AD59" s="62"/>
      <c r="AE59" s="62"/>
      <c r="AL59" s="5"/>
      <c r="AX59" s="62"/>
    </row>
    <row r="60" spans="1:50" s="7" customFormat="1" ht="15" customHeight="1">
      <c r="A60" s="624"/>
      <c r="B60" s="1251"/>
      <c r="C60" s="1250"/>
      <c r="D60" s="570"/>
      <c r="E60" s="582"/>
      <c r="F60" s="583"/>
      <c r="G60" s="583"/>
      <c r="H60" s="583"/>
      <c r="I60" s="584"/>
      <c r="J60" s="467"/>
      <c r="K60" s="582"/>
      <c r="L60" s="583"/>
      <c r="M60" s="583"/>
      <c r="N60" s="583"/>
      <c r="O60" s="584"/>
      <c r="P60" s="467"/>
      <c r="Q60" s="464"/>
      <c r="R60" s="468"/>
      <c r="S60" s="482"/>
      <c r="T60" s="585"/>
      <c r="U60" s="1255"/>
      <c r="V60" s="1256"/>
      <c r="W60" s="536"/>
      <c r="X60" s="536"/>
      <c r="Y60" s="1255"/>
      <c r="Z60" s="1256"/>
      <c r="AA60" s="537"/>
      <c r="AB60" s="62"/>
      <c r="AC60" s="62"/>
      <c r="AD60" s="62"/>
      <c r="AE60" s="62"/>
      <c r="AL60" s="5"/>
      <c r="AX60" s="62"/>
    </row>
    <row r="61" spans="1:50" s="7" customFormat="1" ht="15" customHeight="1">
      <c r="A61" s="624"/>
      <c r="B61" s="1251"/>
      <c r="C61" s="1250"/>
      <c r="D61" s="570"/>
      <c r="E61" s="582"/>
      <c r="F61" s="583"/>
      <c r="G61" s="583"/>
      <c r="H61" s="583"/>
      <c r="I61" s="584"/>
      <c r="J61" s="467"/>
      <c r="K61" s="582"/>
      <c r="L61" s="583"/>
      <c r="M61" s="583"/>
      <c r="N61" s="583"/>
      <c r="O61" s="584"/>
      <c r="P61" s="467"/>
      <c r="Q61" s="464"/>
      <c r="R61" s="468"/>
      <c r="S61" s="482"/>
      <c r="T61" s="585"/>
      <c r="U61" s="1255"/>
      <c r="V61" s="1256"/>
      <c r="W61" s="536"/>
      <c r="X61" s="536"/>
      <c r="Y61" s="1255"/>
      <c r="Z61" s="1256"/>
      <c r="AA61" s="537"/>
      <c r="AB61" s="62"/>
      <c r="AC61" s="62"/>
      <c r="AD61" s="62"/>
      <c r="AE61" s="62"/>
      <c r="AL61" s="5"/>
      <c r="AX61" s="62"/>
    </row>
    <row r="62" spans="1:50" s="7" customFormat="1" ht="15" customHeight="1">
      <c r="A62" s="624"/>
      <c r="B62" s="1251"/>
      <c r="C62" s="1250"/>
      <c r="D62" s="570"/>
      <c r="E62" s="582"/>
      <c r="F62" s="583"/>
      <c r="G62" s="583"/>
      <c r="H62" s="583"/>
      <c r="I62" s="584"/>
      <c r="J62" s="467"/>
      <c r="K62" s="582"/>
      <c r="L62" s="583"/>
      <c r="M62" s="583"/>
      <c r="N62" s="583"/>
      <c r="O62" s="584"/>
      <c r="P62" s="467"/>
      <c r="Q62" s="464"/>
      <c r="R62" s="468"/>
      <c r="S62" s="482"/>
      <c r="T62" s="585"/>
      <c r="U62" s="1255"/>
      <c r="V62" s="1256"/>
      <c r="W62" s="536"/>
      <c r="X62" s="536"/>
      <c r="Y62" s="1255"/>
      <c r="Z62" s="1256"/>
      <c r="AA62" s="537"/>
      <c r="AB62" s="62"/>
      <c r="AC62" s="62"/>
      <c r="AD62" s="62"/>
      <c r="AE62" s="62"/>
      <c r="AL62" s="5"/>
      <c r="AX62" s="62"/>
    </row>
    <row r="63" spans="1:50" s="7" customFormat="1" ht="15" customHeight="1">
      <c r="A63" s="624"/>
      <c r="B63" s="1251"/>
      <c r="C63" s="1250"/>
      <c r="D63" s="570"/>
      <c r="E63" s="582"/>
      <c r="F63" s="583"/>
      <c r="G63" s="583"/>
      <c r="H63" s="583"/>
      <c r="I63" s="584"/>
      <c r="J63" s="467"/>
      <c r="K63" s="582"/>
      <c r="L63" s="583"/>
      <c r="M63" s="583"/>
      <c r="N63" s="583"/>
      <c r="O63" s="584"/>
      <c r="P63" s="467"/>
      <c r="Q63" s="464"/>
      <c r="R63" s="468"/>
      <c r="S63" s="482"/>
      <c r="T63" s="585"/>
      <c r="U63" s="1255"/>
      <c r="V63" s="1256"/>
      <c r="W63" s="536"/>
      <c r="X63" s="536"/>
      <c r="Y63" s="1255"/>
      <c r="Z63" s="1256"/>
      <c r="AA63" s="537"/>
      <c r="AB63" s="62"/>
      <c r="AC63" s="62"/>
      <c r="AD63" s="62"/>
      <c r="AE63" s="62"/>
      <c r="AL63" s="5"/>
      <c r="AX63" s="62"/>
    </row>
    <row r="64" spans="1:50" s="7" customFormat="1" ht="15" customHeight="1">
      <c r="A64" s="624"/>
      <c r="B64" s="1251"/>
      <c r="C64" s="1250"/>
      <c r="D64" s="570"/>
      <c r="E64" s="582"/>
      <c r="F64" s="583"/>
      <c r="G64" s="583"/>
      <c r="H64" s="583"/>
      <c r="I64" s="584"/>
      <c r="J64" s="467"/>
      <c r="K64" s="582"/>
      <c r="L64" s="583"/>
      <c r="M64" s="583"/>
      <c r="N64" s="583"/>
      <c r="O64" s="584"/>
      <c r="P64" s="467"/>
      <c r="Q64" s="464"/>
      <c r="R64" s="468"/>
      <c r="S64" s="482"/>
      <c r="T64" s="585"/>
      <c r="U64" s="1255"/>
      <c r="V64" s="1256"/>
      <c r="W64" s="536"/>
      <c r="X64" s="536"/>
      <c r="Y64" s="1255"/>
      <c r="Z64" s="1256"/>
      <c r="AA64" s="537"/>
      <c r="AB64" s="62"/>
      <c r="AC64" s="62"/>
      <c r="AD64" s="62"/>
      <c r="AE64" s="62"/>
      <c r="AL64" s="5"/>
      <c r="AX64" s="62"/>
    </row>
    <row r="65" spans="1:53" s="7" customFormat="1" ht="15" customHeight="1">
      <c r="A65" s="624"/>
      <c r="B65" s="1251"/>
      <c r="C65" s="1250"/>
      <c r="D65" s="570"/>
      <c r="E65" s="582"/>
      <c r="F65" s="583"/>
      <c r="G65" s="583"/>
      <c r="H65" s="583"/>
      <c r="I65" s="584"/>
      <c r="J65" s="467"/>
      <c r="K65" s="582"/>
      <c r="L65" s="583"/>
      <c r="M65" s="583"/>
      <c r="N65" s="583"/>
      <c r="O65" s="584"/>
      <c r="P65" s="467"/>
      <c r="Q65" s="464"/>
      <c r="R65" s="468"/>
      <c r="S65" s="482"/>
      <c r="T65" s="585"/>
      <c r="U65" s="1255"/>
      <c r="V65" s="1256"/>
      <c r="W65" s="536"/>
      <c r="X65" s="536"/>
      <c r="Y65" s="1255"/>
      <c r="Z65" s="1256"/>
      <c r="AA65" s="537"/>
      <c r="AB65" s="62"/>
      <c r="AC65" s="62"/>
      <c r="AD65" s="62"/>
      <c r="AE65" s="62"/>
      <c r="AL65" s="5"/>
      <c r="AX65" s="62"/>
    </row>
    <row r="66" spans="1:53" s="7" customFormat="1" ht="15" customHeight="1">
      <c r="A66" s="624"/>
      <c r="B66" s="1251"/>
      <c r="C66" s="1250"/>
      <c r="D66" s="570"/>
      <c r="E66" s="582"/>
      <c r="F66" s="583"/>
      <c r="G66" s="583"/>
      <c r="H66" s="583"/>
      <c r="I66" s="584"/>
      <c r="J66" s="467"/>
      <c r="K66" s="582"/>
      <c r="L66" s="583"/>
      <c r="M66" s="583"/>
      <c r="N66" s="583"/>
      <c r="O66" s="584"/>
      <c r="P66" s="467"/>
      <c r="Q66" s="464"/>
      <c r="R66" s="468"/>
      <c r="S66" s="482"/>
      <c r="T66" s="585"/>
      <c r="U66" s="1255"/>
      <c r="V66" s="1256"/>
      <c r="W66" s="536"/>
      <c r="X66" s="536"/>
      <c r="Y66" s="1255"/>
      <c r="Z66" s="1256"/>
      <c r="AA66" s="537"/>
      <c r="AB66" s="62"/>
      <c r="AC66" s="62"/>
      <c r="AD66" s="62"/>
      <c r="AE66" s="62"/>
      <c r="AL66" s="5"/>
      <c r="AX66" s="62"/>
    </row>
    <row r="67" spans="1:53" s="7" customFormat="1" ht="15" customHeight="1">
      <c r="A67" s="624"/>
      <c r="B67" s="1251"/>
      <c r="C67" s="1250"/>
      <c r="D67" s="570"/>
      <c r="E67" s="582"/>
      <c r="F67" s="583"/>
      <c r="G67" s="583"/>
      <c r="H67" s="583"/>
      <c r="I67" s="584"/>
      <c r="J67" s="467"/>
      <c r="K67" s="582"/>
      <c r="L67" s="583"/>
      <c r="M67" s="583"/>
      <c r="N67" s="583"/>
      <c r="O67" s="584"/>
      <c r="P67" s="467"/>
      <c r="Q67" s="464"/>
      <c r="R67" s="468"/>
      <c r="S67" s="482"/>
      <c r="T67" s="585"/>
      <c r="U67" s="1255"/>
      <c r="V67" s="1256"/>
      <c r="W67" s="536"/>
      <c r="X67" s="536"/>
      <c r="Y67" s="1255"/>
      <c r="Z67" s="1256"/>
      <c r="AA67" s="537"/>
      <c r="AB67" s="62"/>
      <c r="AC67" s="62"/>
      <c r="AD67" s="62"/>
      <c r="AE67" s="62"/>
      <c r="AL67" s="5"/>
      <c r="AX67" s="62"/>
    </row>
    <row r="68" spans="1:53" s="7" customFormat="1" ht="15" customHeight="1">
      <c r="A68" s="624"/>
      <c r="B68" s="1251"/>
      <c r="C68" s="1250"/>
      <c r="D68" s="570"/>
      <c r="E68" s="582"/>
      <c r="F68" s="583"/>
      <c r="G68" s="583"/>
      <c r="H68" s="583"/>
      <c r="I68" s="584"/>
      <c r="J68" s="467"/>
      <c r="K68" s="582"/>
      <c r="L68" s="583"/>
      <c r="M68" s="583"/>
      <c r="N68" s="583"/>
      <c r="O68" s="584"/>
      <c r="P68" s="467"/>
      <c r="Q68" s="464"/>
      <c r="R68" s="468"/>
      <c r="S68" s="482"/>
      <c r="T68" s="585"/>
      <c r="U68" s="1255"/>
      <c r="V68" s="1256"/>
      <c r="W68" s="536"/>
      <c r="X68" s="536"/>
      <c r="Y68" s="1255"/>
      <c r="Z68" s="1256"/>
      <c r="AA68" s="537"/>
      <c r="AB68" s="62"/>
      <c r="AC68" s="62"/>
      <c r="AD68" s="62"/>
      <c r="AE68" s="62"/>
      <c r="AL68" s="5"/>
      <c r="AX68" s="62"/>
    </row>
    <row r="69" spans="1:53" s="7" customFormat="1" ht="15" customHeight="1">
      <c r="A69" s="624"/>
      <c r="B69" s="1251"/>
      <c r="C69" s="1250"/>
      <c r="D69" s="570"/>
      <c r="E69" s="582"/>
      <c r="F69" s="583"/>
      <c r="G69" s="583"/>
      <c r="H69" s="583"/>
      <c r="I69" s="584"/>
      <c r="J69" s="467"/>
      <c r="K69" s="582"/>
      <c r="L69" s="583"/>
      <c r="M69" s="583"/>
      <c r="N69" s="583"/>
      <c r="O69" s="584"/>
      <c r="P69" s="467"/>
      <c r="Q69" s="464"/>
      <c r="R69" s="468"/>
      <c r="S69" s="482"/>
      <c r="T69" s="585"/>
      <c r="U69" s="1255"/>
      <c r="V69" s="1256"/>
      <c r="W69" s="536"/>
      <c r="X69" s="536"/>
      <c r="Y69" s="1255"/>
      <c r="Z69" s="1256"/>
      <c r="AA69" s="537"/>
      <c r="AB69" s="62"/>
      <c r="AC69" s="62"/>
      <c r="AD69" s="62"/>
      <c r="AE69" s="62"/>
      <c r="AL69" s="5"/>
      <c r="AX69" s="62"/>
    </row>
    <row r="70" spans="1:53" s="7" customFormat="1" ht="15" customHeight="1">
      <c r="A70" s="624"/>
      <c r="B70" s="1251"/>
      <c r="C70" s="1250"/>
      <c r="D70" s="570"/>
      <c r="E70" s="582"/>
      <c r="F70" s="583"/>
      <c r="G70" s="583"/>
      <c r="H70" s="583"/>
      <c r="I70" s="584"/>
      <c r="J70" s="467"/>
      <c r="K70" s="582"/>
      <c r="L70" s="583"/>
      <c r="M70" s="583"/>
      <c r="N70" s="583"/>
      <c r="O70" s="584"/>
      <c r="P70" s="467"/>
      <c r="Q70" s="464"/>
      <c r="R70" s="468"/>
      <c r="S70" s="482"/>
      <c r="T70" s="585"/>
      <c r="U70" s="1255"/>
      <c r="V70" s="1256"/>
      <c r="W70" s="536"/>
      <c r="X70" s="536"/>
      <c r="Y70" s="1255"/>
      <c r="Z70" s="1256"/>
      <c r="AA70" s="537"/>
      <c r="AB70" s="62"/>
      <c r="AC70" s="62"/>
      <c r="AD70" s="62"/>
      <c r="AE70" s="62"/>
      <c r="AL70" s="5"/>
      <c r="AX70" s="62"/>
    </row>
    <row r="71" spans="1:53" s="7" customFormat="1" ht="15" customHeight="1">
      <c r="A71" s="624"/>
      <c r="B71" s="1251"/>
      <c r="C71" s="1250"/>
      <c r="D71" s="570"/>
      <c r="E71" s="582"/>
      <c r="F71" s="583"/>
      <c r="G71" s="583"/>
      <c r="H71" s="583"/>
      <c r="I71" s="584"/>
      <c r="J71" s="467"/>
      <c r="K71" s="582"/>
      <c r="L71" s="583"/>
      <c r="M71" s="583"/>
      <c r="N71" s="583"/>
      <c r="O71" s="584"/>
      <c r="P71" s="467"/>
      <c r="Q71" s="464"/>
      <c r="R71" s="468"/>
      <c r="S71" s="482"/>
      <c r="T71" s="585"/>
      <c r="U71" s="1255"/>
      <c r="V71" s="1256"/>
      <c r="W71" s="536"/>
      <c r="X71" s="536"/>
      <c r="Y71" s="1255"/>
      <c r="Z71" s="1256"/>
      <c r="AA71" s="537"/>
      <c r="AB71" s="62"/>
      <c r="AC71" s="62"/>
      <c r="AD71" s="62"/>
      <c r="AE71" s="62"/>
      <c r="AL71" s="5"/>
      <c r="AX71" s="62"/>
    </row>
    <row r="72" spans="1:53" s="7" customFormat="1" ht="15" customHeight="1">
      <c r="A72" s="624"/>
      <c r="B72" s="1251"/>
      <c r="C72" s="1250"/>
      <c r="D72" s="570"/>
      <c r="E72" s="582"/>
      <c r="F72" s="583"/>
      <c r="G72" s="583"/>
      <c r="H72" s="583"/>
      <c r="I72" s="584"/>
      <c r="J72" s="467"/>
      <c r="K72" s="582"/>
      <c r="L72" s="583"/>
      <c r="M72" s="583"/>
      <c r="N72" s="583"/>
      <c r="O72" s="584"/>
      <c r="P72" s="467"/>
      <c r="Q72" s="464"/>
      <c r="R72" s="468"/>
      <c r="S72" s="482"/>
      <c r="T72" s="585"/>
      <c r="U72" s="1255"/>
      <c r="V72" s="1256"/>
      <c r="W72" s="536"/>
      <c r="X72" s="536"/>
      <c r="Y72" s="1255"/>
      <c r="Z72" s="1256"/>
      <c r="AA72" s="537"/>
      <c r="AB72" s="62"/>
      <c r="AC72" s="62"/>
      <c r="AD72" s="62"/>
      <c r="AE72" s="62"/>
      <c r="AL72" s="5"/>
      <c r="AX72" s="62"/>
    </row>
    <row r="73" spans="1:53" s="7" customFormat="1" ht="15" customHeight="1">
      <c r="A73" s="624"/>
      <c r="B73" s="1251"/>
      <c r="C73" s="1250"/>
      <c r="D73" s="570"/>
      <c r="E73" s="582"/>
      <c r="F73" s="583"/>
      <c r="G73" s="583"/>
      <c r="H73" s="583"/>
      <c r="I73" s="584"/>
      <c r="J73" s="467"/>
      <c r="K73" s="582"/>
      <c r="L73" s="583"/>
      <c r="M73" s="583"/>
      <c r="N73" s="583"/>
      <c r="O73" s="584"/>
      <c r="P73" s="467"/>
      <c r="Q73" s="464"/>
      <c r="R73" s="468"/>
      <c r="S73" s="482"/>
      <c r="T73" s="585"/>
      <c r="U73" s="1255"/>
      <c r="V73" s="1256"/>
      <c r="W73" s="536"/>
      <c r="X73" s="536"/>
      <c r="Y73" s="1255"/>
      <c r="Z73" s="1256"/>
      <c r="AA73" s="537"/>
      <c r="AB73" s="62"/>
      <c r="AC73" s="62"/>
      <c r="AD73" s="62"/>
      <c r="AE73" s="62"/>
      <c r="AL73" s="5"/>
      <c r="AX73" s="62"/>
    </row>
    <row r="74" spans="1:53" s="7" customFormat="1" ht="15" customHeight="1">
      <c r="A74" s="624"/>
      <c r="B74" s="1251"/>
      <c r="C74" s="1250"/>
      <c r="D74" s="557"/>
      <c r="E74" s="475"/>
      <c r="F74" s="536"/>
      <c r="G74" s="536"/>
      <c r="H74" s="536"/>
      <c r="I74" s="537"/>
      <c r="J74" s="330"/>
      <c r="K74" s="469"/>
      <c r="L74" s="470"/>
      <c r="M74" s="470"/>
      <c r="N74" s="470"/>
      <c r="O74" s="471"/>
      <c r="P74" s="472"/>
      <c r="Q74" s="469"/>
      <c r="R74" s="474"/>
      <c r="S74" s="475"/>
      <c r="T74" s="536"/>
      <c r="U74" s="1255"/>
      <c r="V74" s="1256"/>
      <c r="W74" s="536"/>
      <c r="X74" s="536"/>
      <c r="Y74" s="1255"/>
      <c r="Z74" s="1256"/>
      <c r="AA74" s="537"/>
      <c r="AB74" s="62"/>
      <c r="AC74" s="12"/>
      <c r="AO74" s="1"/>
      <c r="AP74" s="1"/>
      <c r="AQ74" s="1"/>
      <c r="AR74" s="6"/>
      <c r="AS74" s="1"/>
      <c r="AT74" s="1"/>
      <c r="AU74" s="1"/>
      <c r="AV74" s="1"/>
      <c r="AW74" s="1"/>
      <c r="AX74" s="1"/>
      <c r="AY74" s="1"/>
      <c r="AZ74" s="1"/>
      <c r="BA74" s="1"/>
    </row>
    <row r="75" spans="1:53" s="7" customFormat="1" ht="15" customHeight="1">
      <c r="A75" s="624"/>
      <c r="B75" s="1251"/>
      <c r="C75" s="1250"/>
      <c r="D75" s="557"/>
      <c r="E75" s="475"/>
      <c r="F75" s="536"/>
      <c r="G75" s="536"/>
      <c r="H75" s="536"/>
      <c r="I75" s="537"/>
      <c r="J75" s="330"/>
      <c r="K75" s="469"/>
      <c r="L75" s="470"/>
      <c r="M75" s="470"/>
      <c r="N75" s="470"/>
      <c r="O75" s="471"/>
      <c r="P75" s="472"/>
      <c r="Q75" s="469"/>
      <c r="R75" s="474"/>
      <c r="S75" s="475"/>
      <c r="T75" s="536"/>
      <c r="U75" s="1255"/>
      <c r="V75" s="1256"/>
      <c r="W75" s="536"/>
      <c r="X75" s="536"/>
      <c r="Y75" s="1255"/>
      <c r="Z75" s="1256"/>
      <c r="AA75" s="537"/>
      <c r="AB75" s="62"/>
      <c r="AC75" s="12"/>
      <c r="AO75" s="1"/>
      <c r="AP75" s="1"/>
      <c r="AQ75" s="1"/>
      <c r="AR75" s="6"/>
      <c r="AS75" s="1"/>
      <c r="AT75" s="1"/>
      <c r="AU75" s="1"/>
      <c r="AV75" s="1"/>
      <c r="AW75" s="1"/>
      <c r="AX75" s="1"/>
      <c r="AY75" s="1"/>
      <c r="AZ75" s="1"/>
      <c r="BA75" s="1"/>
    </row>
    <row r="76" spans="1:53" s="7" customFormat="1" ht="28.5" customHeight="1">
      <c r="A76" s="522"/>
      <c r="B76" s="1360"/>
      <c r="C76" s="1361"/>
      <c r="D76" s="557"/>
      <c r="E76" s="475"/>
      <c r="F76" s="536"/>
      <c r="G76" s="536"/>
      <c r="H76" s="536"/>
      <c r="I76" s="537"/>
      <c r="J76" s="330"/>
      <c r="K76" s="469"/>
      <c r="L76" s="470"/>
      <c r="M76" s="486"/>
      <c r="N76" s="486"/>
      <c r="O76" s="487"/>
      <c r="P76" s="472"/>
      <c r="Q76" s="469"/>
      <c r="R76" s="474"/>
      <c r="S76" s="475"/>
      <c r="T76" s="536"/>
      <c r="U76" s="1255"/>
      <c r="V76" s="1256"/>
      <c r="W76" s="536"/>
      <c r="X76" s="536"/>
      <c r="Y76" s="1255"/>
      <c r="Z76" s="1256"/>
      <c r="AA76" s="537"/>
      <c r="AB76" s="62"/>
      <c r="AC76" s="12"/>
      <c r="AO76" s="1"/>
      <c r="AP76" s="1"/>
      <c r="AQ76" s="1"/>
      <c r="AR76" s="6"/>
      <c r="AS76" s="1"/>
      <c r="AT76" s="1"/>
      <c r="AU76" s="1"/>
      <c r="AV76" s="1"/>
      <c r="AW76" s="1"/>
      <c r="AX76" s="1"/>
      <c r="AY76" s="1"/>
      <c r="AZ76" s="1"/>
      <c r="BA76" s="1"/>
    </row>
    <row r="77" spans="1:53" s="7" customFormat="1" ht="29.25" customHeight="1">
      <c r="A77" s="522"/>
      <c r="B77" s="1356"/>
      <c r="C77" s="1357"/>
      <c r="D77" s="557"/>
      <c r="E77" s="475"/>
      <c r="F77" s="536"/>
      <c r="G77" s="536"/>
      <c r="H77" s="536"/>
      <c r="I77" s="537"/>
      <c r="J77" s="330"/>
      <c r="K77" s="469"/>
      <c r="L77" s="470"/>
      <c r="M77" s="486"/>
      <c r="N77" s="486"/>
      <c r="O77" s="487"/>
      <c r="P77" s="472"/>
      <c r="Q77" s="469"/>
      <c r="R77" s="474"/>
      <c r="S77" s="475"/>
      <c r="T77" s="536"/>
      <c r="U77" s="1255"/>
      <c r="V77" s="1256"/>
      <c r="W77" s="536"/>
      <c r="X77" s="536"/>
      <c r="Y77" s="1255"/>
      <c r="Z77" s="1255"/>
      <c r="AA77" s="537"/>
      <c r="AB77" s="62"/>
      <c r="AC77" s="12"/>
      <c r="AO77" s="1"/>
      <c r="AP77" s="1"/>
      <c r="AQ77" s="1"/>
      <c r="AR77" s="6"/>
      <c r="AS77" s="1"/>
      <c r="AT77" s="1"/>
      <c r="AU77" s="1"/>
      <c r="AV77" s="1"/>
      <c r="AW77" s="1"/>
      <c r="AX77" s="1"/>
      <c r="AY77" s="1"/>
      <c r="AZ77" s="1"/>
      <c r="BA77" s="1"/>
    </row>
    <row r="78" spans="1:53" s="7" customFormat="1" ht="15" customHeight="1">
      <c r="A78" s="523"/>
      <c r="B78" s="1356"/>
      <c r="C78" s="1357"/>
      <c r="D78" s="557"/>
      <c r="E78" s="475"/>
      <c r="F78" s="536"/>
      <c r="G78" s="536"/>
      <c r="H78" s="536"/>
      <c r="I78" s="537"/>
      <c r="J78" s="330"/>
      <c r="K78" s="538"/>
      <c r="L78" s="539"/>
      <c r="M78" s="539"/>
      <c r="N78" s="539"/>
      <c r="O78" s="540"/>
      <c r="P78" s="472"/>
      <c r="Q78" s="488"/>
      <c r="R78" s="474"/>
      <c r="S78" s="475"/>
      <c r="T78" s="536"/>
      <c r="U78" s="1255"/>
      <c r="V78" s="1256"/>
      <c r="W78" s="536"/>
      <c r="X78" s="536"/>
      <c r="Y78" s="1255"/>
      <c r="Z78" s="1256"/>
      <c r="AA78" s="537"/>
      <c r="AB78" s="62"/>
      <c r="AC78" s="12"/>
      <c r="AO78" s="1"/>
      <c r="AP78" s="1"/>
      <c r="AQ78" s="1"/>
      <c r="AR78" s="6"/>
      <c r="AS78" s="1"/>
      <c r="AT78" s="1"/>
      <c r="AU78" s="1"/>
      <c r="AV78" s="1"/>
      <c r="AW78" s="1"/>
      <c r="AX78" s="1"/>
      <c r="AY78" s="1"/>
      <c r="AZ78" s="1"/>
      <c r="BA78" s="1"/>
    </row>
    <row r="79" spans="1:53" s="7" customFormat="1" ht="15" customHeight="1">
      <c r="A79" s="523"/>
      <c r="B79" s="1356"/>
      <c r="C79" s="1357"/>
      <c r="D79" s="458"/>
      <c r="E79" s="475"/>
      <c r="F79" s="536"/>
      <c r="G79" s="536"/>
      <c r="H79" s="536"/>
      <c r="I79" s="537"/>
      <c r="J79" s="330"/>
      <c r="K79" s="538"/>
      <c r="L79" s="486"/>
      <c r="M79" s="486"/>
      <c r="N79" s="486"/>
      <c r="O79" s="487"/>
      <c r="P79" s="472"/>
      <c r="Q79" s="488"/>
      <c r="R79" s="474"/>
      <c r="S79" s="475"/>
      <c r="T79" s="536"/>
      <c r="U79" s="1255"/>
      <c r="V79" s="1256"/>
      <c r="W79" s="536"/>
      <c r="X79" s="536"/>
      <c r="Y79" s="1255"/>
      <c r="Z79" s="1256"/>
      <c r="AA79" s="537"/>
      <c r="AB79" s="62"/>
      <c r="AC79" s="12"/>
      <c r="AO79" s="1"/>
      <c r="AP79" s="1"/>
      <c r="AQ79" s="1"/>
      <c r="AR79" s="6"/>
      <c r="AS79" s="1"/>
      <c r="AT79" s="1"/>
      <c r="AU79" s="1"/>
      <c r="AV79" s="1"/>
      <c r="AW79" s="1"/>
      <c r="AX79" s="1"/>
      <c r="AY79" s="1"/>
      <c r="AZ79" s="1"/>
      <c r="BA79" s="1"/>
    </row>
    <row r="80" spans="1:53" s="7" customFormat="1" ht="15" customHeight="1">
      <c r="A80" s="523"/>
      <c r="B80" s="1356"/>
      <c r="C80" s="1357"/>
      <c r="D80" s="458"/>
      <c r="E80" s="475"/>
      <c r="F80" s="536"/>
      <c r="G80" s="536"/>
      <c r="H80" s="536"/>
      <c r="I80" s="537"/>
      <c r="J80" s="330"/>
      <c r="K80" s="538"/>
      <c r="L80" s="486"/>
      <c r="M80" s="486"/>
      <c r="N80" s="486"/>
      <c r="O80" s="487"/>
      <c r="P80" s="472"/>
      <c r="Q80" s="493"/>
      <c r="R80" s="541"/>
      <c r="S80" s="475"/>
      <c r="T80" s="536"/>
      <c r="U80" s="1255"/>
      <c r="V80" s="1256"/>
      <c r="W80" s="536"/>
      <c r="X80" s="536"/>
      <c r="Y80" s="1255"/>
      <c r="Z80" s="1256"/>
      <c r="AA80" s="537"/>
      <c r="AB80" s="62"/>
      <c r="AC80" s="12"/>
      <c r="AO80" s="1"/>
      <c r="AP80" s="1"/>
      <c r="AQ80" s="1"/>
      <c r="AR80" s="6"/>
      <c r="AS80" s="1"/>
      <c r="AT80" s="1"/>
      <c r="AU80" s="1"/>
      <c r="AV80" s="1"/>
      <c r="AW80" s="1"/>
      <c r="AX80" s="1"/>
      <c r="AY80" s="1"/>
      <c r="AZ80" s="1"/>
      <c r="BA80" s="1"/>
    </row>
    <row r="81" spans="1:53" s="7" customFormat="1" ht="15" customHeight="1">
      <c r="A81" s="523"/>
      <c r="B81" s="1356"/>
      <c r="C81" s="1357"/>
      <c r="D81" s="458"/>
      <c r="E81" s="475"/>
      <c r="F81" s="536"/>
      <c r="G81" s="536"/>
      <c r="H81" s="536"/>
      <c r="I81" s="537"/>
      <c r="J81" s="330"/>
      <c r="K81" s="538"/>
      <c r="L81" s="486"/>
      <c r="M81" s="486"/>
      <c r="N81" s="486"/>
      <c r="O81" s="487"/>
      <c r="P81" s="472"/>
      <c r="Q81" s="493"/>
      <c r="R81" s="541"/>
      <c r="S81" s="475"/>
      <c r="T81" s="536"/>
      <c r="U81" s="1255"/>
      <c r="V81" s="1256"/>
      <c r="W81" s="536"/>
      <c r="X81" s="536"/>
      <c r="Y81" s="1255"/>
      <c r="Z81" s="1256"/>
      <c r="AA81" s="537"/>
      <c r="AB81" s="62"/>
      <c r="AC81" s="12"/>
      <c r="AO81" s="1"/>
      <c r="AP81" s="1"/>
      <c r="AQ81" s="1"/>
      <c r="AR81" s="6"/>
      <c r="AS81" s="1"/>
      <c r="AT81" s="1"/>
      <c r="AU81" s="1"/>
      <c r="AV81" s="1"/>
      <c r="AW81" s="1"/>
      <c r="AX81" s="1"/>
      <c r="AY81" s="1"/>
      <c r="AZ81" s="1"/>
      <c r="BA81" s="1"/>
    </row>
    <row r="82" spans="1:53" s="7" customFormat="1" ht="15" customHeight="1">
      <c r="A82" s="523"/>
      <c r="B82" s="1356"/>
      <c r="C82" s="1357"/>
      <c r="D82" s="542"/>
      <c r="E82" s="475"/>
      <c r="F82" s="536"/>
      <c r="G82" s="536"/>
      <c r="H82" s="536"/>
      <c r="I82" s="537"/>
      <c r="J82" s="330"/>
      <c r="K82" s="538"/>
      <c r="L82" s="486"/>
      <c r="M82" s="486"/>
      <c r="N82" s="486"/>
      <c r="O82" s="487"/>
      <c r="P82" s="472"/>
      <c r="Q82" s="543"/>
      <c r="R82" s="544"/>
      <c r="S82" s="475"/>
      <c r="T82" s="536"/>
      <c r="U82" s="1255"/>
      <c r="V82" s="1256"/>
      <c r="W82" s="536"/>
      <c r="X82" s="536"/>
      <c r="Y82" s="1255"/>
      <c r="Z82" s="1256"/>
      <c r="AA82" s="537"/>
      <c r="AB82" s="62"/>
      <c r="AC82" s="12"/>
      <c r="AO82" s="1"/>
      <c r="AP82" s="1"/>
      <c r="AQ82" s="1"/>
      <c r="AR82" s="6"/>
      <c r="AS82" s="1"/>
      <c r="AT82" s="1"/>
      <c r="AU82" s="1"/>
      <c r="AV82" s="1"/>
      <c r="AW82" s="1"/>
      <c r="AX82" s="1"/>
      <c r="AY82" s="1"/>
      <c r="AZ82" s="1"/>
      <c r="BA82" s="1"/>
    </row>
    <row r="83" spans="1:53" s="7" customFormat="1" ht="15" customHeight="1">
      <c r="A83" s="523"/>
      <c r="B83" s="1356"/>
      <c r="C83" s="1357"/>
      <c r="D83" s="542"/>
      <c r="E83" s="278"/>
      <c r="F83" s="308"/>
      <c r="G83" s="308"/>
      <c r="H83" s="308"/>
      <c r="I83" s="295"/>
      <c r="J83" s="65"/>
      <c r="K83" s="538"/>
      <c r="L83" s="486"/>
      <c r="M83" s="486"/>
      <c r="N83" s="486"/>
      <c r="O83" s="487"/>
      <c r="P83" s="472"/>
      <c r="Q83" s="543"/>
      <c r="R83" s="544"/>
      <c r="S83" s="278"/>
      <c r="T83" s="308"/>
      <c r="U83" s="1350"/>
      <c r="V83" s="1351"/>
      <c r="W83" s="308"/>
      <c r="X83" s="308"/>
      <c r="Y83" s="1350"/>
      <c r="Z83" s="1351"/>
      <c r="AA83" s="295"/>
      <c r="AB83" s="62"/>
      <c r="AC83" s="12"/>
      <c r="AO83" s="1"/>
      <c r="AP83" s="1"/>
      <c r="AQ83" s="1"/>
      <c r="AR83" s="6"/>
      <c r="AS83" s="1"/>
      <c r="AT83" s="1"/>
      <c r="AU83" s="1"/>
      <c r="AV83" s="1"/>
      <c r="AW83" s="1"/>
      <c r="AX83" s="1"/>
      <c r="AY83" s="1"/>
      <c r="AZ83" s="1"/>
      <c r="BA83" s="1"/>
    </row>
    <row r="84" spans="1:53" s="7" customFormat="1" ht="15" customHeight="1">
      <c r="A84" s="523"/>
      <c r="B84" s="1345"/>
      <c r="C84" s="1346"/>
      <c r="D84" s="542"/>
      <c r="E84" s="278"/>
      <c r="F84" s="308"/>
      <c r="G84" s="308"/>
      <c r="H84" s="308"/>
      <c r="I84" s="295"/>
      <c r="J84" s="65"/>
      <c r="K84" s="538"/>
      <c r="L84" s="486"/>
      <c r="M84" s="486"/>
      <c r="N84" s="486"/>
      <c r="O84" s="487"/>
      <c r="P84" s="472"/>
      <c r="Q84" s="559"/>
      <c r="R84" s="541"/>
      <c r="S84" s="278"/>
      <c r="T84" s="308"/>
      <c r="U84" s="1350"/>
      <c r="V84" s="1351"/>
      <c r="W84" s="308"/>
      <c r="X84" s="308"/>
      <c r="Y84" s="1350"/>
      <c r="Z84" s="1351"/>
      <c r="AA84" s="295"/>
      <c r="AB84" s="62"/>
      <c r="AC84" s="12"/>
      <c r="AO84" s="1"/>
      <c r="AP84" s="1"/>
      <c r="AQ84" s="1"/>
      <c r="AR84" s="6"/>
      <c r="AS84" s="1"/>
      <c r="AT84" s="1"/>
      <c r="AU84" s="1"/>
      <c r="AV84" s="1"/>
      <c r="AW84" s="1"/>
      <c r="AX84" s="1"/>
      <c r="AY84" s="1"/>
      <c r="AZ84" s="1"/>
      <c r="BA84" s="1"/>
    </row>
    <row r="85" spans="1:53" s="7" customFormat="1" ht="15" customHeight="1">
      <c r="A85" s="523"/>
      <c r="B85" s="1345"/>
      <c r="C85" s="1346"/>
      <c r="D85" s="542"/>
      <c r="E85" s="278"/>
      <c r="F85" s="308"/>
      <c r="G85" s="308"/>
      <c r="H85" s="308"/>
      <c r="I85" s="295"/>
      <c r="J85" s="65"/>
      <c r="K85" s="538"/>
      <c r="L85" s="486"/>
      <c r="M85" s="486"/>
      <c r="N85" s="486"/>
      <c r="O85" s="487"/>
      <c r="P85" s="472"/>
      <c r="Q85" s="559"/>
      <c r="R85" s="541"/>
      <c r="S85" s="278"/>
      <c r="T85" s="308"/>
      <c r="U85" s="1350"/>
      <c r="V85" s="1351"/>
      <c r="W85" s="308"/>
      <c r="X85" s="308"/>
      <c r="Y85" s="1350"/>
      <c r="Z85" s="1351"/>
      <c r="AA85" s="295"/>
      <c r="AB85" s="62"/>
      <c r="AC85" s="12"/>
      <c r="AO85" s="1"/>
      <c r="AP85" s="1"/>
      <c r="AQ85" s="1"/>
      <c r="AR85" s="6"/>
      <c r="AS85" s="1"/>
      <c r="AT85" s="1"/>
      <c r="AU85" s="1"/>
      <c r="AV85" s="1"/>
      <c r="AW85" s="1"/>
      <c r="AX85" s="1"/>
      <c r="AY85" s="1"/>
      <c r="AZ85" s="1"/>
      <c r="BA85" s="1"/>
    </row>
    <row r="86" spans="1:53" s="7" customFormat="1" ht="15" customHeight="1">
      <c r="A86" s="297"/>
      <c r="B86" s="1352"/>
      <c r="C86" s="1353"/>
      <c r="D86" s="290"/>
      <c r="E86" s="278"/>
      <c r="F86" s="308"/>
      <c r="G86" s="308"/>
      <c r="H86" s="308"/>
      <c r="I86" s="295"/>
      <c r="J86" s="65"/>
      <c r="K86" s="292"/>
      <c r="L86" s="302"/>
      <c r="M86" s="302"/>
      <c r="N86" s="302"/>
      <c r="O86" s="303"/>
      <c r="P86" s="192"/>
      <c r="Q86" s="193"/>
      <c r="R86" s="296"/>
      <c r="S86" s="278"/>
      <c r="T86" s="308"/>
      <c r="U86" s="1350"/>
      <c r="V86" s="1351"/>
      <c r="W86" s="308"/>
      <c r="X86" s="308"/>
      <c r="Y86" s="1350"/>
      <c r="Z86" s="1351"/>
      <c r="AA86" s="295"/>
      <c r="AB86" s="62"/>
      <c r="AC86" s="12"/>
      <c r="AO86" s="1"/>
      <c r="AP86" s="1"/>
      <c r="AQ86" s="1"/>
      <c r="AR86" s="6"/>
      <c r="AS86" s="1"/>
      <c r="AT86" s="1"/>
      <c r="AU86" s="1"/>
      <c r="AV86" s="1"/>
      <c r="AW86" s="1"/>
      <c r="AX86" s="1"/>
      <c r="AY86" s="1"/>
      <c r="AZ86" s="1"/>
      <c r="BA86" s="1"/>
    </row>
    <row r="87" spans="1:53" s="7" customFormat="1" ht="15" customHeight="1">
      <c r="A87" s="297"/>
      <c r="B87" s="1352"/>
      <c r="C87" s="1353"/>
      <c r="D87" s="290"/>
      <c r="E87" s="278"/>
      <c r="F87" s="308"/>
      <c r="G87" s="308"/>
      <c r="H87" s="308"/>
      <c r="I87" s="295"/>
      <c r="J87" s="65"/>
      <c r="K87" s="292"/>
      <c r="L87" s="302"/>
      <c r="M87" s="302"/>
      <c r="N87" s="302"/>
      <c r="O87" s="303"/>
      <c r="P87" s="192"/>
      <c r="Q87" s="191"/>
      <c r="R87" s="282"/>
      <c r="S87" s="278"/>
      <c r="T87" s="308"/>
      <c r="U87" s="1350"/>
      <c r="V87" s="1351"/>
      <c r="W87" s="308"/>
      <c r="X87" s="308"/>
      <c r="Y87" s="1350"/>
      <c r="Z87" s="1351"/>
      <c r="AA87" s="295"/>
      <c r="AB87" s="62"/>
      <c r="AC87" s="12"/>
      <c r="AO87" s="1"/>
      <c r="AP87" s="1"/>
      <c r="AQ87" s="1"/>
      <c r="AR87" s="6"/>
      <c r="AS87" s="1"/>
      <c r="AT87" s="1"/>
      <c r="AU87" s="1"/>
      <c r="AV87" s="1"/>
      <c r="AW87" s="1"/>
      <c r="AX87" s="1"/>
      <c r="AY87" s="1"/>
      <c r="AZ87" s="1"/>
      <c r="BA87" s="1"/>
    </row>
    <row r="88" spans="1:53" s="7" customFormat="1" ht="15" customHeight="1">
      <c r="A88" s="297"/>
      <c r="B88" s="1352"/>
      <c r="C88" s="1353"/>
      <c r="D88" s="290"/>
      <c r="E88" s="278"/>
      <c r="F88" s="308"/>
      <c r="G88" s="308"/>
      <c r="H88" s="308"/>
      <c r="I88" s="295"/>
      <c r="J88" s="65"/>
      <c r="K88" s="292"/>
      <c r="L88" s="293"/>
      <c r="M88" s="293"/>
      <c r="N88" s="293"/>
      <c r="O88" s="294"/>
      <c r="P88" s="192"/>
      <c r="Q88" s="191"/>
      <c r="R88" s="282"/>
      <c r="S88" s="278"/>
      <c r="T88" s="308"/>
      <c r="U88" s="1350"/>
      <c r="V88" s="1351"/>
      <c r="W88" s="308"/>
      <c r="X88" s="308"/>
      <c r="Y88" s="1350"/>
      <c r="Z88" s="1351"/>
      <c r="AA88" s="295"/>
      <c r="AB88" s="62"/>
      <c r="AC88" s="12"/>
      <c r="AO88" s="1"/>
      <c r="AP88" s="1"/>
      <c r="AQ88" s="1"/>
      <c r="AR88" s="6"/>
      <c r="AS88" s="1"/>
      <c r="AT88" s="1"/>
      <c r="AU88" s="1"/>
      <c r="AV88" s="1"/>
      <c r="AW88" s="1"/>
      <c r="AX88" s="1"/>
      <c r="AY88" s="1"/>
      <c r="AZ88" s="1"/>
      <c r="BA88" s="1"/>
    </row>
    <row r="89" spans="1:53" s="7" customFormat="1" ht="15" customHeight="1">
      <c r="A89" s="297"/>
      <c r="B89" s="1352"/>
      <c r="C89" s="1353"/>
      <c r="D89" s="290"/>
      <c r="E89" s="278"/>
      <c r="F89" s="308"/>
      <c r="G89" s="308"/>
      <c r="H89" s="308"/>
      <c r="I89" s="295"/>
      <c r="J89" s="65"/>
      <c r="K89" s="292"/>
      <c r="L89" s="302"/>
      <c r="M89" s="302"/>
      <c r="N89" s="302"/>
      <c r="O89" s="303"/>
      <c r="P89" s="192"/>
      <c r="Q89" s="191"/>
      <c r="R89" s="282"/>
      <c r="S89" s="278"/>
      <c r="T89" s="308"/>
      <c r="U89" s="1350"/>
      <c r="V89" s="1351"/>
      <c r="W89" s="308"/>
      <c r="X89" s="308"/>
      <c r="Y89" s="1350"/>
      <c r="Z89" s="1351"/>
      <c r="AA89" s="295"/>
      <c r="AB89" s="62"/>
      <c r="AC89" s="12"/>
      <c r="AO89" s="1"/>
      <c r="AP89" s="1"/>
      <c r="AQ89" s="1"/>
      <c r="AR89" s="6"/>
      <c r="AS89" s="1"/>
      <c r="AT89" s="1"/>
      <c r="AU89" s="1"/>
      <c r="AV89" s="1"/>
      <c r="AW89" s="1"/>
      <c r="AX89" s="1"/>
      <c r="AY89" s="1"/>
      <c r="AZ89" s="1"/>
      <c r="BA89" s="1"/>
    </row>
    <row r="90" spans="1:53" s="7" customFormat="1" ht="15" customHeight="1">
      <c r="A90" s="297"/>
      <c r="B90" s="1352"/>
      <c r="C90" s="1353"/>
      <c r="D90" s="290"/>
      <c r="E90" s="278"/>
      <c r="F90" s="308"/>
      <c r="G90" s="308"/>
      <c r="H90" s="308"/>
      <c r="I90" s="295"/>
      <c r="J90" s="65"/>
      <c r="K90" s="292"/>
      <c r="L90" s="302"/>
      <c r="M90" s="302"/>
      <c r="N90" s="302"/>
      <c r="O90" s="303"/>
      <c r="P90" s="192"/>
      <c r="Q90" s="191"/>
      <c r="R90" s="282"/>
      <c r="S90" s="278"/>
      <c r="T90" s="308"/>
      <c r="U90" s="1350"/>
      <c r="V90" s="1351"/>
      <c r="W90" s="308"/>
      <c r="X90" s="308"/>
      <c r="Y90" s="1350"/>
      <c r="Z90" s="1351"/>
      <c r="AA90" s="295"/>
      <c r="AB90" s="62"/>
      <c r="AC90" s="12"/>
      <c r="AO90" s="1"/>
      <c r="AP90" s="1"/>
      <c r="AQ90" s="1"/>
      <c r="AR90" s="6"/>
      <c r="AS90" s="1"/>
      <c r="AT90" s="1"/>
      <c r="AU90" s="1"/>
      <c r="AV90" s="1"/>
      <c r="AW90" s="1"/>
      <c r="AX90" s="1"/>
      <c r="AY90" s="1"/>
      <c r="AZ90" s="1"/>
      <c r="BA90" s="1"/>
    </row>
    <row r="91" spans="1:53" s="7" customFormat="1" ht="15" customHeight="1" thickBot="1">
      <c r="A91" s="310"/>
      <c r="B91" s="1354"/>
      <c r="C91" s="1355"/>
      <c r="D91" s="309"/>
      <c r="E91" s="236"/>
      <c r="F91" s="10"/>
      <c r="G91" s="10"/>
      <c r="H91" s="10"/>
      <c r="I91" s="230"/>
      <c r="J91" s="65"/>
      <c r="K91" s="236"/>
      <c r="L91" s="10"/>
      <c r="M91" s="10"/>
      <c r="N91" s="10"/>
      <c r="O91" s="230"/>
      <c r="P91" s="65"/>
      <c r="Q91" s="61"/>
      <c r="R91" s="283"/>
      <c r="S91" s="236"/>
      <c r="T91" s="10"/>
      <c r="U91" s="1358"/>
      <c r="V91" s="1359"/>
      <c r="W91" s="10"/>
      <c r="X91" s="10"/>
      <c r="Y91" s="1358"/>
      <c r="Z91" s="1359"/>
      <c r="AA91" s="230"/>
      <c r="AB91" s="62"/>
      <c r="AC91" s="12"/>
      <c r="AN91" s="5"/>
    </row>
    <row r="92" spans="1:53">
      <c r="A92" s="208"/>
      <c r="B92" s="208"/>
      <c r="C92" s="208"/>
      <c r="D92" s="208"/>
      <c r="E92" s="6"/>
      <c r="F92" s="6"/>
      <c r="G92" s="6"/>
      <c r="H92" s="6"/>
      <c r="I92" s="6"/>
      <c r="J92" s="12"/>
      <c r="K92" s="6"/>
      <c r="L92" s="6"/>
      <c r="M92" s="6"/>
      <c r="N92" s="6"/>
      <c r="O92" s="6"/>
      <c r="P92" s="12"/>
      <c r="Q92" s="6"/>
      <c r="R92" s="6"/>
      <c r="S92" s="6"/>
      <c r="T92" s="6"/>
      <c r="U92" s="6"/>
      <c r="V92" s="6"/>
      <c r="W92" s="6"/>
      <c r="X92" s="6"/>
      <c r="Y92" s="12"/>
      <c r="Z92" s="6"/>
      <c r="AA92" s="6"/>
      <c r="AB92" s="6"/>
      <c r="AC92" s="12"/>
      <c r="AJ92" s="1"/>
      <c r="AN92" s="5"/>
    </row>
    <row r="93" spans="1:53" ht="19.5" customHeight="1">
      <c r="A93" s="208"/>
      <c r="B93" s="208"/>
      <c r="C93" s="208"/>
      <c r="D93" s="33" t="s">
        <v>74</v>
      </c>
      <c r="E93" s="66">
        <f>SUM(E43:E91)</f>
        <v>0</v>
      </c>
      <c r="F93" s="66">
        <f t="shared" ref="F93:R93" si="7">SUM(F43:F91)</f>
        <v>0</v>
      </c>
      <c r="G93" s="66">
        <f t="shared" si="7"/>
        <v>0</v>
      </c>
      <c r="H93" s="66">
        <f t="shared" si="7"/>
        <v>0</v>
      </c>
      <c r="I93" s="66">
        <f t="shared" si="7"/>
        <v>0</v>
      </c>
      <c r="J93" s="12">
        <f t="shared" si="7"/>
        <v>0</v>
      </c>
      <c r="K93" s="66">
        <f t="shared" si="7"/>
        <v>42</v>
      </c>
      <c r="L93" s="66">
        <f t="shared" si="7"/>
        <v>394</v>
      </c>
      <c r="M93" s="66">
        <f t="shared" si="7"/>
        <v>135</v>
      </c>
      <c r="N93" s="66">
        <f t="shared" si="7"/>
        <v>0</v>
      </c>
      <c r="O93" s="66">
        <f t="shared" si="7"/>
        <v>259</v>
      </c>
      <c r="P93" s="12">
        <f t="shared" si="7"/>
        <v>0</v>
      </c>
      <c r="Q93" s="66">
        <f>SUM(Q43:Q91)</f>
        <v>50</v>
      </c>
      <c r="R93" s="66">
        <f t="shared" si="7"/>
        <v>344</v>
      </c>
      <c r="S93" s="66">
        <f>SUM(S43:S91)</f>
        <v>14</v>
      </c>
      <c r="T93" s="66">
        <f>SUM(T43:T91)</f>
        <v>34</v>
      </c>
      <c r="U93" s="1120">
        <f>SUM(U43:V91)</f>
        <v>98</v>
      </c>
      <c r="V93" s="1021"/>
      <c r="W93" s="66">
        <f>SUM(W43:W91)</f>
        <v>121</v>
      </c>
      <c r="X93" s="66">
        <f>SUM(X43:X91)</f>
        <v>99</v>
      </c>
      <c r="Y93" s="1120">
        <f>SUM(Y43:Z91)</f>
        <v>14</v>
      </c>
      <c r="Z93" s="1021"/>
      <c r="AA93" s="66">
        <f>SUM(AA43:AA91)</f>
        <v>14</v>
      </c>
      <c r="AB93" s="6"/>
      <c r="AC93" s="12"/>
      <c r="AJ93" s="1"/>
      <c r="AN93" s="5"/>
    </row>
    <row r="94" spans="1:53">
      <c r="E94" s="6"/>
      <c r="F94" s="6"/>
      <c r="G94" s="6"/>
      <c r="H94" s="6"/>
      <c r="I94" s="6"/>
      <c r="J94" s="12"/>
      <c r="K94" s="6"/>
      <c r="L94" s="6"/>
      <c r="M94" s="6"/>
      <c r="N94" s="6"/>
      <c r="O94" s="6"/>
      <c r="P94" s="12"/>
      <c r="Q94" s="6"/>
      <c r="R94" s="6"/>
      <c r="S94" s="6"/>
      <c r="T94" s="6"/>
      <c r="U94" s="12"/>
      <c r="V94" s="6"/>
      <c r="W94" s="6"/>
      <c r="X94" s="6"/>
      <c r="Y94" s="6"/>
      <c r="Z94" s="12"/>
      <c r="AJ94" s="5"/>
    </row>
    <row r="95" spans="1:53" ht="29.25" customHeight="1">
      <c r="D95" s="1121" t="s">
        <v>95</v>
      </c>
      <c r="E95" s="67" t="s">
        <v>98</v>
      </c>
      <c r="F95" s="67" t="s">
        <v>72</v>
      </c>
      <c r="G95" s="67" t="s">
        <v>99</v>
      </c>
      <c r="H95" s="67" t="s">
        <v>70</v>
      </c>
      <c r="I95" s="67" t="s">
        <v>71</v>
      </c>
      <c r="J95" s="1123" t="s">
        <v>100</v>
      </c>
      <c r="K95" s="1124"/>
      <c r="L95" s="1125"/>
      <c r="M95" s="67" t="s">
        <v>101</v>
      </c>
      <c r="N95" s="227" t="s">
        <v>198</v>
      </c>
      <c r="O95" s="267" t="s">
        <v>199</v>
      </c>
      <c r="P95" s="1322" t="s">
        <v>200</v>
      </c>
      <c r="Q95" s="1317"/>
      <c r="R95" s="267" t="s">
        <v>201</v>
      </c>
      <c r="S95" s="227" t="s">
        <v>202</v>
      </c>
      <c r="T95" s="1253" t="s">
        <v>203</v>
      </c>
      <c r="U95" s="1254"/>
      <c r="V95" s="227" t="s">
        <v>204</v>
      </c>
      <c r="W95" s="6"/>
      <c r="X95" s="6"/>
      <c r="Y95" s="12"/>
      <c r="Z95" s="6"/>
      <c r="AA95" s="6"/>
      <c r="AB95" s="6"/>
      <c r="AC95" s="12"/>
      <c r="AJ95" s="1"/>
      <c r="AN95" s="5"/>
    </row>
    <row r="96" spans="1:53" ht="22.5" customHeight="1">
      <c r="D96" s="1122"/>
      <c r="E96" s="68">
        <f>SUM(E93+K93+E38+K38)</f>
        <v>42</v>
      </c>
      <c r="F96" s="68">
        <f>SUM(F93+L93+F38+L38+Q38+V38)</f>
        <v>394</v>
      </c>
      <c r="G96" s="68">
        <f>SUM(G93+M93+G38+M38+R38+W38)</f>
        <v>135</v>
      </c>
      <c r="H96" s="68">
        <f>SUM(H93+N93+H38+N38+S38+X38)</f>
        <v>0</v>
      </c>
      <c r="I96" s="68">
        <f>SUM(I93+O93+I38+O38+T38+Y38)</f>
        <v>259</v>
      </c>
      <c r="J96" s="1130">
        <f>SUM(Q93+AA38)</f>
        <v>50</v>
      </c>
      <c r="K96" s="1131"/>
      <c r="L96" s="1132"/>
      <c r="M96" s="68">
        <f>SUM(R93+AB38)</f>
        <v>344</v>
      </c>
      <c r="N96" s="226">
        <f>SUM(S93+AC38)</f>
        <v>14</v>
      </c>
      <c r="O96" s="226">
        <f>SUM(T93+AD38)</f>
        <v>34</v>
      </c>
      <c r="P96" s="1133">
        <f>SUM(U93+AE38)</f>
        <v>98</v>
      </c>
      <c r="Q96" s="1317"/>
      <c r="R96" s="226">
        <f>SUM(W93+AF38)</f>
        <v>121</v>
      </c>
      <c r="S96" s="226">
        <f>SUM(X93+AG38)</f>
        <v>99</v>
      </c>
      <c r="T96" s="1134">
        <f>SUM(Y93+AH38)</f>
        <v>14</v>
      </c>
      <c r="U96" s="1135"/>
      <c r="V96" s="226">
        <f>SUM(AA93+AI38)</f>
        <v>14</v>
      </c>
      <c r="W96" s="6"/>
      <c r="X96" s="6"/>
      <c r="Y96" s="12"/>
      <c r="Z96" s="6"/>
      <c r="AA96" s="6"/>
      <c r="AB96" s="6"/>
      <c r="AC96" s="12"/>
      <c r="AJ96" s="1"/>
      <c r="AN96" s="5"/>
    </row>
    <row r="97" spans="1:36">
      <c r="E97" s="6"/>
      <c r="F97" s="6"/>
      <c r="G97" s="6"/>
      <c r="H97" s="6"/>
      <c r="I97" s="6"/>
      <c r="J97" s="12"/>
      <c r="K97" s="6"/>
      <c r="L97" s="6"/>
      <c r="M97" s="6"/>
      <c r="N97" s="6"/>
      <c r="O97" s="6"/>
      <c r="P97" s="12"/>
      <c r="Q97" s="6"/>
      <c r="R97" s="6"/>
      <c r="S97" s="6"/>
      <c r="T97" s="6"/>
      <c r="U97" s="12"/>
      <c r="V97" s="6"/>
      <c r="W97" s="6"/>
      <c r="X97" s="6"/>
      <c r="Y97" s="6"/>
      <c r="Z97" s="12"/>
      <c r="AJ97" s="5"/>
    </row>
    <row r="98" spans="1:36">
      <c r="E98" s="6"/>
      <c r="F98" s="6"/>
      <c r="G98" s="6"/>
      <c r="H98" s="6"/>
      <c r="I98" s="6"/>
      <c r="J98" s="12"/>
      <c r="K98" s="6"/>
      <c r="L98" s="6"/>
      <c r="M98" s="6"/>
      <c r="N98" s="6"/>
      <c r="O98" s="6"/>
      <c r="P98" s="12"/>
      <c r="Q98" s="6"/>
      <c r="R98" s="6"/>
      <c r="S98" s="6"/>
      <c r="T98" s="6"/>
      <c r="U98" s="12"/>
      <c r="V98" s="6"/>
      <c r="W98" s="6"/>
      <c r="X98" s="6"/>
      <c r="Y98" s="6"/>
      <c r="Z98" s="12"/>
      <c r="AJ98" s="5"/>
    </row>
    <row r="99" spans="1:36">
      <c r="A99" s="1" t="s">
        <v>103</v>
      </c>
      <c r="E99" s="6"/>
      <c r="F99" s="6"/>
      <c r="G99" s="6"/>
      <c r="H99" s="6"/>
      <c r="I99" s="6"/>
      <c r="J99" s="12"/>
      <c r="K99" s="6"/>
      <c r="L99" s="6"/>
      <c r="M99" s="6"/>
      <c r="N99" s="6"/>
      <c r="O99" s="6"/>
      <c r="P99" s="12"/>
      <c r="Q99" s="6"/>
      <c r="R99" s="6"/>
      <c r="S99" s="6"/>
      <c r="T99" s="6"/>
      <c r="U99" s="12"/>
      <c r="V99" s="6"/>
      <c r="W99" s="6"/>
      <c r="X99" s="6"/>
      <c r="Y99" s="6"/>
      <c r="Z99" s="5"/>
      <c r="AJ99" s="5"/>
    </row>
    <row r="100" spans="1:36">
      <c r="E100" s="6"/>
      <c r="F100" s="6"/>
      <c r="G100" s="6"/>
      <c r="H100" s="6"/>
      <c r="I100" s="6"/>
      <c r="J100" s="12"/>
      <c r="K100" s="6"/>
      <c r="L100" s="6"/>
      <c r="M100" s="6"/>
      <c r="N100" s="6"/>
      <c r="O100" s="6"/>
      <c r="P100" s="12"/>
      <c r="Q100" s="6"/>
      <c r="R100" s="6"/>
      <c r="S100" s="6"/>
      <c r="T100" s="6"/>
      <c r="U100" s="12"/>
      <c r="V100" s="6"/>
      <c r="W100" s="6"/>
      <c r="X100" s="6"/>
      <c r="Y100" s="6"/>
      <c r="Z100" s="5"/>
      <c r="AJ100" s="5"/>
    </row>
    <row r="101" spans="1:36" s="5" customFormat="1">
      <c r="A101" s="1" t="s">
        <v>104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36" ht="15.75">
      <c r="AJ102" s="158"/>
    </row>
    <row r="103" spans="1:36">
      <c r="AJ103" s="5"/>
    </row>
    <row r="104" spans="1:36">
      <c r="AJ104" s="5"/>
    </row>
    <row r="105" spans="1:36">
      <c r="AJ105" s="5"/>
    </row>
    <row r="106" spans="1:36">
      <c r="AJ106" s="5"/>
    </row>
    <row r="107" spans="1:36">
      <c r="AJ107" s="5"/>
    </row>
    <row r="108" spans="1:36" ht="15.75">
      <c r="AJ108" s="158"/>
    </row>
    <row r="112" spans="1:36">
      <c r="AJ112" s="5"/>
    </row>
    <row r="113" spans="36:36" ht="15.75">
      <c r="AJ113" s="158"/>
    </row>
    <row r="114" spans="36:36">
      <c r="AJ114" s="5"/>
    </row>
    <row r="115" spans="36:36">
      <c r="AJ115" s="5"/>
    </row>
    <row r="116" spans="36:36">
      <c r="AJ116" s="5"/>
    </row>
    <row r="117" spans="36:36">
      <c r="AJ117" s="5"/>
    </row>
    <row r="118" spans="36:36">
      <c r="AJ118" s="5"/>
    </row>
    <row r="119" spans="36:36">
      <c r="AJ119" s="5"/>
    </row>
    <row r="120" spans="36:36" ht="15.75">
      <c r="AJ120" s="158"/>
    </row>
    <row r="121" spans="36:36">
      <c r="AJ121" s="5"/>
    </row>
    <row r="122" spans="36:36">
      <c r="AJ122" s="5"/>
    </row>
    <row r="123" spans="36:36">
      <c r="AJ123" s="5"/>
    </row>
    <row r="124" spans="36:36">
      <c r="AJ124" s="5"/>
    </row>
    <row r="125" spans="36:36">
      <c r="AJ125" s="5"/>
    </row>
    <row r="126" spans="36:36" ht="15.75">
      <c r="AJ126" s="158"/>
    </row>
    <row r="127" spans="36:36">
      <c r="AJ127" s="5"/>
    </row>
    <row r="128" spans="36:36">
      <c r="AJ128" s="5"/>
    </row>
    <row r="129" spans="36:36">
      <c r="AJ129" s="5"/>
    </row>
    <row r="130" spans="36:36">
      <c r="AJ130" s="5"/>
    </row>
    <row r="131" spans="36:36">
      <c r="AJ131" s="5"/>
    </row>
    <row r="137" spans="36:36">
      <c r="AJ137" s="5"/>
    </row>
    <row r="138" spans="36:36">
      <c r="AJ138" s="5"/>
    </row>
    <row r="139" spans="36:36">
      <c r="AJ139" s="5"/>
    </row>
    <row r="140" spans="36:36">
      <c r="AJ140" s="5"/>
    </row>
    <row r="141" spans="36:36">
      <c r="AJ141" s="5"/>
    </row>
    <row r="142" spans="36:36">
      <c r="AJ142" s="5"/>
    </row>
    <row r="143" spans="36:36">
      <c r="AJ143" s="5"/>
    </row>
    <row r="144" spans="36:36">
      <c r="AJ144" s="5"/>
    </row>
    <row r="145" spans="36:36">
      <c r="AJ145" s="5"/>
    </row>
    <row r="146" spans="36:36">
      <c r="AJ146" s="5"/>
    </row>
    <row r="147" spans="36:36">
      <c r="AJ147" s="5"/>
    </row>
    <row r="148" spans="36:36">
      <c r="AJ148" s="5"/>
    </row>
    <row r="149" spans="36:36">
      <c r="AJ149" s="5"/>
    </row>
    <row r="150" spans="36:36">
      <c r="AJ150" s="5"/>
    </row>
    <row r="151" spans="36:36">
      <c r="AJ151" s="5"/>
    </row>
    <row r="152" spans="36:36">
      <c r="AJ152" s="5"/>
    </row>
    <row r="153" spans="36:36">
      <c r="AJ153" s="5"/>
    </row>
    <row r="154" spans="36:36">
      <c r="AJ154" s="5"/>
    </row>
    <row r="155" spans="36:36">
      <c r="AJ155" s="5"/>
    </row>
    <row r="156" spans="36:36">
      <c r="AJ156" s="5"/>
    </row>
    <row r="157" spans="36:36">
      <c r="AJ157" s="5"/>
    </row>
    <row r="158" spans="36:36">
      <c r="AJ158" s="5"/>
    </row>
    <row r="159" spans="36:36">
      <c r="AJ159" s="5"/>
    </row>
    <row r="160" spans="36:36">
      <c r="AJ160" s="5"/>
    </row>
    <row r="161" spans="36:36">
      <c r="AJ161" s="5"/>
    </row>
    <row r="162" spans="36:36">
      <c r="AJ162" s="5"/>
    </row>
    <row r="163" spans="36:36">
      <c r="AJ163" s="5"/>
    </row>
    <row r="164" spans="36:36">
      <c r="AJ164" s="5"/>
    </row>
    <row r="165" spans="36:36">
      <c r="AJ165" s="5"/>
    </row>
    <row r="166" spans="36:36">
      <c r="AJ166" s="5"/>
    </row>
    <row r="167" spans="36:36">
      <c r="AJ167" s="5"/>
    </row>
    <row r="168" spans="36:36">
      <c r="AJ168" s="5"/>
    </row>
    <row r="169" spans="36:36">
      <c r="AJ169" s="5"/>
    </row>
    <row r="170" spans="36:36">
      <c r="AJ170" s="5"/>
    </row>
    <row r="171" spans="36:36">
      <c r="AJ171" s="5"/>
    </row>
    <row r="172" spans="36:36">
      <c r="AJ172" s="5"/>
    </row>
    <row r="173" spans="36:36">
      <c r="AJ173" s="5"/>
    </row>
    <row r="174" spans="36:36">
      <c r="AJ174" s="5"/>
    </row>
    <row r="175" spans="36:36">
      <c r="AJ175" s="5"/>
    </row>
    <row r="176" spans="36:36">
      <c r="AJ176" s="5"/>
    </row>
    <row r="178" spans="37:49">
      <c r="AK178" s="7"/>
      <c r="AL178" s="7"/>
      <c r="AM178" s="7"/>
      <c r="AN178" s="7"/>
    </row>
    <row r="179" spans="37:49">
      <c r="AN179" s="6"/>
    </row>
    <row r="180" spans="37:49">
      <c r="AN180" s="6"/>
    </row>
    <row r="181" spans="37:49">
      <c r="AN181" s="6"/>
    </row>
    <row r="182" spans="37:49">
      <c r="AK182" s="7"/>
      <c r="AL182" s="7"/>
      <c r="AM182" s="7"/>
      <c r="AN182" s="62"/>
    </row>
    <row r="183" spans="37:49">
      <c r="AK183" s="7"/>
      <c r="AL183" s="7"/>
      <c r="AM183" s="7"/>
      <c r="AN183" s="62"/>
    </row>
    <row r="184" spans="37:49">
      <c r="AK184" s="7"/>
      <c r="AL184" s="7"/>
      <c r="AM184" s="7"/>
      <c r="AN184" s="62"/>
    </row>
    <row r="185" spans="37:49">
      <c r="AK185" s="7"/>
      <c r="AL185" s="7"/>
      <c r="AM185" s="7"/>
      <c r="AN185" s="62"/>
    </row>
    <row r="186" spans="37:49">
      <c r="AK186" s="7"/>
      <c r="AL186" s="7"/>
      <c r="AM186" s="7"/>
      <c r="AN186" s="62"/>
    </row>
    <row r="187" spans="37:49">
      <c r="AK187" s="7"/>
      <c r="AL187" s="7"/>
      <c r="AM187" s="7"/>
      <c r="AN187" s="62"/>
    </row>
    <row r="188" spans="37:49">
      <c r="AK188" s="7"/>
      <c r="AL188" s="7"/>
      <c r="AM188" s="7"/>
      <c r="AN188" s="62"/>
    </row>
    <row r="189" spans="37:49">
      <c r="AK189" s="7"/>
      <c r="AL189" s="7"/>
      <c r="AM189" s="7"/>
      <c r="AN189" s="62"/>
    </row>
    <row r="190" spans="37:49">
      <c r="AK190" s="7"/>
      <c r="AL190" s="7"/>
      <c r="AM190" s="7"/>
      <c r="AN190" s="62"/>
    </row>
    <row r="191" spans="37:49">
      <c r="AK191" s="7"/>
      <c r="AL191" s="7"/>
      <c r="AM191" s="7"/>
      <c r="AN191" s="62"/>
    </row>
    <row r="192" spans="37:49">
      <c r="AK192" s="7"/>
      <c r="AL192" s="7"/>
      <c r="AM192" s="7"/>
      <c r="AN192" s="62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37:49">
      <c r="AK193" s="7"/>
      <c r="AL193" s="7"/>
      <c r="AM193" s="7"/>
      <c r="AN193" s="62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37:49">
      <c r="AK194" s="7"/>
      <c r="AL194" s="7"/>
      <c r="AM194" s="7"/>
      <c r="AN194" s="62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37:49">
      <c r="AK195" s="7"/>
      <c r="AL195" s="7"/>
      <c r="AM195" s="7"/>
      <c r="AN195" s="62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37:49">
      <c r="AK196" s="7"/>
      <c r="AL196" s="7"/>
      <c r="AM196" s="7"/>
      <c r="AN196" s="62"/>
      <c r="AO196" s="7"/>
      <c r="AP196" s="7"/>
      <c r="AQ196" s="7"/>
      <c r="AR196" s="7"/>
      <c r="AS196" s="7"/>
      <c r="AT196" s="7"/>
      <c r="AU196" s="7"/>
      <c r="AV196" s="7"/>
      <c r="AW196" s="7"/>
    </row>
    <row r="197" spans="37:49">
      <c r="AK197" s="7"/>
      <c r="AL197" s="7"/>
      <c r="AM197" s="7"/>
      <c r="AN197" s="62"/>
      <c r="AO197" s="7"/>
      <c r="AP197" s="7"/>
      <c r="AQ197" s="7"/>
      <c r="AR197" s="7"/>
      <c r="AS197" s="7"/>
      <c r="AT197" s="7"/>
      <c r="AU197" s="7"/>
      <c r="AV197" s="7"/>
      <c r="AW197" s="7"/>
    </row>
    <row r="198" spans="37:49">
      <c r="AK198" s="7"/>
      <c r="AL198" s="7"/>
      <c r="AM198" s="7"/>
      <c r="AN198" s="62"/>
      <c r="AO198" s="7"/>
      <c r="AP198" s="7"/>
      <c r="AQ198" s="7"/>
      <c r="AR198" s="7"/>
      <c r="AS198" s="7"/>
      <c r="AT198" s="7"/>
      <c r="AU198" s="7"/>
      <c r="AV198" s="7"/>
      <c r="AW198" s="7"/>
    </row>
    <row r="199" spans="37:49">
      <c r="AK199" s="7"/>
      <c r="AL199" s="7"/>
      <c r="AM199" s="7"/>
      <c r="AN199" s="62"/>
      <c r="AO199" s="7"/>
      <c r="AP199" s="7"/>
      <c r="AQ199" s="7"/>
      <c r="AR199" s="7"/>
      <c r="AS199" s="7"/>
      <c r="AT199" s="7"/>
      <c r="AU199" s="7"/>
      <c r="AV199" s="7"/>
      <c r="AW199" s="7"/>
    </row>
    <row r="200" spans="37:49">
      <c r="AK200" s="7"/>
      <c r="AL200" s="7"/>
      <c r="AM200" s="7"/>
      <c r="AN200" s="62"/>
      <c r="AO200" s="7"/>
      <c r="AP200" s="7"/>
      <c r="AQ200" s="7"/>
      <c r="AR200" s="7"/>
      <c r="AS200" s="7"/>
      <c r="AT200" s="7"/>
      <c r="AU200" s="7"/>
      <c r="AV200" s="7"/>
      <c r="AW200" s="7"/>
    </row>
    <row r="201" spans="37:49">
      <c r="AK201" s="7"/>
      <c r="AL201" s="7"/>
      <c r="AM201" s="7"/>
      <c r="AN201" s="62"/>
      <c r="AO201" s="7"/>
      <c r="AP201" s="7"/>
      <c r="AQ201" s="7"/>
      <c r="AR201" s="7"/>
      <c r="AS201" s="7"/>
      <c r="AT201" s="7"/>
      <c r="AU201" s="7"/>
      <c r="AV201" s="7"/>
      <c r="AW201" s="7"/>
    </row>
    <row r="202" spans="37:49">
      <c r="AN202" s="6"/>
    </row>
    <row r="203" spans="37:49">
      <c r="AN203" s="6"/>
    </row>
    <row r="204" spans="37:49">
      <c r="AN204" s="6"/>
    </row>
    <row r="205" spans="37:49">
      <c r="AN205" s="6"/>
    </row>
    <row r="206" spans="37:49">
      <c r="AN206" s="6"/>
    </row>
    <row r="207" spans="37:49">
      <c r="AN207" s="6"/>
    </row>
    <row r="208" spans="37:49">
      <c r="AN208" s="6"/>
    </row>
    <row r="209" spans="36:49">
      <c r="AN209" s="6"/>
    </row>
    <row r="210" spans="36:49">
      <c r="AN210" s="6"/>
    </row>
    <row r="211" spans="36:49">
      <c r="AJ211" s="5"/>
      <c r="AK211" s="5"/>
      <c r="AL211" s="5"/>
      <c r="AM211" s="5"/>
      <c r="AN211" s="12"/>
      <c r="AO211" s="5"/>
      <c r="AP211" s="5"/>
      <c r="AQ211" s="5"/>
      <c r="AR211" s="5"/>
      <c r="AS211" s="5"/>
      <c r="AT211" s="5"/>
      <c r="AU211" s="5"/>
      <c r="AV211" s="5"/>
      <c r="AW211" s="5"/>
    </row>
  </sheetData>
  <sheetProtection algorithmName="SHA-512" hashValue="lxfug1hU0L7FODcSgSoetIcNXLdk3bObbrPKYEW+T97r7VuumOqBMRz9vc3m62nmQ+d//LA9YiQtPRrrQ0rU5g==" saltValue="BmFTZrFwBouX9/xkl62Z+g==" spinCount="100000" sheet="1" formatCells="0" formatRows="0" selectLockedCells="1"/>
  <mergeCells count="235">
    <mergeCell ref="B53:C53"/>
    <mergeCell ref="B54:C54"/>
    <mergeCell ref="B55:C55"/>
    <mergeCell ref="B56:C56"/>
    <mergeCell ref="B57:C57"/>
    <mergeCell ref="B58:C58"/>
    <mergeCell ref="B59:C59"/>
    <mergeCell ref="B60:C60"/>
    <mergeCell ref="Y81:Z81"/>
    <mergeCell ref="Y76:Z76"/>
    <mergeCell ref="U80:V80"/>
    <mergeCell ref="U81:V81"/>
    <mergeCell ref="U56:V56"/>
    <mergeCell ref="Y56:Z56"/>
    <mergeCell ref="U57:V57"/>
    <mergeCell ref="Y57:Z57"/>
    <mergeCell ref="U58:V58"/>
    <mergeCell ref="Y58:Z58"/>
    <mergeCell ref="U59:V59"/>
    <mergeCell ref="Y59:Z59"/>
    <mergeCell ref="U60:V60"/>
    <mergeCell ref="Y60:Z60"/>
    <mergeCell ref="U61:V61"/>
    <mergeCell ref="Y61:Z61"/>
    <mergeCell ref="AK31:AK35"/>
    <mergeCell ref="A29:D29"/>
    <mergeCell ref="A31:A35"/>
    <mergeCell ref="B31:B35"/>
    <mergeCell ref="C31:C35"/>
    <mergeCell ref="AL31:AL35"/>
    <mergeCell ref="AM31:AM35"/>
    <mergeCell ref="AN31:AN35"/>
    <mergeCell ref="A36:D36"/>
    <mergeCell ref="A40:A42"/>
    <mergeCell ref="B40:C42"/>
    <mergeCell ref="D40:D42"/>
    <mergeCell ref="E41:I41"/>
    <mergeCell ref="B43:C43"/>
    <mergeCell ref="B44:C44"/>
    <mergeCell ref="B45:C45"/>
    <mergeCell ref="B46:C46"/>
    <mergeCell ref="B49:C49"/>
    <mergeCell ref="E40:AA40"/>
    <mergeCell ref="S41:AA41"/>
    <mergeCell ref="U42:V42"/>
    <mergeCell ref="K41:O41"/>
    <mergeCell ref="Q41:R41"/>
    <mergeCell ref="Y42:Z42"/>
    <mergeCell ref="B47:C47"/>
    <mergeCell ref="B48:C48"/>
    <mergeCell ref="U43:V43"/>
    <mergeCell ref="Y43:Z43"/>
    <mergeCell ref="U44:V44"/>
    <mergeCell ref="Y44:Z44"/>
    <mergeCell ref="U45:V45"/>
    <mergeCell ref="Y45:Z45"/>
    <mergeCell ref="U46:V46"/>
    <mergeCell ref="B50:C50"/>
    <mergeCell ref="B51:C51"/>
    <mergeCell ref="B61:C61"/>
    <mergeCell ref="B62:C62"/>
    <mergeCell ref="B52:C52"/>
    <mergeCell ref="B77:C77"/>
    <mergeCell ref="U77:V77"/>
    <mergeCell ref="U78:V78"/>
    <mergeCell ref="U79:V79"/>
    <mergeCell ref="B75:C75"/>
    <mergeCell ref="B76:C76"/>
    <mergeCell ref="B74:C74"/>
    <mergeCell ref="U76:V76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Y93:Z93"/>
    <mergeCell ref="T95:U95"/>
    <mergeCell ref="T96:U96"/>
    <mergeCell ref="Y87:Z87"/>
    <mergeCell ref="Y88:Z88"/>
    <mergeCell ref="Y89:Z89"/>
    <mergeCell ref="Y90:Z90"/>
    <mergeCell ref="Y91:Z91"/>
    <mergeCell ref="U90:V90"/>
    <mergeCell ref="U91:V91"/>
    <mergeCell ref="U93:V93"/>
    <mergeCell ref="Y82:Z82"/>
    <mergeCell ref="Y83:Z83"/>
    <mergeCell ref="Y84:Z84"/>
    <mergeCell ref="Y85:Z85"/>
    <mergeCell ref="Y86:Z86"/>
    <mergeCell ref="Y77:Z77"/>
    <mergeCell ref="Y78:Z78"/>
    <mergeCell ref="Y79:Z79"/>
    <mergeCell ref="Y80:Z80"/>
    <mergeCell ref="B90:C90"/>
    <mergeCell ref="B91:C91"/>
    <mergeCell ref="D95:D96"/>
    <mergeCell ref="J95:L95"/>
    <mergeCell ref="J96:L96"/>
    <mergeCell ref="B89:C89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A1:AP1"/>
    <mergeCell ref="A2:AP2"/>
    <mergeCell ref="A3:AP3"/>
    <mergeCell ref="A7:A9"/>
    <mergeCell ref="B7:B9"/>
    <mergeCell ref="C7:C9"/>
    <mergeCell ref="D7:D9"/>
    <mergeCell ref="E8:I8"/>
    <mergeCell ref="K8:O8"/>
    <mergeCell ref="Q8:T8"/>
    <mergeCell ref="V8:Y8"/>
    <mergeCell ref="AA8:AB8"/>
    <mergeCell ref="AK8:AN8"/>
    <mergeCell ref="E7:AI7"/>
    <mergeCell ref="AK7:AW7"/>
    <mergeCell ref="AC8:AI8"/>
    <mergeCell ref="AQ8:AW8"/>
    <mergeCell ref="AO8:AP8"/>
    <mergeCell ref="U82:V82"/>
    <mergeCell ref="U83:V83"/>
    <mergeCell ref="U84:V84"/>
    <mergeCell ref="P95:Q95"/>
    <mergeCell ref="P96:Q96"/>
    <mergeCell ref="U85:V85"/>
    <mergeCell ref="U86:V86"/>
    <mergeCell ref="U87:V87"/>
    <mergeCell ref="U88:V88"/>
    <mergeCell ref="U89:V89"/>
    <mergeCell ref="Y46:Z46"/>
    <mergeCell ref="U47:V47"/>
    <mergeCell ref="Y47:Z47"/>
    <mergeCell ref="U48:V48"/>
    <mergeCell ref="Y48:Z48"/>
    <mergeCell ref="U49:V49"/>
    <mergeCell ref="Y49:Z49"/>
    <mergeCell ref="U50:V50"/>
    <mergeCell ref="Y50:Z50"/>
    <mergeCell ref="U51:V51"/>
    <mergeCell ref="Y51:Z51"/>
    <mergeCell ref="U52:V52"/>
    <mergeCell ref="Y52:Z52"/>
    <mergeCell ref="U53:V53"/>
    <mergeCell ref="Y53:Z53"/>
    <mergeCell ref="U54:V54"/>
    <mergeCell ref="Y54:Z54"/>
    <mergeCell ref="U55:V55"/>
    <mergeCell ref="Y55:Z55"/>
    <mergeCell ref="U62:V62"/>
    <mergeCell ref="Y62:Z62"/>
    <mergeCell ref="U63:V63"/>
    <mergeCell ref="Y63:Z63"/>
    <mergeCell ref="U64:V64"/>
    <mergeCell ref="Y64:Z64"/>
    <mergeCell ref="U65:V65"/>
    <mergeCell ref="Y65:Z65"/>
    <mergeCell ref="U66:V66"/>
    <mergeCell ref="Y66:Z66"/>
    <mergeCell ref="U67:V67"/>
    <mergeCell ref="Y67:Z67"/>
    <mergeCell ref="U73:V73"/>
    <mergeCell ref="Y73:Z73"/>
    <mergeCell ref="U74:V74"/>
    <mergeCell ref="Y74:Z74"/>
    <mergeCell ref="U75:V75"/>
    <mergeCell ref="Y75:Z75"/>
    <mergeCell ref="U68:V68"/>
    <mergeCell ref="Y68:Z68"/>
    <mergeCell ref="U69:V69"/>
    <mergeCell ref="Y69:Z69"/>
    <mergeCell ref="U70:V70"/>
    <mergeCell ref="Y70:Z70"/>
    <mergeCell ref="U71:V71"/>
    <mergeCell ref="Y71:Z71"/>
    <mergeCell ref="U72:V72"/>
    <mergeCell ref="Y72:Z72"/>
    <mergeCell ref="A11:A21"/>
    <mergeCell ref="B11:B21"/>
    <mergeCell ref="C11:C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T11:AT21"/>
    <mergeCell ref="AU11:AU21"/>
    <mergeCell ref="AV11:AV21"/>
    <mergeCell ref="AW11:AW21"/>
    <mergeCell ref="A22:D22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AO31:AO35"/>
    <mergeCell ref="AP31:AP35"/>
    <mergeCell ref="AQ31:AQ35"/>
    <mergeCell ref="AR31:AR35"/>
    <mergeCell ref="AS31:AS35"/>
    <mergeCell ref="AT31:AT35"/>
    <mergeCell ref="AU31:AU35"/>
    <mergeCell ref="AV31:AV35"/>
    <mergeCell ref="AW31:AW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rgb="FF92D050"/>
  </sheetPr>
  <dimension ref="A1:AX155"/>
  <sheetViews>
    <sheetView showGridLines="0" topLeftCell="K28" zoomScale="115" zoomScaleNormal="115" workbookViewId="0">
      <selection activeCell="AA45" sqref="AA4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175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s="5" customFormat="1" ht="15.75" thickBot="1">
      <c r="A23" s="688"/>
      <c r="B23" s="688"/>
      <c r="C23" s="688"/>
      <c r="D23" s="68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>
      <c r="J37" s="5"/>
      <c r="P37" s="5"/>
      <c r="Q37" s="6"/>
      <c r="R37" s="6"/>
      <c r="S37" s="6"/>
      <c r="T37" s="6"/>
      <c r="U37" s="12"/>
      <c r="V37" s="6"/>
      <c r="W37" s="6"/>
      <c r="X37" s="6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5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50" ht="19.5" customHeight="1">
      <c r="D38" s="32" t="s">
        <v>73</v>
      </c>
      <c r="E38" s="13">
        <f>SUM(E36+E29+E22)</f>
        <v>0</v>
      </c>
      <c r="F38" s="13">
        <f t="shared" ref="F38:AW38" si="6">SUM(F36+F29+F22)</f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J38" s="12"/>
      <c r="K38" s="13">
        <f t="shared" si="6"/>
        <v>0</v>
      </c>
      <c r="L38" s="13">
        <f t="shared" si="6"/>
        <v>0</v>
      </c>
      <c r="M38" s="13">
        <f t="shared" si="6"/>
        <v>0</v>
      </c>
      <c r="N38" s="13">
        <f t="shared" si="6"/>
        <v>0</v>
      </c>
      <c r="O38" s="13">
        <f t="shared" si="6"/>
        <v>0</v>
      </c>
      <c r="P38" s="12"/>
      <c r="Q38" s="13">
        <f t="shared" si="6"/>
        <v>0</v>
      </c>
      <c r="R38" s="13">
        <f t="shared" si="6"/>
        <v>0</v>
      </c>
      <c r="S38" s="13">
        <f t="shared" si="6"/>
        <v>0</v>
      </c>
      <c r="T38" s="13">
        <f t="shared" si="6"/>
        <v>0</v>
      </c>
      <c r="U38" s="12"/>
      <c r="V38" s="13">
        <f t="shared" si="6"/>
        <v>0</v>
      </c>
      <c r="W38" s="13">
        <f t="shared" si="6"/>
        <v>0</v>
      </c>
      <c r="X38" s="13">
        <f t="shared" si="6"/>
        <v>0</v>
      </c>
      <c r="Y38" s="13">
        <f t="shared" si="6"/>
        <v>0</v>
      </c>
      <c r="Z38" s="12"/>
      <c r="AA38" s="13">
        <f t="shared" si="6"/>
        <v>0</v>
      </c>
      <c r="AB38" s="13">
        <f t="shared" si="6"/>
        <v>0</v>
      </c>
      <c r="AC38" s="13">
        <f t="shared" si="6"/>
        <v>0</v>
      </c>
      <c r="AD38" s="13">
        <f t="shared" si="6"/>
        <v>0</v>
      </c>
      <c r="AE38" s="13">
        <f t="shared" si="6"/>
        <v>0</v>
      </c>
      <c r="AF38" s="13">
        <f t="shared" si="6"/>
        <v>0</v>
      </c>
      <c r="AG38" s="13">
        <f t="shared" si="6"/>
        <v>0</v>
      </c>
      <c r="AH38" s="13">
        <f t="shared" si="6"/>
        <v>0</v>
      </c>
      <c r="AI38" s="13">
        <f t="shared" si="6"/>
        <v>0</v>
      </c>
      <c r="AJ38" s="12"/>
      <c r="AK38" s="157">
        <f t="shared" si="6"/>
        <v>0</v>
      </c>
      <c r="AL38" s="157">
        <f t="shared" si="6"/>
        <v>0</v>
      </c>
      <c r="AM38" s="157">
        <f t="shared" si="6"/>
        <v>0</v>
      </c>
      <c r="AN38" s="157">
        <f t="shared" si="6"/>
        <v>0</v>
      </c>
      <c r="AO38" s="157">
        <f t="shared" si="6"/>
        <v>0</v>
      </c>
      <c r="AP38" s="157">
        <f t="shared" si="6"/>
        <v>0</v>
      </c>
      <c r="AQ38" s="157">
        <f t="shared" si="6"/>
        <v>0</v>
      </c>
      <c r="AR38" s="157">
        <f t="shared" si="6"/>
        <v>0</v>
      </c>
      <c r="AS38" s="157">
        <f t="shared" si="6"/>
        <v>0</v>
      </c>
      <c r="AT38" s="157">
        <f t="shared" si="6"/>
        <v>0</v>
      </c>
      <c r="AU38" s="157">
        <f t="shared" si="6"/>
        <v>0</v>
      </c>
      <c r="AV38" s="157">
        <f t="shared" si="6"/>
        <v>0</v>
      </c>
      <c r="AW38" s="157">
        <f t="shared" si="6"/>
        <v>0</v>
      </c>
    </row>
    <row r="39" spans="1:50" customFormat="1" ht="15.75" thickBot="1">
      <c r="J39" s="442"/>
      <c r="P39" s="442"/>
      <c r="U39" s="442"/>
      <c r="Z39" s="442"/>
    </row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835" t="s">
        <v>412</v>
      </c>
      <c r="B43" s="1362" t="s">
        <v>480</v>
      </c>
      <c r="C43" s="1363"/>
      <c r="D43" s="834">
        <v>31</v>
      </c>
      <c r="E43" s="582"/>
      <c r="F43" s="583"/>
      <c r="G43" s="583"/>
      <c r="H43" s="583"/>
      <c r="I43" s="584"/>
      <c r="J43" s="467"/>
      <c r="K43" s="582">
        <v>3</v>
      </c>
      <c r="L43" s="583">
        <v>31</v>
      </c>
      <c r="M43" s="583">
        <v>7</v>
      </c>
      <c r="N43" s="583">
        <v>0</v>
      </c>
      <c r="O43" s="584">
        <v>24</v>
      </c>
      <c r="P43" s="467"/>
      <c r="Q43" s="464">
        <v>5</v>
      </c>
      <c r="R43" s="468">
        <v>26</v>
      </c>
      <c r="S43" s="482">
        <v>5</v>
      </c>
      <c r="T43" s="585">
        <v>4</v>
      </c>
      <c r="U43" s="1255">
        <v>6</v>
      </c>
      <c r="V43" s="1367"/>
      <c r="W43" s="585">
        <v>9</v>
      </c>
      <c r="X43" s="585">
        <v>1</v>
      </c>
      <c r="Y43" s="1255">
        <v>4</v>
      </c>
      <c r="Z43" s="1367"/>
      <c r="AA43" s="546">
        <v>2</v>
      </c>
      <c r="AB43" s="623">
        <f>SUM(L43)</f>
        <v>31</v>
      </c>
      <c r="AC43" s="623">
        <f>SUM(Q43:R43)</f>
        <v>31</v>
      </c>
      <c r="AD43" s="623">
        <f>SUM(S43:AA43)</f>
        <v>31</v>
      </c>
      <c r="AE43" s="62"/>
      <c r="AL43" s="5"/>
      <c r="AX43" s="62"/>
    </row>
    <row r="44" spans="1:50" s="7" customFormat="1" ht="15" customHeight="1">
      <c r="A44" s="836" t="s">
        <v>451</v>
      </c>
      <c r="B44" s="1362" t="s">
        <v>452</v>
      </c>
      <c r="C44" s="1363"/>
      <c r="D44" s="834">
        <v>66</v>
      </c>
      <c r="E44" s="582"/>
      <c r="F44" s="651"/>
      <c r="G44" s="651"/>
      <c r="H44" s="651"/>
      <c r="I44" s="584"/>
      <c r="J44" s="467"/>
      <c r="K44" s="582">
        <v>1</v>
      </c>
      <c r="L44" s="651">
        <v>25</v>
      </c>
      <c r="M44" s="651">
        <v>9</v>
      </c>
      <c r="N44" s="651">
        <v>0</v>
      </c>
      <c r="O44" s="584">
        <v>16</v>
      </c>
      <c r="P44" s="467"/>
      <c r="Q44" s="464">
        <v>12</v>
      </c>
      <c r="R44" s="468">
        <v>13</v>
      </c>
      <c r="S44" s="482">
        <v>1</v>
      </c>
      <c r="T44" s="648">
        <v>13</v>
      </c>
      <c r="U44" s="1362">
        <v>5</v>
      </c>
      <c r="V44" s="1363"/>
      <c r="W44" s="648">
        <v>3</v>
      </c>
      <c r="X44" s="648">
        <v>1</v>
      </c>
      <c r="Y44" s="1362">
        <v>2</v>
      </c>
      <c r="Z44" s="1363"/>
      <c r="AA44" s="546">
        <v>0</v>
      </c>
      <c r="AB44" s="623">
        <f t="shared" ref="AB44:AB53" si="7">SUM(L44)</f>
        <v>25</v>
      </c>
      <c r="AC44" s="623">
        <f t="shared" ref="AC44:AC53" si="8">SUM(Q44:R44)</f>
        <v>25</v>
      </c>
      <c r="AD44" s="623">
        <f t="shared" ref="AD44:AD53" si="9">SUM(S44:AA44)</f>
        <v>25</v>
      </c>
      <c r="AE44" s="62"/>
      <c r="AL44" s="5"/>
      <c r="AX44" s="62"/>
    </row>
    <row r="45" spans="1:50" s="7" customFormat="1" ht="15" customHeight="1">
      <c r="A45" s="836" t="s">
        <v>481</v>
      </c>
      <c r="B45" s="1362" t="s">
        <v>482</v>
      </c>
      <c r="C45" s="1363"/>
      <c r="D45" s="834">
        <v>62</v>
      </c>
      <c r="E45" s="582"/>
      <c r="F45" s="651"/>
      <c r="G45" s="651"/>
      <c r="H45" s="651"/>
      <c r="I45" s="584"/>
      <c r="J45" s="467"/>
      <c r="K45" s="509">
        <v>6</v>
      </c>
      <c r="L45" s="846">
        <v>36</v>
      </c>
      <c r="M45" s="846">
        <v>5</v>
      </c>
      <c r="N45" s="846">
        <v>0</v>
      </c>
      <c r="O45" s="847">
        <v>31</v>
      </c>
      <c r="P45" s="848"/>
      <c r="Q45" s="849">
        <v>4</v>
      </c>
      <c r="R45" s="850">
        <v>32</v>
      </c>
      <c r="S45" s="851">
        <v>7</v>
      </c>
      <c r="T45" s="846">
        <v>8</v>
      </c>
      <c r="U45" s="1368">
        <v>9</v>
      </c>
      <c r="V45" s="1369"/>
      <c r="W45" s="846">
        <v>9</v>
      </c>
      <c r="X45" s="846">
        <v>2</v>
      </c>
      <c r="Y45" s="1368">
        <v>0</v>
      </c>
      <c r="Z45" s="1369"/>
      <c r="AA45" s="847">
        <v>1</v>
      </c>
      <c r="AB45" s="623">
        <f t="shared" si="7"/>
        <v>36</v>
      </c>
      <c r="AC45" s="623">
        <f t="shared" si="8"/>
        <v>36</v>
      </c>
      <c r="AD45" s="623">
        <f t="shared" si="9"/>
        <v>36</v>
      </c>
      <c r="AE45" s="62"/>
      <c r="AL45" s="5"/>
      <c r="AX45" s="62"/>
    </row>
    <row r="46" spans="1:50" s="7" customFormat="1" ht="15" customHeight="1">
      <c r="A46" s="836" t="s">
        <v>483</v>
      </c>
      <c r="B46" s="1372" t="s">
        <v>484</v>
      </c>
      <c r="C46" s="1372"/>
      <c r="D46" s="834">
        <v>50</v>
      </c>
      <c r="E46" s="582"/>
      <c r="F46" s="651"/>
      <c r="G46" s="651"/>
      <c r="H46" s="651"/>
      <c r="I46" s="584"/>
      <c r="J46" s="467"/>
      <c r="K46" s="582">
        <v>3</v>
      </c>
      <c r="L46" s="648">
        <v>26</v>
      </c>
      <c r="M46" s="648">
        <v>9</v>
      </c>
      <c r="N46" s="648">
        <v>9</v>
      </c>
      <c r="O46" s="546">
        <v>8</v>
      </c>
      <c r="P46" s="514"/>
      <c r="Q46" s="327">
        <v>26</v>
      </c>
      <c r="R46" s="453">
        <v>0</v>
      </c>
      <c r="S46" s="482">
        <v>0</v>
      </c>
      <c r="T46" s="648">
        <v>3</v>
      </c>
      <c r="U46" s="1370">
        <v>2</v>
      </c>
      <c r="V46" s="1371"/>
      <c r="W46" s="648">
        <v>5</v>
      </c>
      <c r="X46" s="648">
        <v>13</v>
      </c>
      <c r="Y46" s="1370">
        <v>0</v>
      </c>
      <c r="Z46" s="1371"/>
      <c r="AA46" s="546">
        <v>3</v>
      </c>
      <c r="AB46" s="623">
        <f t="shared" si="7"/>
        <v>26</v>
      </c>
      <c r="AC46" s="623">
        <f t="shared" si="8"/>
        <v>26</v>
      </c>
      <c r="AD46" s="623">
        <f t="shared" si="9"/>
        <v>26</v>
      </c>
      <c r="AE46" s="62"/>
      <c r="AL46" s="5"/>
      <c r="AX46" s="62"/>
    </row>
    <row r="47" spans="1:50" s="7" customFormat="1" ht="15" customHeight="1">
      <c r="A47" s="836" t="s">
        <v>485</v>
      </c>
      <c r="B47" s="1372" t="s">
        <v>486</v>
      </c>
      <c r="C47" s="1372"/>
      <c r="D47" s="834">
        <v>48</v>
      </c>
      <c r="E47" s="582"/>
      <c r="F47" s="651"/>
      <c r="G47" s="651"/>
      <c r="H47" s="651"/>
      <c r="I47" s="584"/>
      <c r="J47" s="467"/>
      <c r="K47" s="582">
        <v>3</v>
      </c>
      <c r="L47" s="651">
        <v>45</v>
      </c>
      <c r="M47" s="651">
        <v>15</v>
      </c>
      <c r="N47" s="651">
        <v>0</v>
      </c>
      <c r="O47" s="584">
        <v>30</v>
      </c>
      <c r="P47" s="467"/>
      <c r="Q47" s="464">
        <v>6</v>
      </c>
      <c r="R47" s="468">
        <v>39</v>
      </c>
      <c r="S47" s="482">
        <v>2</v>
      </c>
      <c r="T47" s="648">
        <v>4</v>
      </c>
      <c r="U47" s="1362">
        <v>23</v>
      </c>
      <c r="V47" s="1363"/>
      <c r="W47" s="648">
        <v>8</v>
      </c>
      <c r="X47" s="648">
        <v>7</v>
      </c>
      <c r="Y47" s="1362">
        <v>1</v>
      </c>
      <c r="Z47" s="1363"/>
      <c r="AA47" s="546">
        <v>0</v>
      </c>
      <c r="AB47" s="623">
        <f t="shared" si="7"/>
        <v>45</v>
      </c>
      <c r="AC47" s="623">
        <f t="shared" si="8"/>
        <v>45</v>
      </c>
      <c r="AD47" s="623">
        <f t="shared" si="9"/>
        <v>45</v>
      </c>
      <c r="AE47" s="62"/>
      <c r="AL47" s="5"/>
      <c r="AX47" s="62"/>
    </row>
    <row r="48" spans="1:50" s="7" customFormat="1" ht="15" customHeight="1">
      <c r="A48" s="836" t="s">
        <v>447</v>
      </c>
      <c r="B48" s="1362" t="s">
        <v>487</v>
      </c>
      <c r="C48" s="1363"/>
      <c r="D48" s="834">
        <v>20</v>
      </c>
      <c r="E48" s="582"/>
      <c r="F48" s="651"/>
      <c r="G48" s="651"/>
      <c r="H48" s="651"/>
      <c r="I48" s="584"/>
      <c r="J48" s="467"/>
      <c r="K48" s="582">
        <v>2</v>
      </c>
      <c r="L48" s="651">
        <v>24</v>
      </c>
      <c r="M48" s="651">
        <v>6</v>
      </c>
      <c r="N48" s="651">
        <v>0</v>
      </c>
      <c r="O48" s="584">
        <v>18</v>
      </c>
      <c r="P48" s="467"/>
      <c r="Q48" s="464">
        <v>0</v>
      </c>
      <c r="R48" s="468">
        <v>24</v>
      </c>
      <c r="S48" s="482">
        <v>0</v>
      </c>
      <c r="T48" s="648">
        <v>2</v>
      </c>
      <c r="U48" s="1362">
        <v>6</v>
      </c>
      <c r="V48" s="1363"/>
      <c r="W48" s="648">
        <v>5</v>
      </c>
      <c r="X48" s="648">
        <v>8</v>
      </c>
      <c r="Y48" s="1362">
        <v>3</v>
      </c>
      <c r="Z48" s="1363"/>
      <c r="AA48" s="546">
        <v>0</v>
      </c>
      <c r="AB48" s="623">
        <f t="shared" si="7"/>
        <v>24</v>
      </c>
      <c r="AC48" s="623">
        <f t="shared" si="8"/>
        <v>24</v>
      </c>
      <c r="AD48" s="623">
        <f t="shared" si="9"/>
        <v>24</v>
      </c>
      <c r="AE48" s="62"/>
      <c r="AL48" s="5"/>
      <c r="AX48" s="62"/>
    </row>
    <row r="49" spans="1:50" s="7" customFormat="1" ht="15" customHeight="1">
      <c r="A49" s="836"/>
      <c r="B49" s="1362"/>
      <c r="C49" s="1363"/>
      <c r="D49" s="834"/>
      <c r="E49" s="582"/>
      <c r="F49" s="651"/>
      <c r="G49" s="651"/>
      <c r="H49" s="651"/>
      <c r="I49" s="584"/>
      <c r="J49" s="467"/>
      <c r="K49" s="582"/>
      <c r="L49" s="651"/>
      <c r="M49" s="651"/>
      <c r="N49" s="651"/>
      <c r="O49" s="584"/>
      <c r="P49" s="467"/>
      <c r="Q49" s="464"/>
      <c r="R49" s="468"/>
      <c r="S49" s="482"/>
      <c r="T49" s="648"/>
      <c r="U49" s="1362"/>
      <c r="V49" s="1363"/>
      <c r="W49" s="648"/>
      <c r="X49" s="648"/>
      <c r="Y49" s="1362"/>
      <c r="Z49" s="1363"/>
      <c r="AA49" s="546"/>
      <c r="AB49" s="623">
        <f t="shared" si="7"/>
        <v>0</v>
      </c>
      <c r="AC49" s="623">
        <f t="shared" si="8"/>
        <v>0</v>
      </c>
      <c r="AD49" s="623">
        <f t="shared" si="9"/>
        <v>0</v>
      </c>
      <c r="AE49" s="62"/>
      <c r="AL49" s="5"/>
      <c r="AX49" s="62"/>
    </row>
    <row r="50" spans="1:50" s="7" customFormat="1" ht="15" customHeight="1">
      <c r="A50" s="836"/>
      <c r="B50" s="1362"/>
      <c r="C50" s="1363"/>
      <c r="D50" s="834"/>
      <c r="E50" s="582"/>
      <c r="F50" s="651"/>
      <c r="G50" s="651"/>
      <c r="H50" s="651"/>
      <c r="I50" s="584"/>
      <c r="J50" s="467"/>
      <c r="K50" s="582"/>
      <c r="L50" s="651"/>
      <c r="M50" s="651"/>
      <c r="N50" s="651"/>
      <c r="O50" s="584"/>
      <c r="P50" s="467"/>
      <c r="Q50" s="464"/>
      <c r="R50" s="468"/>
      <c r="S50" s="482"/>
      <c r="T50" s="648"/>
      <c r="U50" s="1362"/>
      <c r="V50" s="1363"/>
      <c r="W50" s="648"/>
      <c r="X50" s="648"/>
      <c r="Y50" s="1362"/>
      <c r="Z50" s="1363"/>
      <c r="AA50" s="546"/>
      <c r="AB50" s="623">
        <f t="shared" si="7"/>
        <v>0</v>
      </c>
      <c r="AC50" s="623">
        <f t="shared" si="8"/>
        <v>0</v>
      </c>
      <c r="AD50" s="623">
        <f t="shared" si="9"/>
        <v>0</v>
      </c>
      <c r="AE50" s="62"/>
      <c r="AL50" s="5"/>
      <c r="AX50" s="62"/>
    </row>
    <row r="51" spans="1:50" s="7" customFormat="1" ht="15" customHeight="1" thickBot="1">
      <c r="A51" s="837"/>
      <c r="B51" s="1364"/>
      <c r="C51" s="1365"/>
      <c r="D51" s="309"/>
      <c r="E51" s="236"/>
      <c r="F51" s="10"/>
      <c r="G51" s="10"/>
      <c r="H51" s="10"/>
      <c r="I51" s="230"/>
      <c r="J51" s="237"/>
      <c r="K51" s="236"/>
      <c r="L51" s="10"/>
      <c r="M51" s="10"/>
      <c r="N51" s="10"/>
      <c r="O51" s="230"/>
      <c r="P51" s="237"/>
      <c r="Q51" s="236"/>
      <c r="R51" s="283"/>
      <c r="S51" s="236"/>
      <c r="T51" s="10"/>
      <c r="U51" s="1358"/>
      <c r="V51" s="1366"/>
      <c r="W51" s="10"/>
      <c r="X51" s="10"/>
      <c r="Y51" s="1358"/>
      <c r="Z51" s="1366"/>
      <c r="AA51" s="230"/>
      <c r="AB51" s="623">
        <f t="shared" si="7"/>
        <v>0</v>
      </c>
      <c r="AC51" s="623">
        <f t="shared" si="8"/>
        <v>0</v>
      </c>
      <c r="AD51" s="623">
        <f t="shared" si="9"/>
        <v>0</v>
      </c>
      <c r="AN51" s="5"/>
    </row>
    <row r="52" spans="1:50">
      <c r="A52" s="254"/>
      <c r="B52" s="254"/>
      <c r="C52" s="254"/>
      <c r="D52" s="254"/>
      <c r="E52" s="6"/>
      <c r="F52" s="6"/>
      <c r="G52" s="6"/>
      <c r="H52" s="6"/>
      <c r="I52" s="6"/>
      <c r="J52" s="12"/>
      <c r="K52" s="6"/>
      <c r="L52" s="6"/>
      <c r="M52" s="6"/>
      <c r="N52" s="6"/>
      <c r="O52" s="6"/>
      <c r="P52" s="12"/>
      <c r="Q52" s="6"/>
      <c r="R52" s="6"/>
      <c r="S52" s="6"/>
      <c r="T52" s="6"/>
      <c r="U52" s="6"/>
      <c r="V52" s="6"/>
      <c r="W52" s="6"/>
      <c r="X52" s="6"/>
      <c r="Y52" s="12"/>
      <c r="Z52" s="6"/>
      <c r="AA52" s="6"/>
      <c r="AB52" s="623">
        <f t="shared" si="7"/>
        <v>0</v>
      </c>
      <c r="AC52" s="623">
        <f t="shared" si="8"/>
        <v>0</v>
      </c>
      <c r="AD52" s="623">
        <f t="shared" si="9"/>
        <v>0</v>
      </c>
      <c r="AJ52" s="1"/>
      <c r="AN52" s="5"/>
    </row>
    <row r="53" spans="1:50" ht="19.5" customHeight="1">
      <c r="A53" s="254"/>
      <c r="B53" s="254"/>
      <c r="C53" s="254"/>
      <c r="D53" s="33" t="s">
        <v>74</v>
      </c>
      <c r="E53" s="66">
        <f t="shared" ref="E53:T53" si="10">SUM(E43:E51)</f>
        <v>0</v>
      </c>
      <c r="F53" s="66">
        <f t="shared" si="10"/>
        <v>0</v>
      </c>
      <c r="G53" s="66">
        <f t="shared" si="10"/>
        <v>0</v>
      </c>
      <c r="H53" s="66">
        <f t="shared" si="10"/>
        <v>0</v>
      </c>
      <c r="I53" s="66">
        <f t="shared" si="10"/>
        <v>0</v>
      </c>
      <c r="J53" s="12">
        <f t="shared" si="10"/>
        <v>0</v>
      </c>
      <c r="K53" s="66">
        <f t="shared" si="10"/>
        <v>18</v>
      </c>
      <c r="L53" s="66">
        <f t="shared" si="10"/>
        <v>187</v>
      </c>
      <c r="M53" s="66">
        <f t="shared" si="10"/>
        <v>51</v>
      </c>
      <c r="N53" s="66">
        <f t="shared" si="10"/>
        <v>9</v>
      </c>
      <c r="O53" s="66">
        <f t="shared" si="10"/>
        <v>127</v>
      </c>
      <c r="P53" s="12">
        <f t="shared" si="10"/>
        <v>0</v>
      </c>
      <c r="Q53" s="66">
        <f t="shared" si="10"/>
        <v>53</v>
      </c>
      <c r="R53" s="66">
        <f t="shared" si="10"/>
        <v>134</v>
      </c>
      <c r="S53" s="66">
        <f t="shared" si="10"/>
        <v>15</v>
      </c>
      <c r="T53" s="66">
        <f t="shared" si="10"/>
        <v>34</v>
      </c>
      <c r="U53" s="1120">
        <f>SUM(U43:V51)</f>
        <v>51</v>
      </c>
      <c r="V53" s="1021"/>
      <c r="W53" s="66">
        <f>SUM(W43:W51)</f>
        <v>39</v>
      </c>
      <c r="X53" s="66">
        <f>SUM(X43:X51)</f>
        <v>32</v>
      </c>
      <c r="Y53" s="1120">
        <f>SUM(Y43:Z51)</f>
        <v>10</v>
      </c>
      <c r="Z53" s="1021"/>
      <c r="AA53" s="66">
        <f>SUM(AA43:AA51)</f>
        <v>6</v>
      </c>
      <c r="AB53" s="623">
        <f t="shared" si="7"/>
        <v>187</v>
      </c>
      <c r="AC53" s="623">
        <f t="shared" si="8"/>
        <v>187</v>
      </c>
      <c r="AD53" s="623">
        <f t="shared" si="9"/>
        <v>187</v>
      </c>
      <c r="AJ53" s="1"/>
      <c r="AN53" s="5"/>
    </row>
    <row r="54" spans="1:50">
      <c r="E54" s="6"/>
      <c r="F54" s="6"/>
      <c r="G54" s="6"/>
      <c r="H54" s="6"/>
      <c r="I54" s="6"/>
      <c r="J54" s="12"/>
      <c r="K54" s="6"/>
      <c r="L54" s="6"/>
      <c r="M54" s="6"/>
      <c r="N54" s="6"/>
      <c r="O54" s="6"/>
      <c r="P54" s="12"/>
      <c r="Q54" s="6"/>
      <c r="R54" s="6"/>
      <c r="S54" s="6"/>
      <c r="T54" s="6"/>
      <c r="U54" s="12"/>
      <c r="V54" s="6"/>
      <c r="W54" s="6"/>
      <c r="X54" s="6"/>
      <c r="Y54" s="6"/>
      <c r="Z54" s="12"/>
      <c r="AJ54" s="5"/>
    </row>
    <row r="55" spans="1:50" ht="29.25" customHeight="1">
      <c r="D55" s="1121" t="s">
        <v>95</v>
      </c>
      <c r="E55" s="67" t="s">
        <v>98</v>
      </c>
      <c r="F55" s="67" t="s">
        <v>72</v>
      </c>
      <c r="G55" s="67" t="s">
        <v>99</v>
      </c>
      <c r="H55" s="67" t="s">
        <v>70</v>
      </c>
      <c r="I55" s="67" t="s">
        <v>71</v>
      </c>
      <c r="J55" s="1123" t="s">
        <v>100</v>
      </c>
      <c r="K55" s="1124"/>
      <c r="L55" s="1125"/>
      <c r="M55" s="67" t="s">
        <v>101</v>
      </c>
      <c r="N55" s="227" t="s">
        <v>198</v>
      </c>
      <c r="O55" s="267" t="s">
        <v>199</v>
      </c>
      <c r="P55" s="1322" t="s">
        <v>200</v>
      </c>
      <c r="Q55" s="1317"/>
      <c r="R55" s="267" t="s">
        <v>201</v>
      </c>
      <c r="S55" s="227" t="s">
        <v>202</v>
      </c>
      <c r="T55" s="1253" t="s">
        <v>203</v>
      </c>
      <c r="U55" s="1254"/>
      <c r="V55" s="227" t="s">
        <v>204</v>
      </c>
      <c r="W55" s="6"/>
      <c r="X55" s="6"/>
      <c r="Y55" s="12"/>
      <c r="Z55" s="6"/>
      <c r="AA55" s="6"/>
      <c r="AB55" s="6"/>
      <c r="AC55" s="12"/>
      <c r="AJ55" s="1"/>
      <c r="AN55" s="5"/>
    </row>
    <row r="56" spans="1:50" ht="22.5" customHeight="1">
      <c r="D56" s="1122"/>
      <c r="E56" s="68">
        <f>SUM(E53+K53+E38+K38)</f>
        <v>18</v>
      </c>
      <c r="F56" s="68">
        <f>SUM(F53+L53+F38+L38+Q38+V38)</f>
        <v>187</v>
      </c>
      <c r="G56" s="68">
        <f>SUM(G53+M53+G38+M38+R38+W38)</f>
        <v>51</v>
      </c>
      <c r="H56" s="68">
        <f>SUM(H53+N53+H38+N38+S38+X38)</f>
        <v>9</v>
      </c>
      <c r="I56" s="68">
        <f>SUM(I53+O53+I38+O38+T38+Y38)</f>
        <v>127</v>
      </c>
      <c r="J56" s="1130">
        <f>SUM(Q53+AA38)</f>
        <v>53</v>
      </c>
      <c r="K56" s="1131"/>
      <c r="L56" s="1132"/>
      <c r="M56" s="68">
        <f>SUM(R53+AB38)</f>
        <v>134</v>
      </c>
      <c r="N56" s="226">
        <f>SUM(S53+AC38)</f>
        <v>15</v>
      </c>
      <c r="O56" s="226">
        <f>SUM(T53+AD38)</f>
        <v>34</v>
      </c>
      <c r="P56" s="1133">
        <f>SUM(U53+AE38)</f>
        <v>51</v>
      </c>
      <c r="Q56" s="1317"/>
      <c r="R56" s="226">
        <f>SUM(W53+AF38)</f>
        <v>39</v>
      </c>
      <c r="S56" s="226">
        <f>SUM(X53+AG38)</f>
        <v>32</v>
      </c>
      <c r="T56" s="1134">
        <f>SUM(Y53+AH38)</f>
        <v>10</v>
      </c>
      <c r="U56" s="1135"/>
      <c r="V56" s="226">
        <f>SUM(AA53+AI38)</f>
        <v>6</v>
      </c>
      <c r="W56" s="6"/>
      <c r="X56" s="6"/>
      <c r="Y56" s="12"/>
      <c r="Z56" s="6"/>
      <c r="AA56" s="6"/>
      <c r="AB56" s="6"/>
      <c r="AC56" s="12"/>
      <c r="AJ56" s="1"/>
      <c r="AN56" s="5"/>
    </row>
    <row r="57" spans="1:50">
      <c r="E57" s="6"/>
      <c r="F57" s="6"/>
      <c r="G57" s="6"/>
      <c r="H57" s="6"/>
      <c r="I57" s="6"/>
      <c r="J57" s="12"/>
      <c r="K57" s="6"/>
      <c r="L57" s="6"/>
      <c r="M57" s="6"/>
      <c r="N57" s="6"/>
      <c r="O57" s="6"/>
      <c r="P57" s="12"/>
      <c r="Q57" s="6"/>
      <c r="R57" s="6"/>
      <c r="S57" s="6"/>
      <c r="T57" s="6"/>
      <c r="U57" s="12"/>
      <c r="V57" s="6"/>
      <c r="W57" s="6"/>
      <c r="X57" s="6"/>
      <c r="Y57" s="6"/>
      <c r="Z57" s="12"/>
      <c r="AJ57" s="5"/>
    </row>
    <row r="58" spans="1:50">
      <c r="E58" s="6"/>
      <c r="F58" s="6"/>
      <c r="G58" s="6"/>
      <c r="H58" s="6"/>
      <c r="I58" s="6"/>
      <c r="J58" s="12"/>
      <c r="K58" s="6"/>
      <c r="L58" s="6"/>
      <c r="M58" s="6"/>
      <c r="N58" s="6"/>
      <c r="O58" s="6"/>
      <c r="P58" s="12"/>
      <c r="Q58" s="6"/>
      <c r="R58" s="6"/>
      <c r="S58" s="6"/>
      <c r="T58" s="6"/>
      <c r="U58" s="12"/>
      <c r="V58" s="6"/>
      <c r="W58" s="6"/>
      <c r="X58" s="6"/>
      <c r="Y58" s="6"/>
      <c r="Z58" s="12"/>
      <c r="AJ58" s="5"/>
    </row>
    <row r="59" spans="1:50">
      <c r="A59" s="1" t="s">
        <v>103</v>
      </c>
      <c r="E59" s="6"/>
      <c r="F59" s="6"/>
      <c r="G59" s="6"/>
      <c r="H59" s="6"/>
      <c r="I59" s="6"/>
      <c r="J59" s="12"/>
      <c r="K59" s="6"/>
      <c r="L59" s="6"/>
      <c r="M59" s="6"/>
      <c r="N59" s="6"/>
      <c r="O59" s="6"/>
      <c r="P59" s="12"/>
      <c r="Q59" s="6"/>
      <c r="R59" s="6"/>
      <c r="S59" s="6"/>
      <c r="T59" s="6"/>
      <c r="U59" s="12"/>
      <c r="V59" s="6"/>
      <c r="W59" s="6"/>
      <c r="X59" s="6"/>
      <c r="Y59" s="6"/>
      <c r="Z59" s="5"/>
      <c r="AJ59" s="5"/>
    </row>
    <row r="60" spans="1:50">
      <c r="E60" s="6"/>
      <c r="F60" s="6"/>
      <c r="G60" s="6"/>
      <c r="H60" s="6"/>
      <c r="I60" s="6"/>
      <c r="J60" s="12"/>
      <c r="K60" s="6"/>
      <c r="L60" s="6"/>
      <c r="M60" s="6"/>
      <c r="N60" s="6"/>
      <c r="O60" s="6"/>
      <c r="P60" s="12"/>
      <c r="Q60" s="6"/>
      <c r="R60" s="6"/>
      <c r="S60" s="6"/>
      <c r="T60" s="6"/>
      <c r="U60" s="12"/>
      <c r="V60" s="6"/>
      <c r="W60" s="6"/>
      <c r="X60" s="6"/>
      <c r="Y60" s="6"/>
      <c r="Z60" s="5"/>
      <c r="AJ60" s="5"/>
    </row>
    <row r="61" spans="1:50" s="5" customFormat="1">
      <c r="A61" s="1" t="s">
        <v>104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50" ht="15.75">
      <c r="AJ62" s="158"/>
    </row>
    <row r="63" spans="1:50">
      <c r="AJ63" s="5"/>
    </row>
    <row r="64" spans="1:50">
      <c r="AJ64" s="5"/>
    </row>
    <row r="65" spans="36:36">
      <c r="AJ65" s="5"/>
    </row>
    <row r="66" spans="36:36">
      <c r="AJ66" s="5"/>
    </row>
    <row r="67" spans="36:36">
      <c r="AJ67" s="5"/>
    </row>
    <row r="68" spans="36:36" ht="15.75">
      <c r="AJ68" s="158"/>
    </row>
    <row r="72" spans="36:36">
      <c r="AJ72" s="5"/>
    </row>
    <row r="73" spans="36:36" ht="15.75">
      <c r="AJ73" s="158"/>
    </row>
    <row r="74" spans="36:36">
      <c r="AJ74" s="5"/>
    </row>
    <row r="75" spans="36:36">
      <c r="AJ75" s="5"/>
    </row>
    <row r="76" spans="36:36">
      <c r="AJ76" s="5"/>
    </row>
    <row r="77" spans="36:36">
      <c r="AJ77" s="5"/>
    </row>
    <row r="78" spans="36:36">
      <c r="AJ78" s="5"/>
    </row>
    <row r="79" spans="36:36">
      <c r="AJ79" s="5"/>
    </row>
    <row r="80" spans="36:36" ht="15.75">
      <c r="AJ80" s="158"/>
    </row>
    <row r="81" spans="36:36">
      <c r="AJ81" s="5"/>
    </row>
    <row r="82" spans="36:36">
      <c r="AJ82" s="5"/>
    </row>
    <row r="83" spans="36:36">
      <c r="AJ83" s="5"/>
    </row>
    <row r="84" spans="36:36">
      <c r="AJ84" s="5"/>
    </row>
    <row r="85" spans="36:36">
      <c r="AJ85" s="5"/>
    </row>
    <row r="86" spans="36:36" ht="15.75">
      <c r="AJ86" s="158"/>
    </row>
    <row r="87" spans="36:36">
      <c r="AJ87" s="5"/>
    </row>
    <row r="88" spans="36:36">
      <c r="AJ88" s="5"/>
    </row>
    <row r="89" spans="36:36">
      <c r="AJ89" s="5"/>
    </row>
    <row r="90" spans="36:36">
      <c r="AJ90" s="5"/>
    </row>
    <row r="91" spans="36:36">
      <c r="AJ91" s="5"/>
    </row>
    <row r="97" spans="36:36">
      <c r="AJ97" s="5"/>
    </row>
    <row r="98" spans="36:36">
      <c r="AJ98" s="5"/>
    </row>
    <row r="99" spans="36:36">
      <c r="AJ99" s="5"/>
    </row>
    <row r="100" spans="36:36">
      <c r="AJ100" s="5"/>
    </row>
    <row r="101" spans="36:36">
      <c r="AJ101" s="5"/>
    </row>
    <row r="102" spans="36:36">
      <c r="AJ102" s="5"/>
    </row>
    <row r="103" spans="36:36">
      <c r="AJ103" s="5"/>
    </row>
    <row r="104" spans="36:36">
      <c r="AJ104" s="5"/>
    </row>
    <row r="105" spans="36:36">
      <c r="AJ105" s="5"/>
    </row>
    <row r="106" spans="36:36">
      <c r="AJ106" s="5"/>
    </row>
    <row r="107" spans="36:36">
      <c r="AJ107" s="5"/>
    </row>
    <row r="108" spans="36:36">
      <c r="AJ108" s="5"/>
    </row>
    <row r="109" spans="36:36">
      <c r="AJ109" s="5"/>
    </row>
    <row r="110" spans="36:36">
      <c r="AJ110" s="5"/>
    </row>
    <row r="111" spans="36:36">
      <c r="AJ111" s="5"/>
    </row>
    <row r="112" spans="36:36">
      <c r="AJ112" s="5"/>
    </row>
    <row r="113" spans="36:36">
      <c r="AJ113" s="5"/>
    </row>
    <row r="114" spans="36:36">
      <c r="AJ114" s="5"/>
    </row>
    <row r="115" spans="36:36">
      <c r="AJ115" s="5"/>
    </row>
    <row r="116" spans="36:36">
      <c r="AJ116" s="5"/>
    </row>
    <row r="117" spans="36:36">
      <c r="AJ117" s="5"/>
    </row>
    <row r="118" spans="36:36">
      <c r="AJ118" s="5"/>
    </row>
    <row r="119" spans="36:36">
      <c r="AJ119" s="5"/>
    </row>
    <row r="120" spans="36:36">
      <c r="AJ120" s="5"/>
    </row>
    <row r="121" spans="36:36">
      <c r="AJ121" s="5"/>
    </row>
    <row r="122" spans="36:36">
      <c r="AJ122" s="5"/>
    </row>
    <row r="123" spans="36:36">
      <c r="AJ123" s="5"/>
    </row>
    <row r="124" spans="36:36">
      <c r="AJ124" s="5"/>
    </row>
    <row r="125" spans="36:36">
      <c r="AJ125" s="5"/>
    </row>
    <row r="126" spans="36:36">
      <c r="AJ126" s="5"/>
    </row>
    <row r="127" spans="36:36">
      <c r="AJ127" s="5"/>
    </row>
    <row r="128" spans="36:36">
      <c r="AJ128" s="5"/>
    </row>
    <row r="129" spans="36:40">
      <c r="AJ129" s="5"/>
    </row>
    <row r="130" spans="36:40">
      <c r="AJ130" s="5"/>
    </row>
    <row r="131" spans="36:40">
      <c r="AJ131" s="5"/>
    </row>
    <row r="132" spans="36:40">
      <c r="AJ132" s="5"/>
    </row>
    <row r="133" spans="36:40">
      <c r="AJ133" s="5"/>
    </row>
    <row r="134" spans="36:40">
      <c r="AJ134" s="5"/>
    </row>
    <row r="135" spans="36:40">
      <c r="AJ135" s="5"/>
    </row>
    <row r="136" spans="36:40">
      <c r="AJ136" s="5"/>
    </row>
    <row r="138" spans="36:40">
      <c r="AK138" s="7"/>
      <c r="AL138" s="7"/>
      <c r="AM138" s="7"/>
      <c r="AN138" s="7"/>
    </row>
    <row r="139" spans="36:40">
      <c r="AN139" s="6"/>
    </row>
    <row r="140" spans="36:40">
      <c r="AN140" s="6"/>
    </row>
    <row r="141" spans="36:40">
      <c r="AN141" s="6"/>
    </row>
    <row r="142" spans="36:40">
      <c r="AK142" s="7"/>
      <c r="AL142" s="7"/>
      <c r="AM142" s="7"/>
      <c r="AN142" s="62"/>
    </row>
    <row r="143" spans="36:40">
      <c r="AK143" s="7"/>
      <c r="AL143" s="7"/>
      <c r="AM143" s="7"/>
      <c r="AN143" s="62"/>
    </row>
    <row r="144" spans="36:40">
      <c r="AK144" s="7"/>
      <c r="AL144" s="7"/>
      <c r="AM144" s="7"/>
      <c r="AN144" s="62"/>
    </row>
    <row r="145" spans="36:49">
      <c r="AK145" s="7"/>
      <c r="AL145" s="7"/>
      <c r="AM145" s="7"/>
      <c r="AN145" s="62"/>
    </row>
    <row r="146" spans="36:49">
      <c r="AK146" s="7"/>
      <c r="AL146" s="7"/>
      <c r="AM146" s="7"/>
      <c r="AN146" s="62"/>
    </row>
    <row r="147" spans="36:49">
      <c r="AK147" s="7"/>
      <c r="AL147" s="7"/>
      <c r="AM147" s="7"/>
      <c r="AN147" s="62"/>
    </row>
    <row r="148" spans="36:49">
      <c r="AK148" s="7"/>
      <c r="AL148" s="7"/>
      <c r="AM148" s="7"/>
      <c r="AN148" s="62"/>
    </row>
    <row r="149" spans="36:49">
      <c r="AN149" s="6"/>
    </row>
    <row r="150" spans="36:49">
      <c r="AN150" s="6"/>
    </row>
    <row r="151" spans="36:49">
      <c r="AN151" s="6"/>
    </row>
    <row r="152" spans="36:49">
      <c r="AN152" s="6"/>
    </row>
    <row r="153" spans="36:49">
      <c r="AN153" s="6"/>
    </row>
    <row r="154" spans="36:49">
      <c r="AN154" s="6"/>
    </row>
    <row r="155" spans="36:49">
      <c r="AJ155" s="5"/>
      <c r="AK155" s="5"/>
      <c r="AL155" s="5"/>
      <c r="AM155" s="5"/>
      <c r="AN155" s="12"/>
      <c r="AO155" s="5"/>
      <c r="AP155" s="5"/>
      <c r="AQ155" s="5"/>
      <c r="AR155" s="5"/>
      <c r="AS155" s="5"/>
      <c r="AT155" s="5"/>
      <c r="AU155" s="5"/>
      <c r="AV155" s="5"/>
      <c r="AW155" s="5"/>
    </row>
  </sheetData>
  <sheetProtection algorithmName="SHA-512" hashValue="k1DLUDXmrdfFVxTmUgIQMSNjjl+ryYITpzY1zvYizFwUb6Csv8smNiJ4F2GKyzWWH1jyTU2wG7CwZMKuvxjSKA==" saltValue="PHp4yFgC0K+HE0Wv7+oNMQ==" spinCount="100000" sheet="1" formatCells="0" formatRows="0" selectLockedCells="1"/>
  <mergeCells count="115">
    <mergeCell ref="Y44:Z44"/>
    <mergeCell ref="Y45:Z45"/>
    <mergeCell ref="Y46:Z46"/>
    <mergeCell ref="Y47:Z47"/>
    <mergeCell ref="Y48:Z48"/>
    <mergeCell ref="B49:C49"/>
    <mergeCell ref="B40:C42"/>
    <mergeCell ref="K41:O41"/>
    <mergeCell ref="Q41:R41"/>
    <mergeCell ref="B43:C43"/>
    <mergeCell ref="B47:C47"/>
    <mergeCell ref="B48:C48"/>
    <mergeCell ref="B44:C44"/>
    <mergeCell ref="B45:C45"/>
    <mergeCell ref="B46:C46"/>
    <mergeCell ref="U44:V44"/>
    <mergeCell ref="U45:V45"/>
    <mergeCell ref="U46:V46"/>
    <mergeCell ref="U47:V47"/>
    <mergeCell ref="U48:V48"/>
    <mergeCell ref="U49:V49"/>
    <mergeCell ref="U42:V42"/>
    <mergeCell ref="AP31:AP35"/>
    <mergeCell ref="D40:D42"/>
    <mergeCell ref="E41:I41"/>
    <mergeCell ref="E40:AA40"/>
    <mergeCell ref="S41:AA41"/>
    <mergeCell ref="A1:AP1"/>
    <mergeCell ref="A2:AP2"/>
    <mergeCell ref="A3:AP3"/>
    <mergeCell ref="A7:A9"/>
    <mergeCell ref="B7:B9"/>
    <mergeCell ref="C7:C9"/>
    <mergeCell ref="D7:D9"/>
    <mergeCell ref="E8:I8"/>
    <mergeCell ref="K8:O8"/>
    <mergeCell ref="Q8:T8"/>
    <mergeCell ref="V8:Y8"/>
    <mergeCell ref="AA8:AB8"/>
    <mergeCell ref="AK8:AN8"/>
    <mergeCell ref="E7:AI7"/>
    <mergeCell ref="AK7:AW7"/>
    <mergeCell ref="AC8:AI8"/>
    <mergeCell ref="AQ8:AW8"/>
    <mergeCell ref="AO8:AP8"/>
    <mergeCell ref="A11:A21"/>
    <mergeCell ref="B11:B21"/>
    <mergeCell ref="C11:C21"/>
    <mergeCell ref="B24:B28"/>
    <mergeCell ref="C24:C28"/>
    <mergeCell ref="A29:D29"/>
    <mergeCell ref="A31:A35"/>
    <mergeCell ref="B31:B35"/>
    <mergeCell ref="C31:C35"/>
    <mergeCell ref="A22:D22"/>
    <mergeCell ref="A24:A28"/>
    <mergeCell ref="B51:C51"/>
    <mergeCell ref="U51:V51"/>
    <mergeCell ref="Y51:Z51"/>
    <mergeCell ref="U53:V53"/>
    <mergeCell ref="Y53:Z53"/>
    <mergeCell ref="D55:D56"/>
    <mergeCell ref="J55:L55"/>
    <mergeCell ref="P55:Q55"/>
    <mergeCell ref="T55:U55"/>
    <mergeCell ref="J56:L56"/>
    <mergeCell ref="P56:Q56"/>
    <mergeCell ref="T56:U56"/>
    <mergeCell ref="U50:V50"/>
    <mergeCell ref="B50:C50"/>
    <mergeCell ref="Y49:Z49"/>
    <mergeCell ref="AQ31:AQ35"/>
    <mergeCell ref="AR31:AR35"/>
    <mergeCell ref="AS31:AS35"/>
    <mergeCell ref="AT31:AT35"/>
    <mergeCell ref="AQ11:AQ21"/>
    <mergeCell ref="AL11:AL21"/>
    <mergeCell ref="AM11:AM21"/>
    <mergeCell ref="AN11:AN21"/>
    <mergeCell ref="AO11:AO21"/>
    <mergeCell ref="AP11:AP21"/>
    <mergeCell ref="AN31:AN35"/>
    <mergeCell ref="AO31:AO35"/>
    <mergeCell ref="AR24:AR28"/>
    <mergeCell ref="AS24:AS28"/>
    <mergeCell ref="AT24:AT28"/>
    <mergeCell ref="Y50:Z50"/>
    <mergeCell ref="A36:D36"/>
    <mergeCell ref="A40:A42"/>
    <mergeCell ref="Y42:Z42"/>
    <mergeCell ref="Y43:Z43"/>
    <mergeCell ref="U43:V43"/>
    <mergeCell ref="AU31:AU35"/>
    <mergeCell ref="AV31:AV35"/>
    <mergeCell ref="AW31:AW35"/>
    <mergeCell ref="AK11:AK21"/>
    <mergeCell ref="AK24:AK28"/>
    <mergeCell ref="AL24:AL28"/>
    <mergeCell ref="AM24:AM28"/>
    <mergeCell ref="AK31:AK35"/>
    <mergeCell ref="AL31:AL35"/>
    <mergeCell ref="AM31:AM35"/>
    <mergeCell ref="AU24:AU28"/>
    <mergeCell ref="AV24:AV28"/>
    <mergeCell ref="AW24:AW28"/>
    <mergeCell ref="AN24:AN28"/>
    <mergeCell ref="AO24:AO28"/>
    <mergeCell ref="AP24:AP28"/>
    <mergeCell ref="AQ24:AQ28"/>
    <mergeCell ref="AR11:AR21"/>
    <mergeCell ref="AS11:AS21"/>
    <mergeCell ref="AT11:AT21"/>
    <mergeCell ref="AU11:AU21"/>
    <mergeCell ref="AV11:AV21"/>
    <mergeCell ref="AW11:AW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rgb="FF92D050"/>
  </sheetPr>
  <dimension ref="A1:AX174"/>
  <sheetViews>
    <sheetView showGridLines="0" topLeftCell="A32" zoomScale="115" zoomScaleNormal="115" workbookViewId="0">
      <selection activeCell="A45" sqref="A4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193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s="5" customFormat="1" ht="15.75" thickBot="1">
      <c r="A10" s="208"/>
      <c r="C10" s="208"/>
      <c r="D10" s="208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s="5" customFormat="1" ht="15.75" thickBot="1">
      <c r="A23" s="688"/>
      <c r="B23" s="688"/>
      <c r="C23" s="688"/>
      <c r="D23" s="68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>
      <c r="J37" s="5"/>
      <c r="P37" s="5"/>
      <c r="Q37" s="6"/>
      <c r="R37" s="6"/>
      <c r="S37" s="6"/>
      <c r="T37" s="6"/>
      <c r="U37" s="12"/>
      <c r="V37" s="6"/>
      <c r="W37" s="6"/>
      <c r="X37" s="6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5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50" ht="19.5" customHeight="1">
      <c r="D38" s="32" t="s">
        <v>73</v>
      </c>
      <c r="E38" s="13">
        <f>SUM(E36+E29+E22)</f>
        <v>0</v>
      </c>
      <c r="F38" s="13">
        <f t="shared" ref="F38:AW38" si="6">SUM(F36+F29+F22)</f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J38" s="12"/>
      <c r="K38" s="13">
        <f t="shared" si="6"/>
        <v>0</v>
      </c>
      <c r="L38" s="13">
        <f t="shared" si="6"/>
        <v>0</v>
      </c>
      <c r="M38" s="13">
        <f t="shared" si="6"/>
        <v>0</v>
      </c>
      <c r="N38" s="13">
        <f t="shared" si="6"/>
        <v>0</v>
      </c>
      <c r="O38" s="13">
        <f t="shared" si="6"/>
        <v>0</v>
      </c>
      <c r="P38" s="12"/>
      <c r="Q38" s="13">
        <f t="shared" si="6"/>
        <v>0</v>
      </c>
      <c r="R38" s="13">
        <f t="shared" si="6"/>
        <v>0</v>
      </c>
      <c r="S38" s="13">
        <f t="shared" si="6"/>
        <v>0</v>
      </c>
      <c r="T38" s="13">
        <f t="shared" si="6"/>
        <v>0</v>
      </c>
      <c r="U38" s="12"/>
      <c r="V38" s="13">
        <f t="shared" si="6"/>
        <v>0</v>
      </c>
      <c r="W38" s="13">
        <f t="shared" si="6"/>
        <v>0</v>
      </c>
      <c r="X38" s="13">
        <f t="shared" si="6"/>
        <v>0</v>
      </c>
      <c r="Y38" s="13">
        <f t="shared" si="6"/>
        <v>0</v>
      </c>
      <c r="Z38" s="12"/>
      <c r="AA38" s="13">
        <f t="shared" si="6"/>
        <v>0</v>
      </c>
      <c r="AB38" s="13">
        <f t="shared" si="6"/>
        <v>0</v>
      </c>
      <c r="AC38" s="13">
        <f t="shared" si="6"/>
        <v>0</v>
      </c>
      <c r="AD38" s="13">
        <f t="shared" si="6"/>
        <v>0</v>
      </c>
      <c r="AE38" s="13">
        <f t="shared" si="6"/>
        <v>0</v>
      </c>
      <c r="AF38" s="13">
        <f t="shared" si="6"/>
        <v>0</v>
      </c>
      <c r="AG38" s="13">
        <f t="shared" si="6"/>
        <v>0</v>
      </c>
      <c r="AH38" s="13">
        <f t="shared" si="6"/>
        <v>0</v>
      </c>
      <c r="AI38" s="13">
        <f t="shared" si="6"/>
        <v>0</v>
      </c>
      <c r="AJ38" s="12"/>
      <c r="AK38" s="157">
        <f t="shared" si="6"/>
        <v>0</v>
      </c>
      <c r="AL38" s="157">
        <f t="shared" si="6"/>
        <v>0</v>
      </c>
      <c r="AM38" s="157">
        <f t="shared" si="6"/>
        <v>0</v>
      </c>
      <c r="AN38" s="157">
        <f t="shared" si="6"/>
        <v>0</v>
      </c>
      <c r="AO38" s="157">
        <f t="shared" si="6"/>
        <v>0</v>
      </c>
      <c r="AP38" s="157">
        <f t="shared" si="6"/>
        <v>0</v>
      </c>
      <c r="AQ38" s="157">
        <f t="shared" si="6"/>
        <v>0</v>
      </c>
      <c r="AR38" s="157">
        <f t="shared" si="6"/>
        <v>0</v>
      </c>
      <c r="AS38" s="157">
        <f t="shared" si="6"/>
        <v>0</v>
      </c>
      <c r="AT38" s="157">
        <f t="shared" si="6"/>
        <v>0</v>
      </c>
      <c r="AU38" s="157">
        <f t="shared" si="6"/>
        <v>0</v>
      </c>
      <c r="AV38" s="157">
        <f t="shared" si="6"/>
        <v>0</v>
      </c>
      <c r="AW38" s="157">
        <f t="shared" si="6"/>
        <v>0</v>
      </c>
    </row>
    <row r="39" spans="1:50" ht="15.75" thickBot="1"/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844" t="s">
        <v>412</v>
      </c>
      <c r="B43" s="1373" t="s">
        <v>488</v>
      </c>
      <c r="C43" s="1363"/>
      <c r="D43" s="838">
        <v>60</v>
      </c>
      <c r="E43" s="271"/>
      <c r="F43" s="268"/>
      <c r="G43" s="268"/>
      <c r="H43" s="268"/>
      <c r="I43" s="269"/>
      <c r="J43" s="270"/>
      <c r="K43" s="271">
        <v>6</v>
      </c>
      <c r="L43" s="268">
        <v>121</v>
      </c>
      <c r="M43" s="268">
        <v>56</v>
      </c>
      <c r="N43" s="268">
        <v>8</v>
      </c>
      <c r="O43" s="269">
        <v>57</v>
      </c>
      <c r="P43" s="270"/>
      <c r="Q43" s="271">
        <v>4</v>
      </c>
      <c r="R43" s="269">
        <v>117</v>
      </c>
      <c r="S43" s="284">
        <v>11</v>
      </c>
      <c r="T43" s="839">
        <v>11</v>
      </c>
      <c r="U43" s="1373">
        <v>14</v>
      </c>
      <c r="V43" s="1363"/>
      <c r="W43" s="272">
        <v>46</v>
      </c>
      <c r="X43" s="272">
        <v>36</v>
      </c>
      <c r="Y43" s="1373">
        <v>3</v>
      </c>
      <c r="Z43" s="1363"/>
      <c r="AA43" s="273">
        <v>0</v>
      </c>
      <c r="AB43" s="623">
        <f t="shared" ref="AB43" si="7">SUM(L43)</f>
        <v>121</v>
      </c>
      <c r="AC43" s="623">
        <f t="shared" ref="AC43" si="8">SUM(Q43:R43)</f>
        <v>121</v>
      </c>
      <c r="AD43" s="623">
        <f t="shared" ref="AD43" si="9">SUM(S43:AA43)</f>
        <v>121</v>
      </c>
      <c r="AE43" s="62"/>
      <c r="AL43" s="5"/>
      <c r="AX43" s="62"/>
    </row>
    <row r="44" spans="1:50" s="7" customFormat="1" ht="15" customHeight="1">
      <c r="A44" s="845" t="s">
        <v>414</v>
      </c>
      <c r="B44" s="1372" t="s">
        <v>489</v>
      </c>
      <c r="C44" s="1372"/>
      <c r="D44" s="840">
        <v>30</v>
      </c>
      <c r="E44" s="654"/>
      <c r="F44" s="655"/>
      <c r="G44" s="655"/>
      <c r="H44" s="655"/>
      <c r="I44" s="656"/>
      <c r="J44" s="270"/>
      <c r="K44" s="654">
        <v>3</v>
      </c>
      <c r="L44" s="1381">
        <v>46</v>
      </c>
      <c r="M44" s="655">
        <v>35</v>
      </c>
      <c r="N44" s="655">
        <v>4</v>
      </c>
      <c r="O44" s="656">
        <v>7</v>
      </c>
      <c r="P44" s="270"/>
      <c r="Q44" s="1382">
        <v>1</v>
      </c>
      <c r="R44" s="1383">
        <v>45</v>
      </c>
      <c r="S44" s="1382">
        <v>0</v>
      </c>
      <c r="T44" s="1384">
        <v>2</v>
      </c>
      <c r="U44" s="1385">
        <v>3</v>
      </c>
      <c r="V44" s="1369"/>
      <c r="W44" s="1381">
        <v>17</v>
      </c>
      <c r="X44" s="1381">
        <v>15</v>
      </c>
      <c r="Y44" s="1385">
        <v>9</v>
      </c>
      <c r="Z44" s="1369"/>
      <c r="AA44" s="1383">
        <v>0</v>
      </c>
      <c r="AB44" s="623">
        <f t="shared" ref="AB44:AB56" si="10">SUM(L44)</f>
        <v>46</v>
      </c>
      <c r="AC44" s="623">
        <f t="shared" ref="AC44:AC56" si="11">SUM(Q44:R44)</f>
        <v>46</v>
      </c>
      <c r="AD44" s="623">
        <f t="shared" ref="AD44:AD56" si="12">SUM(S44:AA44)</f>
        <v>46</v>
      </c>
      <c r="AE44" s="62"/>
      <c r="AL44" s="5"/>
      <c r="AX44" s="62"/>
    </row>
    <row r="45" spans="1:50" s="7" customFormat="1" ht="15" customHeight="1">
      <c r="A45" s="845" t="s">
        <v>451</v>
      </c>
      <c r="B45" s="1373" t="s">
        <v>452</v>
      </c>
      <c r="C45" s="1363"/>
      <c r="D45" s="840">
        <v>62</v>
      </c>
      <c r="E45" s="654"/>
      <c r="F45" s="655"/>
      <c r="G45" s="655"/>
      <c r="H45" s="655"/>
      <c r="I45" s="656"/>
      <c r="J45" s="270"/>
      <c r="K45" s="654">
        <v>1</v>
      </c>
      <c r="L45" s="655">
        <v>25</v>
      </c>
      <c r="M45" s="655">
        <v>13</v>
      </c>
      <c r="N45" s="655">
        <v>1</v>
      </c>
      <c r="O45" s="656">
        <v>11</v>
      </c>
      <c r="P45" s="270"/>
      <c r="Q45" s="654">
        <v>10</v>
      </c>
      <c r="R45" s="656">
        <v>15</v>
      </c>
      <c r="S45" s="657">
        <v>1</v>
      </c>
      <c r="T45" s="841">
        <v>15</v>
      </c>
      <c r="U45" s="1373">
        <v>7</v>
      </c>
      <c r="V45" s="1363"/>
      <c r="W45" s="658">
        <v>1</v>
      </c>
      <c r="X45" s="658">
        <v>1</v>
      </c>
      <c r="Y45" s="1373">
        <v>0</v>
      </c>
      <c r="Z45" s="1363"/>
      <c r="AA45" s="659">
        <v>0</v>
      </c>
      <c r="AB45" s="623">
        <f t="shared" si="10"/>
        <v>25</v>
      </c>
      <c r="AC45" s="623">
        <f t="shared" si="11"/>
        <v>25</v>
      </c>
      <c r="AD45" s="623">
        <f t="shared" si="12"/>
        <v>25</v>
      </c>
      <c r="AE45" s="62"/>
      <c r="AL45" s="5"/>
      <c r="AX45" s="62"/>
    </row>
    <row r="46" spans="1:50" s="7" customFormat="1" ht="15" customHeight="1">
      <c r="A46" s="845" t="s">
        <v>490</v>
      </c>
      <c r="B46" s="1373" t="s">
        <v>491</v>
      </c>
      <c r="C46" s="1363"/>
      <c r="D46" s="840">
        <v>30</v>
      </c>
      <c r="E46" s="654"/>
      <c r="F46" s="655"/>
      <c r="G46" s="655"/>
      <c r="H46" s="655"/>
      <c r="I46" s="656"/>
      <c r="J46" s="270"/>
      <c r="K46" s="654">
        <v>3</v>
      </c>
      <c r="L46" s="655">
        <v>26</v>
      </c>
      <c r="M46" s="655">
        <v>14</v>
      </c>
      <c r="N46" s="655">
        <v>0</v>
      </c>
      <c r="O46" s="656">
        <v>12</v>
      </c>
      <c r="P46" s="270"/>
      <c r="Q46" s="654">
        <v>18</v>
      </c>
      <c r="R46" s="656">
        <v>8</v>
      </c>
      <c r="S46" s="657">
        <v>2</v>
      </c>
      <c r="T46" s="841">
        <v>6</v>
      </c>
      <c r="U46" s="1373">
        <v>7</v>
      </c>
      <c r="V46" s="1363"/>
      <c r="W46" s="658">
        <v>1</v>
      </c>
      <c r="X46" s="658">
        <v>4</v>
      </c>
      <c r="Y46" s="1373">
        <v>5</v>
      </c>
      <c r="Z46" s="1363"/>
      <c r="AA46" s="659">
        <v>1</v>
      </c>
      <c r="AB46" s="623">
        <f t="shared" si="10"/>
        <v>26</v>
      </c>
      <c r="AC46" s="623">
        <f t="shared" si="11"/>
        <v>26</v>
      </c>
      <c r="AD46" s="623">
        <f t="shared" si="12"/>
        <v>26</v>
      </c>
      <c r="AE46" s="62"/>
      <c r="AL46" s="5"/>
      <c r="AX46" s="62"/>
    </row>
    <row r="47" spans="1:50" s="7" customFormat="1" ht="15" customHeight="1">
      <c r="A47" s="845" t="s">
        <v>418</v>
      </c>
      <c r="B47" s="1372" t="s">
        <v>492</v>
      </c>
      <c r="C47" s="1372"/>
      <c r="D47" s="840">
        <v>60</v>
      </c>
      <c r="E47" s="654"/>
      <c r="F47" s="655"/>
      <c r="G47" s="655"/>
      <c r="H47" s="655"/>
      <c r="I47" s="656"/>
      <c r="J47" s="270"/>
      <c r="K47" s="654">
        <v>6</v>
      </c>
      <c r="L47" s="655">
        <v>48</v>
      </c>
      <c r="M47" s="655">
        <v>18</v>
      </c>
      <c r="N47" s="655">
        <v>0</v>
      </c>
      <c r="O47" s="656">
        <v>30</v>
      </c>
      <c r="P47" s="270"/>
      <c r="Q47" s="654">
        <v>4</v>
      </c>
      <c r="R47" s="656">
        <v>44</v>
      </c>
      <c r="S47" s="657">
        <v>9</v>
      </c>
      <c r="T47" s="841">
        <v>6</v>
      </c>
      <c r="U47" s="1373">
        <v>20</v>
      </c>
      <c r="V47" s="1363"/>
      <c r="W47" s="658">
        <v>7</v>
      </c>
      <c r="X47" s="658">
        <v>3</v>
      </c>
      <c r="Y47" s="1373">
        <v>0</v>
      </c>
      <c r="Z47" s="1363"/>
      <c r="AA47" s="659">
        <v>3</v>
      </c>
      <c r="AB47" s="623">
        <f t="shared" si="10"/>
        <v>48</v>
      </c>
      <c r="AC47" s="623">
        <f t="shared" si="11"/>
        <v>48</v>
      </c>
      <c r="AD47" s="623">
        <f t="shared" si="12"/>
        <v>48</v>
      </c>
      <c r="AE47" s="62"/>
      <c r="AL47" s="5"/>
      <c r="AX47" s="62"/>
    </row>
    <row r="48" spans="1:50" s="7" customFormat="1" ht="15" customHeight="1">
      <c r="A48" s="845" t="s">
        <v>447</v>
      </c>
      <c r="B48" s="1372" t="s">
        <v>493</v>
      </c>
      <c r="C48" s="1372"/>
      <c r="D48" s="842">
        <v>30</v>
      </c>
      <c r="E48" s="660"/>
      <c r="F48" s="661"/>
      <c r="G48" s="661"/>
      <c r="H48" s="661"/>
      <c r="I48" s="662"/>
      <c r="J48" s="270"/>
      <c r="K48" s="660">
        <v>3</v>
      </c>
      <c r="L48" s="661">
        <v>37</v>
      </c>
      <c r="M48" s="661">
        <v>24</v>
      </c>
      <c r="N48" s="661">
        <v>0</v>
      </c>
      <c r="O48" s="662">
        <v>13</v>
      </c>
      <c r="P48" s="270"/>
      <c r="Q48" s="660">
        <v>0</v>
      </c>
      <c r="R48" s="662">
        <v>37</v>
      </c>
      <c r="S48" s="663">
        <v>0</v>
      </c>
      <c r="T48" s="843">
        <v>0</v>
      </c>
      <c r="U48" s="1373">
        <v>9</v>
      </c>
      <c r="V48" s="1363"/>
      <c r="W48" s="664">
        <v>19</v>
      </c>
      <c r="X48" s="664">
        <v>8</v>
      </c>
      <c r="Y48" s="1373">
        <v>1</v>
      </c>
      <c r="Z48" s="1363"/>
      <c r="AA48" s="665">
        <v>0</v>
      </c>
      <c r="AB48" s="623">
        <f t="shared" si="10"/>
        <v>37</v>
      </c>
      <c r="AC48" s="623">
        <f t="shared" si="11"/>
        <v>37</v>
      </c>
      <c r="AD48" s="623">
        <f t="shared" si="12"/>
        <v>37</v>
      </c>
      <c r="AE48" s="62"/>
      <c r="AL48" s="5"/>
      <c r="AX48" s="62"/>
    </row>
    <row r="49" spans="1:50" s="7" customFormat="1" ht="15" customHeight="1">
      <c r="A49" s="653"/>
      <c r="B49" s="1249"/>
      <c r="C49" s="1250"/>
      <c r="D49" s="666"/>
      <c r="E49" s="667"/>
      <c r="F49" s="668"/>
      <c r="G49" s="668"/>
      <c r="H49" s="668"/>
      <c r="I49" s="669"/>
      <c r="J49" s="270"/>
      <c r="K49" s="667"/>
      <c r="L49" s="668"/>
      <c r="M49" s="668"/>
      <c r="N49" s="668"/>
      <c r="O49" s="669"/>
      <c r="P49" s="270"/>
      <c r="Q49" s="667"/>
      <c r="R49" s="669"/>
      <c r="S49" s="670"/>
      <c r="T49" s="671"/>
      <c r="U49" s="1249"/>
      <c r="V49" s="1250"/>
      <c r="W49" s="672"/>
      <c r="X49" s="672"/>
      <c r="Y49" s="1249"/>
      <c r="Z49" s="1250"/>
      <c r="AA49" s="673"/>
      <c r="AB49" s="623">
        <f t="shared" si="10"/>
        <v>0</v>
      </c>
      <c r="AC49" s="623">
        <f t="shared" si="11"/>
        <v>0</v>
      </c>
      <c r="AD49" s="623">
        <f t="shared" si="12"/>
        <v>0</v>
      </c>
      <c r="AE49" s="62"/>
      <c r="AL49" s="5"/>
      <c r="AX49" s="62"/>
    </row>
    <row r="50" spans="1:50" s="7" customFormat="1" ht="15" customHeight="1">
      <c r="A50" s="653"/>
      <c r="B50" s="1249"/>
      <c r="C50" s="1250"/>
      <c r="D50" s="666"/>
      <c r="E50" s="667"/>
      <c r="F50" s="668"/>
      <c r="G50" s="668"/>
      <c r="H50" s="668"/>
      <c r="I50" s="669"/>
      <c r="J50" s="270"/>
      <c r="K50" s="667"/>
      <c r="L50" s="668"/>
      <c r="M50" s="668"/>
      <c r="N50" s="668"/>
      <c r="O50" s="669"/>
      <c r="P50" s="270"/>
      <c r="Q50" s="667"/>
      <c r="R50" s="669"/>
      <c r="S50" s="670"/>
      <c r="T50" s="671"/>
      <c r="U50" s="1249"/>
      <c r="V50" s="1250"/>
      <c r="W50" s="672"/>
      <c r="X50" s="672"/>
      <c r="Y50" s="1249"/>
      <c r="Z50" s="1250"/>
      <c r="AA50" s="673"/>
      <c r="AB50" s="623">
        <f t="shared" si="10"/>
        <v>0</v>
      </c>
      <c r="AC50" s="623">
        <f t="shared" si="11"/>
        <v>0</v>
      </c>
      <c r="AD50" s="623">
        <f t="shared" si="12"/>
        <v>0</v>
      </c>
      <c r="AE50" s="62"/>
      <c r="AL50" s="5"/>
      <c r="AX50" s="62"/>
    </row>
    <row r="51" spans="1:50" s="7" customFormat="1" ht="15" customHeight="1">
      <c r="A51" s="653"/>
      <c r="B51" s="1249"/>
      <c r="C51" s="1250"/>
      <c r="D51" s="666"/>
      <c r="E51" s="667"/>
      <c r="F51" s="668"/>
      <c r="G51" s="668"/>
      <c r="H51" s="668"/>
      <c r="I51" s="669"/>
      <c r="J51" s="270"/>
      <c r="K51" s="667"/>
      <c r="L51" s="668"/>
      <c r="M51" s="668"/>
      <c r="N51" s="668"/>
      <c r="O51" s="669"/>
      <c r="P51" s="270"/>
      <c r="Q51" s="667"/>
      <c r="R51" s="669"/>
      <c r="S51" s="670"/>
      <c r="T51" s="671"/>
      <c r="U51" s="1249"/>
      <c r="V51" s="1250"/>
      <c r="W51" s="672"/>
      <c r="X51" s="672"/>
      <c r="Y51" s="1249"/>
      <c r="Z51" s="1250"/>
      <c r="AA51" s="673"/>
      <c r="AB51" s="623">
        <f t="shared" si="10"/>
        <v>0</v>
      </c>
      <c r="AC51" s="623">
        <f t="shared" si="11"/>
        <v>0</v>
      </c>
      <c r="AD51" s="623">
        <f t="shared" si="12"/>
        <v>0</v>
      </c>
      <c r="AE51" s="62"/>
      <c r="AL51" s="5"/>
      <c r="AX51" s="62"/>
    </row>
    <row r="52" spans="1:50" s="7" customFormat="1" ht="15" customHeight="1">
      <c r="A52" s="653"/>
      <c r="B52" s="1249"/>
      <c r="C52" s="1250"/>
      <c r="D52" s="666"/>
      <c r="E52" s="667"/>
      <c r="F52" s="668"/>
      <c r="G52" s="668"/>
      <c r="H52" s="668"/>
      <c r="I52" s="669"/>
      <c r="J52" s="270"/>
      <c r="K52" s="667"/>
      <c r="L52" s="668"/>
      <c r="M52" s="668"/>
      <c r="N52" s="668"/>
      <c r="O52" s="669"/>
      <c r="P52" s="270"/>
      <c r="Q52" s="667"/>
      <c r="R52" s="669"/>
      <c r="S52" s="670"/>
      <c r="T52" s="671"/>
      <c r="U52" s="1249"/>
      <c r="V52" s="1250"/>
      <c r="W52" s="672"/>
      <c r="X52" s="672"/>
      <c r="Y52" s="1249"/>
      <c r="Z52" s="1250"/>
      <c r="AA52" s="673"/>
      <c r="AB52" s="623">
        <f t="shared" si="10"/>
        <v>0</v>
      </c>
      <c r="AC52" s="623">
        <f t="shared" si="11"/>
        <v>0</v>
      </c>
      <c r="AD52" s="623">
        <f t="shared" si="12"/>
        <v>0</v>
      </c>
      <c r="AE52" s="62"/>
      <c r="AL52" s="5"/>
      <c r="AX52" s="62"/>
    </row>
    <row r="53" spans="1:50" s="7" customFormat="1" ht="15" customHeight="1">
      <c r="A53" s="653"/>
      <c r="B53" s="1249"/>
      <c r="C53" s="1250"/>
      <c r="D53" s="674"/>
      <c r="E53" s="675"/>
      <c r="F53" s="676"/>
      <c r="G53" s="676"/>
      <c r="H53" s="676"/>
      <c r="I53" s="677"/>
      <c r="J53" s="270"/>
      <c r="K53" s="675"/>
      <c r="L53" s="676"/>
      <c r="M53" s="676"/>
      <c r="N53" s="676"/>
      <c r="O53" s="677"/>
      <c r="P53" s="270"/>
      <c r="Q53" s="675"/>
      <c r="R53" s="677"/>
      <c r="S53" s="678"/>
      <c r="T53" s="679"/>
      <c r="U53" s="1249"/>
      <c r="V53" s="1250"/>
      <c r="W53" s="680"/>
      <c r="X53" s="680"/>
      <c r="Y53" s="1249"/>
      <c r="Z53" s="1250"/>
      <c r="AA53" s="681"/>
      <c r="AB53" s="623">
        <f t="shared" si="10"/>
        <v>0</v>
      </c>
      <c r="AC53" s="623">
        <f t="shared" si="11"/>
        <v>0</v>
      </c>
      <c r="AD53" s="623">
        <f t="shared" si="12"/>
        <v>0</v>
      </c>
      <c r="AE53" s="62"/>
      <c r="AL53" s="5"/>
      <c r="AX53" s="62"/>
    </row>
    <row r="54" spans="1:50" s="7" customFormat="1" ht="15" customHeight="1" thickBot="1">
      <c r="A54" s="310"/>
      <c r="B54" s="1376"/>
      <c r="C54" s="1376"/>
      <c r="D54" s="309"/>
      <c r="E54" s="236"/>
      <c r="F54" s="10"/>
      <c r="G54" s="10"/>
      <c r="H54" s="10"/>
      <c r="I54" s="230"/>
      <c r="J54" s="237"/>
      <c r="K54" s="236"/>
      <c r="L54" s="10"/>
      <c r="M54" s="10"/>
      <c r="N54" s="10"/>
      <c r="O54" s="230"/>
      <c r="P54" s="237"/>
      <c r="Q54" s="236"/>
      <c r="R54" s="230"/>
      <c r="S54" s="236"/>
      <c r="T54" s="10"/>
      <c r="U54" s="1358"/>
      <c r="V54" s="1359"/>
      <c r="W54" s="10"/>
      <c r="X54" s="10"/>
      <c r="Y54" s="1358"/>
      <c r="Z54" s="1359"/>
      <c r="AA54" s="230"/>
      <c r="AB54" s="623">
        <f t="shared" si="10"/>
        <v>0</v>
      </c>
      <c r="AC54" s="623">
        <f t="shared" si="11"/>
        <v>0</v>
      </c>
      <c r="AD54" s="623">
        <f t="shared" si="12"/>
        <v>0</v>
      </c>
      <c r="AN54" s="5"/>
    </row>
    <row r="55" spans="1:50">
      <c r="A55" s="208"/>
      <c r="B55" s="208"/>
      <c r="C55" s="208"/>
      <c r="D55" s="208"/>
      <c r="E55" s="6"/>
      <c r="F55" s="6"/>
      <c r="G55" s="6"/>
      <c r="H55" s="6"/>
      <c r="I55" s="6"/>
      <c r="J55" s="12"/>
      <c r="K55" s="6"/>
      <c r="L55" s="6"/>
      <c r="M55" s="6"/>
      <c r="N55" s="6"/>
      <c r="O55" s="6"/>
      <c r="P55" s="12"/>
      <c r="Q55" s="6"/>
      <c r="R55" s="6"/>
      <c r="S55" s="6"/>
      <c r="T55" s="6"/>
      <c r="U55" s="6"/>
      <c r="V55" s="6"/>
      <c r="W55" s="6"/>
      <c r="X55" s="6"/>
      <c r="Y55" s="12"/>
      <c r="Z55" s="6"/>
      <c r="AA55" s="6"/>
      <c r="AB55" s="623">
        <f t="shared" si="10"/>
        <v>0</v>
      </c>
      <c r="AC55" s="623">
        <f t="shared" si="11"/>
        <v>0</v>
      </c>
      <c r="AD55" s="623">
        <f t="shared" si="12"/>
        <v>0</v>
      </c>
      <c r="AJ55" s="1"/>
      <c r="AN55" s="5"/>
    </row>
    <row r="56" spans="1:50" ht="19.5" customHeight="1">
      <c r="A56" s="208"/>
      <c r="B56" s="208"/>
      <c r="C56" s="208"/>
      <c r="D56" s="33" t="s">
        <v>74</v>
      </c>
      <c r="E56" s="66">
        <f t="shared" ref="E56:T56" si="13">SUM(E43:E54)</f>
        <v>0</v>
      </c>
      <c r="F56" s="66">
        <f t="shared" si="13"/>
        <v>0</v>
      </c>
      <c r="G56" s="66">
        <f t="shared" si="13"/>
        <v>0</v>
      </c>
      <c r="H56" s="66">
        <f t="shared" si="13"/>
        <v>0</v>
      </c>
      <c r="I56" s="66">
        <f t="shared" si="13"/>
        <v>0</v>
      </c>
      <c r="J56" s="12">
        <f t="shared" si="13"/>
        <v>0</v>
      </c>
      <c r="K56" s="66">
        <f t="shared" si="13"/>
        <v>22</v>
      </c>
      <c r="L56" s="66">
        <f t="shared" si="13"/>
        <v>303</v>
      </c>
      <c r="M56" s="66">
        <f t="shared" si="13"/>
        <v>160</v>
      </c>
      <c r="N56" s="66">
        <f t="shared" si="13"/>
        <v>13</v>
      </c>
      <c r="O56" s="66">
        <f t="shared" si="13"/>
        <v>130</v>
      </c>
      <c r="P56" s="12">
        <f t="shared" si="13"/>
        <v>0</v>
      </c>
      <c r="Q56" s="66">
        <f t="shared" si="13"/>
        <v>37</v>
      </c>
      <c r="R56" s="66">
        <f t="shared" si="13"/>
        <v>266</v>
      </c>
      <c r="S56" s="66">
        <f t="shared" si="13"/>
        <v>23</v>
      </c>
      <c r="T56" s="66">
        <f t="shared" si="13"/>
        <v>40</v>
      </c>
      <c r="U56" s="1120">
        <f>SUM(U43:V54)</f>
        <v>60</v>
      </c>
      <c r="V56" s="1021"/>
      <c r="W56" s="66">
        <f>SUM(W43:W54)</f>
        <v>91</v>
      </c>
      <c r="X56" s="66">
        <f>SUM(X43:X54)</f>
        <v>67</v>
      </c>
      <c r="Y56" s="1120">
        <f>SUM(Y43:Z54)</f>
        <v>18</v>
      </c>
      <c r="Z56" s="1021"/>
      <c r="AA56" s="66">
        <f>SUM(AA43:AA54)</f>
        <v>4</v>
      </c>
      <c r="AB56" s="623">
        <f t="shared" si="10"/>
        <v>303</v>
      </c>
      <c r="AC56" s="623">
        <f t="shared" si="11"/>
        <v>303</v>
      </c>
      <c r="AD56" s="623">
        <f t="shared" si="12"/>
        <v>303</v>
      </c>
      <c r="AJ56" s="1"/>
      <c r="AN56" s="5"/>
    </row>
    <row r="57" spans="1:50">
      <c r="E57" s="6"/>
      <c r="F57" s="6"/>
      <c r="G57" s="6"/>
      <c r="H57" s="6"/>
      <c r="I57" s="6"/>
      <c r="J57" s="12"/>
      <c r="K57" s="6"/>
      <c r="L57" s="6"/>
      <c r="M57" s="6"/>
      <c r="N57" s="6"/>
      <c r="O57" s="6"/>
      <c r="P57" s="12"/>
      <c r="Q57" s="6"/>
      <c r="R57" s="6"/>
      <c r="S57" s="6"/>
      <c r="T57" s="6"/>
      <c r="U57" s="12"/>
      <c r="V57" s="6"/>
      <c r="W57" s="6"/>
      <c r="X57" s="6"/>
      <c r="Y57" s="6"/>
      <c r="Z57" s="12"/>
      <c r="AB57" s="636"/>
      <c r="AC57" s="636"/>
      <c r="AD57" s="636"/>
      <c r="AJ57" s="5"/>
    </row>
    <row r="58" spans="1:50" ht="29.25" customHeight="1">
      <c r="D58" s="1374" t="s">
        <v>95</v>
      </c>
      <c r="E58" s="67" t="s">
        <v>98</v>
      </c>
      <c r="F58" s="67" t="s">
        <v>72</v>
      </c>
      <c r="G58" s="67" t="s">
        <v>99</v>
      </c>
      <c r="H58" s="67" t="s">
        <v>70</v>
      </c>
      <c r="I58" s="67" t="s">
        <v>71</v>
      </c>
      <c r="J58" s="1123" t="s">
        <v>100</v>
      </c>
      <c r="K58" s="1124"/>
      <c r="L58" s="1125"/>
      <c r="M58" s="67" t="s">
        <v>101</v>
      </c>
      <c r="N58" s="227" t="s">
        <v>198</v>
      </c>
      <c r="O58" s="267" t="s">
        <v>199</v>
      </c>
      <c r="P58" s="1322" t="s">
        <v>200</v>
      </c>
      <c r="Q58" s="1317"/>
      <c r="R58" s="267" t="s">
        <v>201</v>
      </c>
      <c r="S58" s="227" t="s">
        <v>202</v>
      </c>
      <c r="T58" s="1253" t="s">
        <v>203</v>
      </c>
      <c r="U58" s="1254"/>
      <c r="V58" s="227" t="s">
        <v>204</v>
      </c>
      <c r="W58" s="6"/>
      <c r="X58" s="6"/>
      <c r="Y58" s="12"/>
      <c r="Z58" s="6"/>
      <c r="AA58" s="6"/>
      <c r="AB58" s="6"/>
      <c r="AC58" s="12"/>
      <c r="AJ58" s="1"/>
      <c r="AN58" s="5"/>
    </row>
    <row r="59" spans="1:50" ht="22.5" customHeight="1">
      <c r="D59" s="1375"/>
      <c r="E59" s="68">
        <f>SUM(E38+K38+E56+K56)</f>
        <v>22</v>
      </c>
      <c r="F59" s="68">
        <f>SUM(F38+L38+Q38+V38+F56+L56)</f>
        <v>303</v>
      </c>
      <c r="G59" s="68">
        <f>SUM(G38+M38+R38+W38+G56+M56)</f>
        <v>160</v>
      </c>
      <c r="H59" s="68">
        <f>SUM(H38+N38+S38+X38+H56+N56)</f>
        <v>13</v>
      </c>
      <c r="I59" s="68">
        <f>SUM(I38+O38+T38+Y38+I56+O56)</f>
        <v>130</v>
      </c>
      <c r="J59" s="1130">
        <f>SUM(AA38+Q56)</f>
        <v>37</v>
      </c>
      <c r="K59" s="1131"/>
      <c r="L59" s="1132"/>
      <c r="M59" s="68">
        <f>SUM(AB38+R56)</f>
        <v>266</v>
      </c>
      <c r="N59" s="226">
        <f>SUM(S56+AC38)</f>
        <v>23</v>
      </c>
      <c r="O59" s="226">
        <f>SUM(T56+AD38)</f>
        <v>40</v>
      </c>
      <c r="P59" s="1133">
        <f>SUM(U56+AE38)</f>
        <v>60</v>
      </c>
      <c r="Q59" s="1317"/>
      <c r="R59" s="226">
        <f>SUM(W56+AF38)</f>
        <v>91</v>
      </c>
      <c r="S59" s="226">
        <f>SUM(X56+AG38)</f>
        <v>67</v>
      </c>
      <c r="T59" s="1134">
        <f>SUM(Y56+AH38)</f>
        <v>18</v>
      </c>
      <c r="U59" s="1135"/>
      <c r="V59" s="226">
        <f>SUM(AA56+AI38+AW38)</f>
        <v>4</v>
      </c>
      <c r="W59" s="6"/>
      <c r="X59" s="6"/>
      <c r="Y59" s="12"/>
      <c r="Z59" s="6"/>
      <c r="AA59" s="6"/>
      <c r="AB59" s="6"/>
      <c r="AC59" s="12"/>
      <c r="AJ59" s="1"/>
      <c r="AN59" s="5"/>
    </row>
    <row r="60" spans="1:50">
      <c r="E60" s="6"/>
      <c r="F60" s="6"/>
      <c r="G60" s="6"/>
      <c r="H60" s="6"/>
      <c r="I60" s="6"/>
      <c r="J60" s="12"/>
      <c r="K60" s="6"/>
      <c r="L60" s="6"/>
      <c r="M60" s="6"/>
      <c r="N60" s="6"/>
      <c r="O60" s="6"/>
      <c r="P60" s="12"/>
      <c r="Q60" s="6"/>
      <c r="R60" s="6"/>
      <c r="S60" s="6"/>
      <c r="T60" s="6"/>
      <c r="U60" s="12"/>
      <c r="V60" s="6"/>
      <c r="W60" s="6"/>
      <c r="X60" s="6"/>
      <c r="Y60" s="6"/>
      <c r="Z60" s="12"/>
      <c r="AJ60" s="5"/>
    </row>
    <row r="61" spans="1:50">
      <c r="E61" s="6"/>
      <c r="F61" s="6"/>
      <c r="G61" s="6"/>
      <c r="H61" s="6"/>
      <c r="I61" s="6"/>
      <c r="J61" s="12"/>
      <c r="K61" s="6"/>
      <c r="L61" s="6"/>
      <c r="M61" s="6"/>
      <c r="N61" s="6"/>
      <c r="O61" s="6"/>
      <c r="P61" s="12"/>
      <c r="Q61" s="6"/>
      <c r="R61" s="6"/>
      <c r="S61" s="6"/>
      <c r="T61" s="6"/>
      <c r="U61" s="12"/>
      <c r="V61" s="6"/>
      <c r="W61" s="6"/>
      <c r="X61" s="6"/>
      <c r="Y61" s="6"/>
      <c r="Z61" s="12"/>
      <c r="AJ61" s="5"/>
    </row>
    <row r="62" spans="1:50">
      <c r="A62" s="1" t="s">
        <v>103</v>
      </c>
      <c r="E62" s="6"/>
      <c r="F62" s="6"/>
      <c r="G62" s="6"/>
      <c r="H62" s="6"/>
      <c r="I62" s="6"/>
      <c r="J62" s="12"/>
      <c r="K62" s="6"/>
      <c r="L62" s="6"/>
      <c r="M62" s="6"/>
      <c r="N62" s="6"/>
      <c r="O62" s="6"/>
      <c r="P62" s="12"/>
      <c r="Q62" s="6"/>
      <c r="R62" s="6"/>
      <c r="S62" s="6"/>
      <c r="T62" s="6"/>
      <c r="U62" s="12"/>
      <c r="V62" s="6"/>
      <c r="W62" s="6"/>
      <c r="X62" s="6"/>
      <c r="Y62" s="6"/>
      <c r="Z62" s="5"/>
      <c r="AJ62" s="5"/>
    </row>
    <row r="63" spans="1:50">
      <c r="E63" s="6"/>
      <c r="F63" s="6"/>
      <c r="G63" s="6"/>
      <c r="H63" s="6"/>
      <c r="I63" s="6"/>
      <c r="J63" s="12"/>
      <c r="K63" s="6"/>
      <c r="L63" s="6"/>
      <c r="M63" s="6"/>
      <c r="N63" s="6"/>
      <c r="O63" s="6"/>
      <c r="P63" s="12"/>
      <c r="Q63" s="6"/>
      <c r="R63" s="6"/>
      <c r="S63" s="6"/>
      <c r="T63" s="6"/>
      <c r="U63" s="12"/>
      <c r="V63" s="6"/>
      <c r="W63" s="6"/>
      <c r="X63" s="6"/>
      <c r="Y63" s="6"/>
      <c r="Z63" s="5"/>
      <c r="AJ63" s="5"/>
    </row>
    <row r="64" spans="1:50" s="5" customFormat="1">
      <c r="A64" s="1" t="s">
        <v>104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36:36" ht="15.75">
      <c r="AJ65" s="158"/>
    </row>
    <row r="66" spans="36:36">
      <c r="AJ66" s="5"/>
    </row>
    <row r="67" spans="36:36">
      <c r="AJ67" s="5"/>
    </row>
    <row r="68" spans="36:36">
      <c r="AJ68" s="5"/>
    </row>
    <row r="69" spans="36:36">
      <c r="AJ69" s="5"/>
    </row>
    <row r="70" spans="36:36">
      <c r="AJ70" s="5"/>
    </row>
    <row r="71" spans="36:36" ht="15.75">
      <c r="AJ71" s="158"/>
    </row>
    <row r="75" spans="36:36">
      <c r="AJ75" s="5"/>
    </row>
    <row r="76" spans="36:36" ht="15.75">
      <c r="AJ76" s="158"/>
    </row>
    <row r="77" spans="36:36">
      <c r="AJ77" s="5"/>
    </row>
    <row r="78" spans="36:36">
      <c r="AJ78" s="5"/>
    </row>
    <row r="79" spans="36:36">
      <c r="AJ79" s="5"/>
    </row>
    <row r="80" spans="36:36">
      <c r="AJ80" s="5"/>
    </row>
    <row r="81" spans="36:36">
      <c r="AJ81" s="5"/>
    </row>
    <row r="82" spans="36:36">
      <c r="AJ82" s="5"/>
    </row>
    <row r="83" spans="36:36" ht="15.75">
      <c r="AJ83" s="158"/>
    </row>
    <row r="84" spans="36:36">
      <c r="AJ84" s="5"/>
    </row>
    <row r="85" spans="36:36">
      <c r="AJ85" s="5"/>
    </row>
    <row r="86" spans="36:36">
      <c r="AJ86" s="5"/>
    </row>
    <row r="87" spans="36:36">
      <c r="AJ87" s="5"/>
    </row>
    <row r="88" spans="36:36">
      <c r="AJ88" s="5"/>
    </row>
    <row r="89" spans="36:36" ht="15.75">
      <c r="AJ89" s="158"/>
    </row>
    <row r="90" spans="36:36">
      <c r="AJ90" s="5"/>
    </row>
    <row r="91" spans="36:36">
      <c r="AJ91" s="5"/>
    </row>
    <row r="92" spans="36:36">
      <c r="AJ92" s="5"/>
    </row>
    <row r="93" spans="36:36">
      <c r="AJ93" s="5"/>
    </row>
    <row r="94" spans="36:36">
      <c r="AJ94" s="5"/>
    </row>
    <row r="100" spans="36:36">
      <c r="AJ100" s="5"/>
    </row>
    <row r="101" spans="36:36">
      <c r="AJ101" s="5"/>
    </row>
    <row r="102" spans="36:36">
      <c r="AJ102" s="5"/>
    </row>
    <row r="103" spans="36:36">
      <c r="AJ103" s="5"/>
    </row>
    <row r="104" spans="36:36">
      <c r="AJ104" s="5"/>
    </row>
    <row r="105" spans="36:36">
      <c r="AJ105" s="5"/>
    </row>
    <row r="106" spans="36:36">
      <c r="AJ106" s="5"/>
    </row>
    <row r="107" spans="36:36">
      <c r="AJ107" s="5"/>
    </row>
    <row r="108" spans="36:36">
      <c r="AJ108" s="5"/>
    </row>
    <row r="109" spans="36:36">
      <c r="AJ109" s="5"/>
    </row>
    <row r="110" spans="36:36">
      <c r="AJ110" s="5"/>
    </row>
    <row r="111" spans="36:36">
      <c r="AJ111" s="5"/>
    </row>
    <row r="112" spans="36:36">
      <c r="AJ112" s="5"/>
    </row>
    <row r="113" spans="36:36">
      <c r="AJ113" s="5"/>
    </row>
    <row r="114" spans="36:36">
      <c r="AJ114" s="5"/>
    </row>
    <row r="115" spans="36:36">
      <c r="AJ115" s="5"/>
    </row>
    <row r="116" spans="36:36">
      <c r="AJ116" s="5"/>
    </row>
    <row r="117" spans="36:36">
      <c r="AJ117" s="5"/>
    </row>
    <row r="118" spans="36:36">
      <c r="AJ118" s="5"/>
    </row>
    <row r="119" spans="36:36">
      <c r="AJ119" s="5"/>
    </row>
    <row r="120" spans="36:36">
      <c r="AJ120" s="5"/>
    </row>
    <row r="121" spans="36:36">
      <c r="AJ121" s="5"/>
    </row>
    <row r="122" spans="36:36">
      <c r="AJ122" s="5"/>
    </row>
    <row r="123" spans="36:36">
      <c r="AJ123" s="5"/>
    </row>
    <row r="124" spans="36:36">
      <c r="AJ124" s="5"/>
    </row>
    <row r="125" spans="36:36">
      <c r="AJ125" s="5"/>
    </row>
    <row r="126" spans="36:36">
      <c r="AJ126" s="5"/>
    </row>
    <row r="127" spans="36:36">
      <c r="AJ127" s="5"/>
    </row>
    <row r="128" spans="36:36">
      <c r="AJ128" s="5"/>
    </row>
    <row r="129" spans="36:40">
      <c r="AJ129" s="5"/>
    </row>
    <row r="130" spans="36:40">
      <c r="AJ130" s="5"/>
    </row>
    <row r="131" spans="36:40">
      <c r="AJ131" s="5"/>
    </row>
    <row r="132" spans="36:40">
      <c r="AJ132" s="5"/>
    </row>
    <row r="133" spans="36:40">
      <c r="AJ133" s="5"/>
    </row>
    <row r="134" spans="36:40">
      <c r="AJ134" s="5"/>
    </row>
    <row r="135" spans="36:40">
      <c r="AJ135" s="5"/>
    </row>
    <row r="136" spans="36:40">
      <c r="AJ136" s="5"/>
    </row>
    <row r="137" spans="36:40">
      <c r="AJ137" s="5"/>
    </row>
    <row r="138" spans="36:40">
      <c r="AJ138" s="5"/>
    </row>
    <row r="139" spans="36:40">
      <c r="AJ139" s="5"/>
    </row>
    <row r="141" spans="36:40">
      <c r="AK141" s="7"/>
      <c r="AL141" s="7"/>
      <c r="AM141" s="7"/>
      <c r="AN141" s="7"/>
    </row>
    <row r="142" spans="36:40">
      <c r="AN142" s="6"/>
    </row>
    <row r="143" spans="36:40">
      <c r="AN143" s="6"/>
    </row>
    <row r="144" spans="36:40">
      <c r="AN144" s="6"/>
    </row>
    <row r="145" spans="37:49">
      <c r="AK145" s="7"/>
      <c r="AL145" s="7"/>
      <c r="AM145" s="7"/>
      <c r="AN145" s="62"/>
    </row>
    <row r="146" spans="37:49">
      <c r="AK146" s="7"/>
      <c r="AL146" s="7"/>
      <c r="AM146" s="7"/>
      <c r="AN146" s="62"/>
    </row>
    <row r="147" spans="37:49">
      <c r="AK147" s="7"/>
      <c r="AL147" s="7"/>
      <c r="AM147" s="7"/>
      <c r="AN147" s="62"/>
    </row>
    <row r="148" spans="37:49">
      <c r="AK148" s="7"/>
      <c r="AL148" s="7"/>
      <c r="AM148" s="7"/>
      <c r="AN148" s="62"/>
    </row>
    <row r="149" spans="37:49">
      <c r="AK149" s="7"/>
      <c r="AL149" s="7"/>
      <c r="AM149" s="7"/>
      <c r="AN149" s="62"/>
    </row>
    <row r="150" spans="37:49">
      <c r="AK150" s="7"/>
      <c r="AL150" s="7"/>
      <c r="AM150" s="7"/>
      <c r="AN150" s="62"/>
    </row>
    <row r="151" spans="37:49">
      <c r="AK151" s="7"/>
      <c r="AL151" s="7"/>
      <c r="AM151" s="7"/>
      <c r="AN151" s="62"/>
    </row>
    <row r="152" spans="37:49">
      <c r="AK152" s="7"/>
      <c r="AL152" s="7"/>
      <c r="AM152" s="7"/>
      <c r="AN152" s="62"/>
    </row>
    <row r="153" spans="37:49">
      <c r="AK153" s="7"/>
      <c r="AL153" s="7"/>
      <c r="AM153" s="7"/>
      <c r="AN153" s="62"/>
    </row>
    <row r="154" spans="37:49">
      <c r="AK154" s="7"/>
      <c r="AL154" s="7"/>
      <c r="AM154" s="7"/>
      <c r="AN154" s="62"/>
    </row>
    <row r="155" spans="37:49">
      <c r="AK155" s="7"/>
      <c r="AL155" s="7"/>
      <c r="AM155" s="7"/>
      <c r="AN155" s="62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37:49">
      <c r="AK156" s="7"/>
      <c r="AL156" s="7"/>
      <c r="AM156" s="7"/>
      <c r="AN156" s="62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37:49">
      <c r="AK157" s="7"/>
      <c r="AL157" s="7"/>
      <c r="AM157" s="7"/>
      <c r="AN157" s="62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37:49">
      <c r="AK158" s="7"/>
      <c r="AL158" s="7"/>
      <c r="AM158" s="7"/>
      <c r="AN158" s="62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37:49">
      <c r="AK159" s="7"/>
      <c r="AL159" s="7"/>
      <c r="AM159" s="7"/>
      <c r="AN159" s="62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37:49">
      <c r="AK160" s="7"/>
      <c r="AL160" s="7"/>
      <c r="AM160" s="7"/>
      <c r="AN160" s="62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36:49">
      <c r="AK161" s="7"/>
      <c r="AL161" s="7"/>
      <c r="AM161" s="7"/>
      <c r="AN161" s="62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36:49">
      <c r="AK162" s="7"/>
      <c r="AL162" s="7"/>
      <c r="AM162" s="7"/>
      <c r="AN162" s="62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36:49">
      <c r="AK163" s="7"/>
      <c r="AL163" s="7"/>
      <c r="AM163" s="7"/>
      <c r="AN163" s="62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36:49">
      <c r="AK164" s="7"/>
      <c r="AL164" s="7"/>
      <c r="AM164" s="7"/>
      <c r="AN164" s="62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36:49">
      <c r="AN165" s="6"/>
    </row>
    <row r="166" spans="36:49">
      <c r="AN166" s="6"/>
    </row>
    <row r="167" spans="36:49">
      <c r="AN167" s="6"/>
    </row>
    <row r="168" spans="36:49">
      <c r="AN168" s="6"/>
    </row>
    <row r="169" spans="36:49">
      <c r="AN169" s="6"/>
    </row>
    <row r="170" spans="36:49">
      <c r="AN170" s="6"/>
    </row>
    <row r="171" spans="36:49">
      <c r="AN171" s="6"/>
    </row>
    <row r="172" spans="36:49">
      <c r="AN172" s="6"/>
    </row>
    <row r="173" spans="36:49">
      <c r="AN173" s="6"/>
    </row>
    <row r="174" spans="36:49">
      <c r="AJ174" s="5"/>
      <c r="AK174" s="5"/>
      <c r="AL174" s="5"/>
      <c r="AM174" s="5"/>
      <c r="AN174" s="12"/>
      <c r="AO174" s="5"/>
      <c r="AP174" s="5"/>
      <c r="AQ174" s="5"/>
      <c r="AR174" s="5"/>
      <c r="AS174" s="5"/>
      <c r="AT174" s="5"/>
      <c r="AU174" s="5"/>
      <c r="AV174" s="5"/>
      <c r="AW174" s="5"/>
    </row>
  </sheetData>
  <sheetProtection algorithmName="SHA-512" hashValue="rcG6L+H7nohrhD8gn5rvTdxg1gmG4ybRE0gRdpAyd24QorsBCwUVwJnM599sbCz7xwtLNrDkmNt01yDKpcgBmw==" saltValue="bUPsBwA3bmF/SfaMzK620Q==" spinCount="100000" sheet="1" formatCells="0" formatRows="0" selectLockedCells="1"/>
  <mergeCells count="124">
    <mergeCell ref="A29:D29"/>
    <mergeCell ref="A31:A35"/>
    <mergeCell ref="B31:B35"/>
    <mergeCell ref="C31:C35"/>
    <mergeCell ref="AS31:AS35"/>
    <mergeCell ref="AT31:AT35"/>
    <mergeCell ref="AU31:AU35"/>
    <mergeCell ref="AV31:AV35"/>
    <mergeCell ref="AW31:AW35"/>
    <mergeCell ref="B11:B21"/>
    <mergeCell ref="C11:C21"/>
    <mergeCell ref="AK11:AK21"/>
    <mergeCell ref="AL11:AL21"/>
    <mergeCell ref="AM11:AM21"/>
    <mergeCell ref="AN11:AN21"/>
    <mergeCell ref="AO11:AO21"/>
    <mergeCell ref="AP11:AP21"/>
    <mergeCell ref="A22:D22"/>
    <mergeCell ref="A40:A42"/>
    <mergeCell ref="B40:C42"/>
    <mergeCell ref="D40:D42"/>
    <mergeCell ref="E41:I41"/>
    <mergeCell ref="K41:O41"/>
    <mergeCell ref="Q41:R41"/>
    <mergeCell ref="Y42:Z42"/>
    <mergeCell ref="T58:U58"/>
    <mergeCell ref="T59:U59"/>
    <mergeCell ref="D58:D59"/>
    <mergeCell ref="Y54:Z54"/>
    <mergeCell ref="Y56:Z56"/>
    <mergeCell ref="S41:AA41"/>
    <mergeCell ref="U42:V42"/>
    <mergeCell ref="P58:Q58"/>
    <mergeCell ref="P59:Q59"/>
    <mergeCell ref="U56:V56"/>
    <mergeCell ref="U54:V54"/>
    <mergeCell ref="B43:C43"/>
    <mergeCell ref="E40:AA40"/>
    <mergeCell ref="B54:C54"/>
    <mergeCell ref="J59:L59"/>
    <mergeCell ref="J58:L58"/>
    <mergeCell ref="B44:C44"/>
    <mergeCell ref="A1:AP1"/>
    <mergeCell ref="A2:AP2"/>
    <mergeCell ref="A3:AP3"/>
    <mergeCell ref="A7:A9"/>
    <mergeCell ref="B7:B9"/>
    <mergeCell ref="C7:C9"/>
    <mergeCell ref="D7:D9"/>
    <mergeCell ref="E8:I8"/>
    <mergeCell ref="K8:O8"/>
    <mergeCell ref="Q8:T8"/>
    <mergeCell ref="V8:Y8"/>
    <mergeCell ref="AA8:AB8"/>
    <mergeCell ref="AK8:AN8"/>
    <mergeCell ref="E7:AI7"/>
    <mergeCell ref="AK7:AW7"/>
    <mergeCell ref="AO8:AP8"/>
    <mergeCell ref="AC8:AI8"/>
    <mergeCell ref="AQ8:AW8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U53:V53"/>
    <mergeCell ref="Y53:Z53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Y43:Z43"/>
    <mergeCell ref="Y44:Z44"/>
    <mergeCell ref="Y45:Z45"/>
    <mergeCell ref="Y46:Z46"/>
    <mergeCell ref="Y47:Z47"/>
    <mergeCell ref="Y48:Z48"/>
    <mergeCell ref="Y49:Z49"/>
    <mergeCell ref="Y50:Z50"/>
    <mergeCell ref="Y51:Z51"/>
    <mergeCell ref="Y52:Z52"/>
    <mergeCell ref="AQ11:AQ21"/>
    <mergeCell ref="AR11:AR21"/>
    <mergeCell ref="AS11:AS21"/>
    <mergeCell ref="AT11:AT21"/>
    <mergeCell ref="AU11:AU21"/>
    <mergeCell ref="AV11:AV21"/>
    <mergeCell ref="AW11:AW21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A11:A21"/>
    <mergeCell ref="A36:D36"/>
    <mergeCell ref="AK31:AK35"/>
    <mergeCell ref="AL31:AL35"/>
    <mergeCell ref="AM31:AM35"/>
    <mergeCell ref="AN31:AN35"/>
    <mergeCell ref="AO31:AO35"/>
    <mergeCell ref="AP31:AP35"/>
    <mergeCell ref="AQ31:AQ35"/>
    <mergeCell ref="AR31:AR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rgb="FF92D050"/>
  </sheetPr>
  <dimension ref="A1:BA219"/>
  <sheetViews>
    <sheetView showGridLines="0" topLeftCell="A90" zoomScale="55" zoomScaleNormal="55" workbookViewId="0">
      <selection activeCell="AA48" sqref="AA4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153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s="5" customFormat="1" ht="15.75" thickBot="1">
      <c r="A23" s="688"/>
      <c r="B23" s="688"/>
      <c r="C23" s="688"/>
      <c r="D23" s="68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>
      <c r="J37" s="5"/>
      <c r="P37" s="5"/>
      <c r="Q37" s="6"/>
      <c r="R37" s="6"/>
      <c r="S37" s="6"/>
      <c r="T37" s="6"/>
      <c r="U37" s="12"/>
      <c r="V37" s="6"/>
      <c r="W37" s="6"/>
      <c r="X37" s="6"/>
      <c r="Y37" s="6"/>
      <c r="Z37" s="12"/>
      <c r="AA37" s="6"/>
      <c r="AB37" s="6"/>
      <c r="AC37" s="6"/>
      <c r="AD37" s="6"/>
      <c r="AE37" s="6"/>
      <c r="AF37" s="6"/>
      <c r="AG37" s="6"/>
      <c r="AH37" s="6"/>
      <c r="AI37" s="6"/>
      <c r="AJ37" s="5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50" ht="19.5" customHeight="1">
      <c r="D38" s="32" t="s">
        <v>73</v>
      </c>
      <c r="E38" s="13">
        <f>SUM(E36+E29+E22)</f>
        <v>0</v>
      </c>
      <c r="F38" s="13">
        <f t="shared" ref="F38:AW38" si="6">SUM(F36+F29+F22)</f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J38" s="12"/>
      <c r="K38" s="13">
        <f t="shared" si="6"/>
        <v>0</v>
      </c>
      <c r="L38" s="13">
        <f t="shared" si="6"/>
        <v>0</v>
      </c>
      <c r="M38" s="13">
        <f t="shared" si="6"/>
        <v>0</v>
      </c>
      <c r="N38" s="13">
        <f t="shared" si="6"/>
        <v>0</v>
      </c>
      <c r="O38" s="13">
        <f t="shared" si="6"/>
        <v>0</v>
      </c>
      <c r="P38" s="12"/>
      <c r="Q38" s="13">
        <f t="shared" si="6"/>
        <v>0</v>
      </c>
      <c r="R38" s="13">
        <f t="shared" si="6"/>
        <v>0</v>
      </c>
      <c r="S38" s="13">
        <f t="shared" si="6"/>
        <v>0</v>
      </c>
      <c r="T38" s="13">
        <f t="shared" si="6"/>
        <v>0</v>
      </c>
      <c r="U38" s="12"/>
      <c r="V38" s="13">
        <f t="shared" si="6"/>
        <v>0</v>
      </c>
      <c r="W38" s="13">
        <f t="shared" si="6"/>
        <v>0</v>
      </c>
      <c r="X38" s="13">
        <f t="shared" si="6"/>
        <v>0</v>
      </c>
      <c r="Y38" s="13">
        <f t="shared" si="6"/>
        <v>0</v>
      </c>
      <c r="Z38" s="12"/>
      <c r="AA38" s="13">
        <f t="shared" si="6"/>
        <v>0</v>
      </c>
      <c r="AB38" s="13">
        <f t="shared" si="6"/>
        <v>0</v>
      </c>
      <c r="AC38" s="13">
        <f t="shared" si="6"/>
        <v>0</v>
      </c>
      <c r="AD38" s="13">
        <f t="shared" si="6"/>
        <v>0</v>
      </c>
      <c r="AE38" s="13">
        <f t="shared" si="6"/>
        <v>0</v>
      </c>
      <c r="AF38" s="13">
        <f t="shared" si="6"/>
        <v>0</v>
      </c>
      <c r="AG38" s="13">
        <f t="shared" si="6"/>
        <v>0</v>
      </c>
      <c r="AH38" s="13">
        <f t="shared" si="6"/>
        <v>0</v>
      </c>
      <c r="AI38" s="13">
        <f t="shared" si="6"/>
        <v>0</v>
      </c>
      <c r="AJ38" s="12"/>
      <c r="AK38" s="157">
        <f t="shared" si="6"/>
        <v>0</v>
      </c>
      <c r="AL38" s="157">
        <f t="shared" si="6"/>
        <v>0</v>
      </c>
      <c r="AM38" s="157">
        <f t="shared" si="6"/>
        <v>0</v>
      </c>
      <c r="AN38" s="157">
        <f t="shared" si="6"/>
        <v>0</v>
      </c>
      <c r="AO38" s="157">
        <f t="shared" si="6"/>
        <v>0</v>
      </c>
      <c r="AP38" s="157">
        <f t="shared" si="6"/>
        <v>0</v>
      </c>
      <c r="AQ38" s="157">
        <f t="shared" si="6"/>
        <v>0</v>
      </c>
      <c r="AR38" s="157">
        <f t="shared" si="6"/>
        <v>0</v>
      </c>
      <c r="AS38" s="157">
        <f t="shared" si="6"/>
        <v>0</v>
      </c>
      <c r="AT38" s="157">
        <f t="shared" si="6"/>
        <v>0</v>
      </c>
      <c r="AU38" s="157">
        <f t="shared" si="6"/>
        <v>0</v>
      </c>
      <c r="AV38" s="157">
        <f t="shared" si="6"/>
        <v>0</v>
      </c>
      <c r="AW38" s="157">
        <f t="shared" si="6"/>
        <v>0</v>
      </c>
    </row>
    <row r="39" spans="1:50" customFormat="1" ht="15.75" thickBot="1">
      <c r="J39" s="442"/>
      <c r="P39" s="442"/>
      <c r="U39" s="442"/>
      <c r="Z39" s="442"/>
    </row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698" t="s">
        <v>412</v>
      </c>
      <c r="B43" s="1154" t="s">
        <v>387</v>
      </c>
      <c r="C43" s="1154"/>
      <c r="D43" s="569">
        <v>80</v>
      </c>
      <c r="E43" s="271"/>
      <c r="F43" s="268"/>
      <c r="G43" s="268"/>
      <c r="H43" s="268"/>
      <c r="I43" s="269"/>
      <c r="J43" s="270"/>
      <c r="K43" s="271">
        <v>8</v>
      </c>
      <c r="L43" s="268">
        <v>120</v>
      </c>
      <c r="M43" s="268">
        <v>75</v>
      </c>
      <c r="N43" s="268">
        <v>0</v>
      </c>
      <c r="O43" s="269">
        <v>45</v>
      </c>
      <c r="P43" s="270"/>
      <c r="Q43" s="271">
        <v>6</v>
      </c>
      <c r="R43" s="280">
        <v>114</v>
      </c>
      <c r="S43" s="284">
        <v>2</v>
      </c>
      <c r="T43" s="272">
        <v>7</v>
      </c>
      <c r="U43" s="1255">
        <v>16</v>
      </c>
      <c r="V43" s="1256"/>
      <c r="W43" s="536">
        <v>59</v>
      </c>
      <c r="X43" s="536">
        <v>30</v>
      </c>
      <c r="Y43" s="1255">
        <v>6</v>
      </c>
      <c r="Z43" s="1256"/>
      <c r="AA43" s="537">
        <v>0</v>
      </c>
      <c r="AB43" s="62"/>
      <c r="AC43" s="62"/>
      <c r="AD43" s="62"/>
      <c r="AE43" s="62"/>
      <c r="AL43" s="5"/>
      <c r="AX43" s="62"/>
    </row>
    <row r="44" spans="1:50" s="7" customFormat="1" ht="15" customHeight="1">
      <c r="A44" s="643" t="s">
        <v>414</v>
      </c>
      <c r="B44" s="1154" t="s">
        <v>494</v>
      </c>
      <c r="C44" s="1154"/>
      <c r="D44" s="288">
        <v>60</v>
      </c>
      <c r="E44" s="277"/>
      <c r="F44" s="275"/>
      <c r="G44" s="275"/>
      <c r="H44" s="275"/>
      <c r="I44" s="276"/>
      <c r="J44" s="270"/>
      <c r="K44" s="277">
        <v>6</v>
      </c>
      <c r="L44" s="275">
        <v>34</v>
      </c>
      <c r="M44" s="275">
        <v>33</v>
      </c>
      <c r="N44" s="275">
        <v>0</v>
      </c>
      <c r="O44" s="276">
        <v>1</v>
      </c>
      <c r="P44" s="270"/>
      <c r="Q44" s="277">
        <v>1</v>
      </c>
      <c r="R44" s="281">
        <v>33</v>
      </c>
      <c r="S44" s="239">
        <v>2</v>
      </c>
      <c r="T44" s="240">
        <v>11</v>
      </c>
      <c r="U44" s="1255">
        <v>1</v>
      </c>
      <c r="V44" s="1256"/>
      <c r="W44" s="648">
        <v>17</v>
      </c>
      <c r="X44" s="648">
        <v>3</v>
      </c>
      <c r="Y44" s="1255">
        <v>0</v>
      </c>
      <c r="Z44" s="1256"/>
      <c r="AA44" s="546">
        <v>0</v>
      </c>
      <c r="AB44" s="62"/>
      <c r="AC44" s="62"/>
      <c r="AD44" s="62"/>
      <c r="AE44" s="62"/>
      <c r="AL44" s="5"/>
      <c r="AX44" s="62"/>
    </row>
    <row r="45" spans="1:50" s="7" customFormat="1" ht="15" customHeight="1">
      <c r="A45" s="649" t="s">
        <v>496</v>
      </c>
      <c r="B45" s="1154" t="s">
        <v>495</v>
      </c>
      <c r="C45" s="1154"/>
      <c r="D45" s="288">
        <v>30</v>
      </c>
      <c r="E45" s="277"/>
      <c r="F45" s="275"/>
      <c r="G45" s="275"/>
      <c r="H45" s="275"/>
      <c r="I45" s="276"/>
      <c r="J45" s="270"/>
      <c r="K45" s="277">
        <v>3</v>
      </c>
      <c r="L45" s="275">
        <v>13</v>
      </c>
      <c r="M45" s="275">
        <v>8</v>
      </c>
      <c r="N45" s="275">
        <v>5</v>
      </c>
      <c r="O45" s="276">
        <v>0</v>
      </c>
      <c r="P45" s="270"/>
      <c r="Q45" s="277">
        <v>0</v>
      </c>
      <c r="R45" s="281">
        <v>13</v>
      </c>
      <c r="S45" s="239">
        <v>0</v>
      </c>
      <c r="T45" s="240">
        <v>3</v>
      </c>
      <c r="U45" s="1255">
        <v>5</v>
      </c>
      <c r="V45" s="1256"/>
      <c r="W45" s="648">
        <v>1</v>
      </c>
      <c r="X45" s="648">
        <v>4</v>
      </c>
      <c r="Y45" s="1255">
        <v>0</v>
      </c>
      <c r="Z45" s="1256"/>
      <c r="AA45" s="546">
        <v>0</v>
      </c>
      <c r="AB45" s="62"/>
      <c r="AC45" s="62"/>
      <c r="AD45" s="62"/>
      <c r="AE45" s="62"/>
      <c r="AL45" s="5"/>
      <c r="AX45" s="62"/>
    </row>
    <row r="46" spans="1:50" s="7" customFormat="1" ht="15" customHeight="1">
      <c r="A46" s="649" t="s">
        <v>418</v>
      </c>
      <c r="B46" s="1154" t="s">
        <v>497</v>
      </c>
      <c r="C46" s="1154"/>
      <c r="D46" s="288">
        <v>20</v>
      </c>
      <c r="E46" s="277"/>
      <c r="F46" s="275"/>
      <c r="G46" s="275"/>
      <c r="H46" s="275"/>
      <c r="I46" s="276"/>
      <c r="J46" s="270"/>
      <c r="K46" s="277">
        <v>2</v>
      </c>
      <c r="L46" s="275">
        <v>2</v>
      </c>
      <c r="M46" s="275">
        <v>2</v>
      </c>
      <c r="N46" s="275">
        <v>0</v>
      </c>
      <c r="O46" s="276">
        <v>0</v>
      </c>
      <c r="P46" s="270"/>
      <c r="Q46" s="277">
        <v>0</v>
      </c>
      <c r="R46" s="281">
        <v>2</v>
      </c>
      <c r="S46" s="239">
        <v>0</v>
      </c>
      <c r="T46" s="240">
        <v>2</v>
      </c>
      <c r="U46" s="1255">
        <v>0</v>
      </c>
      <c r="V46" s="1256"/>
      <c r="W46" s="648">
        <v>0</v>
      </c>
      <c r="X46" s="648">
        <v>0</v>
      </c>
      <c r="Y46" s="1255">
        <v>0</v>
      </c>
      <c r="Z46" s="1256"/>
      <c r="AA46" s="546">
        <v>0</v>
      </c>
      <c r="AB46" s="62"/>
      <c r="AC46" s="62"/>
      <c r="AD46" s="62"/>
      <c r="AE46" s="62"/>
      <c r="AL46" s="5"/>
      <c r="AX46" s="62"/>
    </row>
    <row r="47" spans="1:50" s="7" customFormat="1" ht="15" customHeight="1">
      <c r="A47" s="649" t="s">
        <v>447</v>
      </c>
      <c r="B47" s="1154" t="s">
        <v>498</v>
      </c>
      <c r="C47" s="1154"/>
      <c r="D47" s="288">
        <v>30</v>
      </c>
      <c r="E47" s="277"/>
      <c r="F47" s="275"/>
      <c r="G47" s="275"/>
      <c r="H47" s="275"/>
      <c r="I47" s="276"/>
      <c r="J47" s="270"/>
      <c r="K47" s="277">
        <v>3</v>
      </c>
      <c r="L47" s="275">
        <v>17</v>
      </c>
      <c r="M47" s="275">
        <v>14</v>
      </c>
      <c r="N47" s="275">
        <v>0</v>
      </c>
      <c r="O47" s="276">
        <v>3</v>
      </c>
      <c r="P47" s="270"/>
      <c r="Q47" s="277">
        <v>0</v>
      </c>
      <c r="R47" s="281">
        <v>17</v>
      </c>
      <c r="S47" s="239">
        <v>0</v>
      </c>
      <c r="T47" s="240">
        <v>3</v>
      </c>
      <c r="U47" s="1255">
        <v>1</v>
      </c>
      <c r="V47" s="1256"/>
      <c r="W47" s="648">
        <v>6</v>
      </c>
      <c r="X47" s="648">
        <v>4</v>
      </c>
      <c r="Y47" s="1255">
        <v>3</v>
      </c>
      <c r="Z47" s="1256"/>
      <c r="AA47" s="650">
        <v>0</v>
      </c>
      <c r="AB47" s="62"/>
      <c r="AC47" s="62"/>
      <c r="AD47" s="62"/>
      <c r="AE47" s="62"/>
      <c r="AL47" s="5"/>
      <c r="AX47" s="62"/>
    </row>
    <row r="48" spans="1:50" s="7" customFormat="1" ht="15" customHeight="1">
      <c r="A48" s="649"/>
      <c r="B48" s="1377"/>
      <c r="C48" s="1378"/>
      <c r="D48" s="288"/>
      <c r="E48" s="277"/>
      <c r="F48" s="275"/>
      <c r="G48" s="275"/>
      <c r="H48" s="275"/>
      <c r="I48" s="276"/>
      <c r="J48" s="270"/>
      <c r="K48" s="277"/>
      <c r="L48" s="275"/>
      <c r="M48" s="275"/>
      <c r="N48" s="275"/>
      <c r="O48" s="276"/>
      <c r="P48" s="270"/>
      <c r="Q48" s="277"/>
      <c r="R48" s="281"/>
      <c r="S48" s="239"/>
      <c r="T48" s="240"/>
      <c r="U48" s="1255"/>
      <c r="V48" s="1256"/>
      <c r="W48" s="648"/>
      <c r="X48" s="648"/>
      <c r="Y48" s="1255"/>
      <c r="Z48" s="1256"/>
      <c r="AA48" s="650"/>
      <c r="AB48" s="62"/>
      <c r="AC48" s="62"/>
      <c r="AD48" s="62"/>
      <c r="AE48" s="62"/>
      <c r="AL48" s="5"/>
      <c r="AX48" s="62"/>
    </row>
    <row r="49" spans="1:50" s="7" customFormat="1" ht="15" customHeight="1">
      <c r="A49" s="649"/>
      <c r="B49" s="1377"/>
      <c r="C49" s="1378"/>
      <c r="D49" s="288"/>
      <c r="E49" s="277"/>
      <c r="F49" s="275"/>
      <c r="G49" s="275"/>
      <c r="H49" s="275"/>
      <c r="I49" s="276"/>
      <c r="J49" s="270"/>
      <c r="K49" s="277"/>
      <c r="L49" s="275"/>
      <c r="M49" s="275"/>
      <c r="N49" s="275"/>
      <c r="O49" s="276"/>
      <c r="P49" s="270"/>
      <c r="Q49" s="277"/>
      <c r="R49" s="281"/>
      <c r="S49" s="239"/>
      <c r="T49" s="240"/>
      <c r="U49" s="1255"/>
      <c r="V49" s="1256"/>
      <c r="W49" s="648"/>
      <c r="X49" s="648"/>
      <c r="Y49" s="1255"/>
      <c r="Z49" s="1256"/>
      <c r="AA49" s="650"/>
      <c r="AB49" s="62"/>
      <c r="AC49" s="62"/>
      <c r="AD49" s="62"/>
      <c r="AE49" s="62"/>
      <c r="AL49" s="5"/>
      <c r="AX49" s="62"/>
    </row>
    <row r="50" spans="1:50" s="7" customFormat="1" ht="15" customHeight="1">
      <c r="A50" s="649"/>
      <c r="B50" s="1377"/>
      <c r="C50" s="1378"/>
      <c r="D50" s="288"/>
      <c r="E50" s="277"/>
      <c r="F50" s="275"/>
      <c r="G50" s="275"/>
      <c r="H50" s="275"/>
      <c r="I50" s="276"/>
      <c r="J50" s="270"/>
      <c r="K50" s="277"/>
      <c r="L50" s="275"/>
      <c r="M50" s="275"/>
      <c r="N50" s="275"/>
      <c r="O50" s="276"/>
      <c r="P50" s="270"/>
      <c r="Q50" s="277"/>
      <c r="R50" s="281"/>
      <c r="S50" s="239"/>
      <c r="T50" s="240"/>
      <c r="U50" s="1255"/>
      <c r="V50" s="1256"/>
      <c r="W50" s="648"/>
      <c r="X50" s="648"/>
      <c r="Y50" s="1255"/>
      <c r="Z50" s="1256"/>
      <c r="AA50" s="650"/>
      <c r="AB50" s="62"/>
      <c r="AC50" s="62"/>
      <c r="AD50" s="62"/>
      <c r="AE50" s="62"/>
      <c r="AL50" s="5"/>
      <c r="AX50" s="62"/>
    </row>
    <row r="51" spans="1:50" s="7" customFormat="1" ht="15" customHeight="1">
      <c r="A51" s="649"/>
      <c r="B51" s="1377"/>
      <c r="C51" s="1378"/>
      <c r="D51" s="288"/>
      <c r="E51" s="277"/>
      <c r="F51" s="275"/>
      <c r="G51" s="275"/>
      <c r="H51" s="275"/>
      <c r="I51" s="276"/>
      <c r="J51" s="270"/>
      <c r="K51" s="277"/>
      <c r="L51" s="275"/>
      <c r="M51" s="275"/>
      <c r="N51" s="275"/>
      <c r="O51" s="276"/>
      <c r="P51" s="270"/>
      <c r="Q51" s="277"/>
      <c r="R51" s="281"/>
      <c r="S51" s="239"/>
      <c r="T51" s="240"/>
      <c r="U51" s="1255"/>
      <c r="V51" s="1256"/>
      <c r="W51" s="648"/>
      <c r="X51" s="648"/>
      <c r="Y51" s="1255"/>
      <c r="Z51" s="1256"/>
      <c r="AA51" s="650"/>
      <c r="AB51" s="62"/>
      <c r="AC51" s="62"/>
      <c r="AD51" s="62"/>
      <c r="AE51" s="62"/>
      <c r="AL51" s="5"/>
      <c r="AX51" s="62"/>
    </row>
    <row r="52" spans="1:50" s="7" customFormat="1" ht="15" customHeight="1">
      <c r="A52" s="649"/>
      <c r="B52" s="1377"/>
      <c r="C52" s="1378"/>
      <c r="D52" s="288"/>
      <c r="E52" s="277"/>
      <c r="F52" s="275"/>
      <c r="G52" s="275"/>
      <c r="H52" s="275"/>
      <c r="I52" s="276"/>
      <c r="J52" s="270"/>
      <c r="K52" s="277"/>
      <c r="L52" s="275"/>
      <c r="M52" s="275"/>
      <c r="N52" s="275"/>
      <c r="O52" s="276"/>
      <c r="P52" s="270"/>
      <c r="Q52" s="277"/>
      <c r="R52" s="281"/>
      <c r="S52" s="239"/>
      <c r="T52" s="240"/>
      <c r="U52" s="1255"/>
      <c r="V52" s="1256"/>
      <c r="W52" s="648"/>
      <c r="X52" s="648"/>
      <c r="Y52" s="1255"/>
      <c r="Z52" s="1256"/>
      <c r="AA52" s="650"/>
      <c r="AB52" s="62"/>
      <c r="AC52" s="62"/>
      <c r="AD52" s="62"/>
      <c r="AE52" s="62"/>
      <c r="AL52" s="5"/>
      <c r="AX52" s="62"/>
    </row>
    <row r="53" spans="1:50" s="7" customFormat="1" ht="15" customHeight="1">
      <c r="A53" s="649"/>
      <c r="B53" s="1377"/>
      <c r="C53" s="1378"/>
      <c r="D53" s="288"/>
      <c r="E53" s="277"/>
      <c r="F53" s="275"/>
      <c r="G53" s="275"/>
      <c r="H53" s="275"/>
      <c r="I53" s="276"/>
      <c r="J53" s="270"/>
      <c r="K53" s="277"/>
      <c r="L53" s="275"/>
      <c r="M53" s="275"/>
      <c r="N53" s="275"/>
      <c r="O53" s="276"/>
      <c r="P53" s="270"/>
      <c r="Q53" s="277"/>
      <c r="R53" s="281"/>
      <c r="S53" s="239"/>
      <c r="T53" s="240"/>
      <c r="U53" s="1255"/>
      <c r="V53" s="1256"/>
      <c r="W53" s="648"/>
      <c r="X53" s="648"/>
      <c r="Y53" s="1255"/>
      <c r="Z53" s="1256"/>
      <c r="AA53" s="650"/>
      <c r="AB53" s="62"/>
      <c r="AC53" s="62"/>
      <c r="AD53" s="62"/>
      <c r="AE53" s="62"/>
      <c r="AL53" s="5"/>
      <c r="AX53" s="62"/>
    </row>
    <row r="54" spans="1:50" s="7" customFormat="1" ht="15" customHeight="1">
      <c r="A54" s="649"/>
      <c r="B54" s="1377"/>
      <c r="C54" s="1378"/>
      <c r="D54" s="288"/>
      <c r="E54" s="277"/>
      <c r="F54" s="275"/>
      <c r="G54" s="275"/>
      <c r="H54" s="275"/>
      <c r="I54" s="276"/>
      <c r="J54" s="270"/>
      <c r="K54" s="277"/>
      <c r="L54" s="275"/>
      <c r="M54" s="275"/>
      <c r="N54" s="275"/>
      <c r="O54" s="276"/>
      <c r="P54" s="270"/>
      <c r="Q54" s="277"/>
      <c r="R54" s="281"/>
      <c r="S54" s="239"/>
      <c r="T54" s="240"/>
      <c r="U54" s="1255"/>
      <c r="V54" s="1256"/>
      <c r="W54" s="648"/>
      <c r="X54" s="648"/>
      <c r="Y54" s="1255"/>
      <c r="Z54" s="1256"/>
      <c r="AA54" s="650"/>
      <c r="AB54" s="62"/>
      <c r="AC54" s="62"/>
      <c r="AD54" s="62"/>
      <c r="AE54" s="62"/>
      <c r="AL54" s="5"/>
      <c r="AX54" s="62"/>
    </row>
    <row r="55" spans="1:50" s="7" customFormat="1" ht="15" customHeight="1">
      <c r="A55" s="649"/>
      <c r="B55" s="1377"/>
      <c r="C55" s="1378"/>
      <c r="D55" s="288"/>
      <c r="E55" s="277"/>
      <c r="F55" s="275"/>
      <c r="G55" s="275"/>
      <c r="H55" s="275"/>
      <c r="I55" s="276"/>
      <c r="J55" s="270"/>
      <c r="K55" s="277"/>
      <c r="L55" s="275"/>
      <c r="M55" s="275"/>
      <c r="N55" s="275"/>
      <c r="O55" s="276"/>
      <c r="P55" s="270"/>
      <c r="Q55" s="277"/>
      <c r="R55" s="281"/>
      <c r="S55" s="239"/>
      <c r="T55" s="240"/>
      <c r="U55" s="1255"/>
      <c r="V55" s="1256"/>
      <c r="W55" s="648"/>
      <c r="X55" s="648"/>
      <c r="Y55" s="1255"/>
      <c r="Z55" s="1256"/>
      <c r="AA55" s="650"/>
      <c r="AB55" s="62"/>
      <c r="AC55" s="62"/>
      <c r="AD55" s="62"/>
      <c r="AE55" s="62"/>
      <c r="AL55" s="5"/>
      <c r="AX55" s="62"/>
    </row>
    <row r="56" spans="1:50" s="7" customFormat="1" ht="15" customHeight="1">
      <c r="A56" s="649"/>
      <c r="B56" s="1377"/>
      <c r="C56" s="1378"/>
      <c r="D56" s="288"/>
      <c r="E56" s="277"/>
      <c r="F56" s="275"/>
      <c r="G56" s="275"/>
      <c r="H56" s="275"/>
      <c r="I56" s="276"/>
      <c r="J56" s="270"/>
      <c r="K56" s="277"/>
      <c r="L56" s="275"/>
      <c r="M56" s="275"/>
      <c r="N56" s="275"/>
      <c r="O56" s="276"/>
      <c r="P56" s="270"/>
      <c r="Q56" s="277"/>
      <c r="R56" s="281"/>
      <c r="S56" s="239"/>
      <c r="T56" s="240"/>
      <c r="U56" s="1255"/>
      <c r="V56" s="1256"/>
      <c r="W56" s="648"/>
      <c r="X56" s="648"/>
      <c r="Y56" s="1255"/>
      <c r="Z56" s="1256"/>
      <c r="AA56" s="650"/>
      <c r="AB56" s="62"/>
      <c r="AC56" s="62"/>
      <c r="AD56" s="62"/>
      <c r="AE56" s="62"/>
      <c r="AL56" s="5"/>
      <c r="AX56" s="62"/>
    </row>
    <row r="57" spans="1:50" s="7" customFormat="1" ht="15" customHeight="1">
      <c r="A57" s="649"/>
      <c r="B57" s="1377"/>
      <c r="C57" s="1378"/>
      <c r="D57" s="288"/>
      <c r="E57" s="277"/>
      <c r="F57" s="275"/>
      <c r="G57" s="275"/>
      <c r="H57" s="275"/>
      <c r="I57" s="276"/>
      <c r="J57" s="270"/>
      <c r="K57" s="277"/>
      <c r="L57" s="275"/>
      <c r="M57" s="275"/>
      <c r="N57" s="275"/>
      <c r="O57" s="276"/>
      <c r="P57" s="270"/>
      <c r="Q57" s="277"/>
      <c r="R57" s="281"/>
      <c r="S57" s="239"/>
      <c r="T57" s="240"/>
      <c r="U57" s="1255"/>
      <c r="V57" s="1256"/>
      <c r="W57" s="648"/>
      <c r="X57" s="648"/>
      <c r="Y57" s="1255"/>
      <c r="Z57" s="1256"/>
      <c r="AA57" s="650"/>
      <c r="AB57" s="62"/>
      <c r="AC57" s="62"/>
      <c r="AD57" s="62"/>
      <c r="AE57" s="62"/>
      <c r="AL57" s="5"/>
      <c r="AX57" s="62"/>
    </row>
    <row r="58" spans="1:50" s="7" customFormat="1" ht="15" customHeight="1">
      <c r="A58" s="649"/>
      <c r="B58" s="1377"/>
      <c r="C58" s="1378"/>
      <c r="D58" s="288"/>
      <c r="E58" s="277"/>
      <c r="F58" s="275"/>
      <c r="G58" s="275"/>
      <c r="H58" s="275"/>
      <c r="I58" s="276"/>
      <c r="J58" s="270"/>
      <c r="K58" s="277"/>
      <c r="L58" s="275"/>
      <c r="M58" s="275"/>
      <c r="N58" s="275"/>
      <c r="O58" s="276"/>
      <c r="P58" s="270"/>
      <c r="Q58" s="277"/>
      <c r="R58" s="281"/>
      <c r="S58" s="239"/>
      <c r="T58" s="240"/>
      <c r="U58" s="1255"/>
      <c r="V58" s="1256"/>
      <c r="W58" s="648"/>
      <c r="X58" s="648"/>
      <c r="Y58" s="1255"/>
      <c r="Z58" s="1256"/>
      <c r="AA58" s="650"/>
      <c r="AB58" s="62"/>
      <c r="AC58" s="62"/>
      <c r="AD58" s="62"/>
      <c r="AE58" s="62"/>
      <c r="AL58" s="5"/>
      <c r="AX58" s="62"/>
    </row>
    <row r="59" spans="1:50" s="7" customFormat="1" ht="15" customHeight="1">
      <c r="A59" s="649"/>
      <c r="B59" s="1377"/>
      <c r="C59" s="1378"/>
      <c r="D59" s="288"/>
      <c r="E59" s="277"/>
      <c r="F59" s="275"/>
      <c r="G59" s="275"/>
      <c r="H59" s="275"/>
      <c r="I59" s="276"/>
      <c r="J59" s="270"/>
      <c r="K59" s="277"/>
      <c r="L59" s="275"/>
      <c r="M59" s="275"/>
      <c r="N59" s="275"/>
      <c r="O59" s="276"/>
      <c r="P59" s="270"/>
      <c r="Q59" s="277"/>
      <c r="R59" s="281"/>
      <c r="S59" s="239"/>
      <c r="T59" s="240"/>
      <c r="U59" s="1255"/>
      <c r="V59" s="1256"/>
      <c r="W59" s="648"/>
      <c r="X59" s="648"/>
      <c r="Y59" s="1255"/>
      <c r="Z59" s="1256"/>
      <c r="AA59" s="650"/>
      <c r="AB59" s="62"/>
      <c r="AC59" s="62"/>
      <c r="AD59" s="62"/>
      <c r="AE59" s="62"/>
      <c r="AL59" s="5"/>
      <c r="AX59" s="62"/>
    </row>
    <row r="60" spans="1:50" s="7" customFormat="1" ht="15" customHeight="1">
      <c r="A60" s="649"/>
      <c r="B60" s="1377"/>
      <c r="C60" s="1378"/>
      <c r="D60" s="288"/>
      <c r="E60" s="277"/>
      <c r="F60" s="275"/>
      <c r="G60" s="275"/>
      <c r="H60" s="275"/>
      <c r="I60" s="276"/>
      <c r="J60" s="270"/>
      <c r="K60" s="277"/>
      <c r="L60" s="275"/>
      <c r="M60" s="275"/>
      <c r="N60" s="275"/>
      <c r="O60" s="276"/>
      <c r="P60" s="270"/>
      <c r="Q60" s="277"/>
      <c r="R60" s="281"/>
      <c r="S60" s="239"/>
      <c r="T60" s="240"/>
      <c r="U60" s="1255"/>
      <c r="V60" s="1256"/>
      <c r="W60" s="648"/>
      <c r="X60" s="648"/>
      <c r="Y60" s="1255"/>
      <c r="Z60" s="1256"/>
      <c r="AA60" s="650"/>
      <c r="AB60" s="62"/>
      <c r="AC60" s="62"/>
      <c r="AD60" s="62"/>
      <c r="AE60" s="62"/>
      <c r="AL60" s="5"/>
      <c r="AX60" s="62"/>
    </row>
    <row r="61" spans="1:50" s="7" customFormat="1" ht="15" customHeight="1">
      <c r="A61" s="649"/>
      <c r="B61" s="1377"/>
      <c r="C61" s="1378"/>
      <c r="D61" s="288"/>
      <c r="E61" s="277"/>
      <c r="F61" s="275"/>
      <c r="G61" s="275"/>
      <c r="H61" s="275"/>
      <c r="I61" s="276"/>
      <c r="J61" s="270"/>
      <c r="K61" s="277"/>
      <c r="L61" s="275"/>
      <c r="M61" s="275"/>
      <c r="N61" s="275"/>
      <c r="O61" s="276"/>
      <c r="P61" s="270"/>
      <c r="Q61" s="277"/>
      <c r="R61" s="281"/>
      <c r="S61" s="239"/>
      <c r="T61" s="240"/>
      <c r="U61" s="1255"/>
      <c r="V61" s="1256"/>
      <c r="W61" s="648"/>
      <c r="X61" s="648"/>
      <c r="Y61" s="1255"/>
      <c r="Z61" s="1256"/>
      <c r="AA61" s="650"/>
      <c r="AB61" s="62"/>
      <c r="AC61" s="62"/>
      <c r="AD61" s="62"/>
      <c r="AE61" s="62"/>
      <c r="AL61" s="5"/>
      <c r="AX61" s="62"/>
    </row>
    <row r="62" spans="1:50" s="7" customFormat="1" ht="15" customHeight="1">
      <c r="A62" s="649"/>
      <c r="B62" s="1377"/>
      <c r="C62" s="1378"/>
      <c r="D62" s="288"/>
      <c r="E62" s="277"/>
      <c r="F62" s="275"/>
      <c r="G62" s="275"/>
      <c r="H62" s="275"/>
      <c r="I62" s="276"/>
      <c r="J62" s="270"/>
      <c r="K62" s="277"/>
      <c r="L62" s="275"/>
      <c r="M62" s="275"/>
      <c r="N62" s="275"/>
      <c r="O62" s="276"/>
      <c r="P62" s="270"/>
      <c r="Q62" s="277"/>
      <c r="R62" s="281"/>
      <c r="S62" s="239"/>
      <c r="T62" s="240"/>
      <c r="U62" s="1255"/>
      <c r="V62" s="1256"/>
      <c r="W62" s="648"/>
      <c r="X62" s="648"/>
      <c r="Y62" s="1255"/>
      <c r="Z62" s="1256"/>
      <c r="AA62" s="650"/>
      <c r="AB62" s="62"/>
      <c r="AC62" s="62"/>
      <c r="AD62" s="62"/>
      <c r="AE62" s="62"/>
      <c r="AL62" s="5"/>
      <c r="AX62" s="62"/>
    </row>
    <row r="63" spans="1:50" s="7" customFormat="1" ht="15" customHeight="1">
      <c r="A63" s="649"/>
      <c r="B63" s="1377"/>
      <c r="C63" s="1378"/>
      <c r="D63" s="288"/>
      <c r="E63" s="277"/>
      <c r="F63" s="275"/>
      <c r="G63" s="275"/>
      <c r="H63" s="275"/>
      <c r="I63" s="276"/>
      <c r="J63" s="270"/>
      <c r="K63" s="277"/>
      <c r="L63" s="275"/>
      <c r="M63" s="275"/>
      <c r="N63" s="275"/>
      <c r="O63" s="276"/>
      <c r="P63" s="270"/>
      <c r="Q63" s="277"/>
      <c r="R63" s="281"/>
      <c r="S63" s="239"/>
      <c r="T63" s="240"/>
      <c r="U63" s="1255"/>
      <c r="V63" s="1256"/>
      <c r="W63" s="648"/>
      <c r="X63" s="648"/>
      <c r="Y63" s="1255"/>
      <c r="Z63" s="1256"/>
      <c r="AA63" s="650"/>
      <c r="AB63" s="62"/>
      <c r="AC63" s="62"/>
      <c r="AD63" s="62"/>
      <c r="AE63" s="62"/>
      <c r="AL63" s="5"/>
      <c r="AX63" s="62"/>
    </row>
    <row r="64" spans="1:50" s="7" customFormat="1" ht="15" customHeight="1">
      <c r="A64" s="649"/>
      <c r="B64" s="1377"/>
      <c r="C64" s="1378"/>
      <c r="D64" s="288"/>
      <c r="E64" s="277"/>
      <c r="F64" s="275"/>
      <c r="G64" s="275"/>
      <c r="H64" s="275"/>
      <c r="I64" s="276"/>
      <c r="J64" s="270"/>
      <c r="K64" s="277"/>
      <c r="L64" s="275"/>
      <c r="M64" s="275"/>
      <c r="N64" s="275"/>
      <c r="O64" s="276"/>
      <c r="P64" s="270"/>
      <c r="Q64" s="277"/>
      <c r="R64" s="281"/>
      <c r="S64" s="239"/>
      <c r="T64" s="240"/>
      <c r="U64" s="1255"/>
      <c r="V64" s="1256"/>
      <c r="W64" s="648"/>
      <c r="X64" s="648"/>
      <c r="Y64" s="1255"/>
      <c r="Z64" s="1256"/>
      <c r="AA64" s="650"/>
      <c r="AB64" s="62"/>
      <c r="AC64" s="62"/>
      <c r="AD64" s="62"/>
      <c r="AE64" s="62"/>
      <c r="AL64" s="5"/>
      <c r="AX64" s="62"/>
    </row>
    <row r="65" spans="1:50" s="7" customFormat="1" ht="15" customHeight="1">
      <c r="A65" s="649"/>
      <c r="B65" s="1377"/>
      <c r="C65" s="1378"/>
      <c r="D65" s="288"/>
      <c r="E65" s="277"/>
      <c r="F65" s="275"/>
      <c r="G65" s="275"/>
      <c r="H65" s="275"/>
      <c r="I65" s="276"/>
      <c r="J65" s="270"/>
      <c r="K65" s="277"/>
      <c r="L65" s="275"/>
      <c r="M65" s="275"/>
      <c r="N65" s="275"/>
      <c r="O65" s="276"/>
      <c r="P65" s="270"/>
      <c r="Q65" s="277"/>
      <c r="R65" s="281"/>
      <c r="S65" s="239"/>
      <c r="T65" s="240"/>
      <c r="U65" s="1255"/>
      <c r="V65" s="1256"/>
      <c r="W65" s="648"/>
      <c r="X65" s="648"/>
      <c r="Y65" s="1255"/>
      <c r="Z65" s="1256"/>
      <c r="AA65" s="650"/>
      <c r="AB65" s="62"/>
      <c r="AC65" s="62"/>
      <c r="AD65" s="62"/>
      <c r="AE65" s="62"/>
      <c r="AL65" s="5"/>
      <c r="AX65" s="62"/>
    </row>
    <row r="66" spans="1:50" s="7" customFormat="1" ht="15" customHeight="1">
      <c r="A66" s="649"/>
      <c r="B66" s="1377"/>
      <c r="C66" s="1378"/>
      <c r="D66" s="288"/>
      <c r="E66" s="277"/>
      <c r="F66" s="275"/>
      <c r="G66" s="275"/>
      <c r="H66" s="275"/>
      <c r="I66" s="276"/>
      <c r="J66" s="270"/>
      <c r="K66" s="277"/>
      <c r="L66" s="275"/>
      <c r="M66" s="275"/>
      <c r="N66" s="275"/>
      <c r="O66" s="276"/>
      <c r="P66" s="270"/>
      <c r="Q66" s="277"/>
      <c r="R66" s="281"/>
      <c r="S66" s="239"/>
      <c r="T66" s="240"/>
      <c r="U66" s="1255"/>
      <c r="V66" s="1256"/>
      <c r="W66" s="648"/>
      <c r="X66" s="648"/>
      <c r="Y66" s="1255"/>
      <c r="Z66" s="1256"/>
      <c r="AA66" s="650"/>
      <c r="AB66" s="62"/>
      <c r="AC66" s="62"/>
      <c r="AD66" s="62"/>
      <c r="AE66" s="62"/>
      <c r="AL66" s="5"/>
      <c r="AX66" s="62"/>
    </row>
    <row r="67" spans="1:50" s="7" customFormat="1" ht="15" customHeight="1">
      <c r="A67" s="649"/>
      <c r="B67" s="1377"/>
      <c r="C67" s="1378"/>
      <c r="D67" s="288"/>
      <c r="E67" s="277"/>
      <c r="F67" s="275"/>
      <c r="G67" s="275"/>
      <c r="H67" s="275"/>
      <c r="I67" s="276"/>
      <c r="J67" s="270"/>
      <c r="K67" s="277"/>
      <c r="L67" s="275"/>
      <c r="M67" s="275"/>
      <c r="N67" s="275"/>
      <c r="O67" s="276"/>
      <c r="P67" s="270"/>
      <c r="Q67" s="277"/>
      <c r="R67" s="281"/>
      <c r="S67" s="239"/>
      <c r="T67" s="240"/>
      <c r="U67" s="1255"/>
      <c r="V67" s="1256"/>
      <c r="W67" s="648"/>
      <c r="X67" s="648"/>
      <c r="Y67" s="1255"/>
      <c r="Z67" s="1256"/>
      <c r="AA67" s="650"/>
      <c r="AB67" s="62"/>
      <c r="AC67" s="62"/>
      <c r="AD67" s="62"/>
      <c r="AE67" s="62"/>
      <c r="AL67" s="5"/>
      <c r="AX67" s="62"/>
    </row>
    <row r="68" spans="1:50" s="7" customFormat="1" ht="15" customHeight="1">
      <c r="A68" s="649"/>
      <c r="B68" s="1377"/>
      <c r="C68" s="1378"/>
      <c r="D68" s="288"/>
      <c r="E68" s="277"/>
      <c r="F68" s="275"/>
      <c r="G68" s="275"/>
      <c r="H68" s="275"/>
      <c r="I68" s="276"/>
      <c r="J68" s="270"/>
      <c r="K68" s="277"/>
      <c r="L68" s="275"/>
      <c r="M68" s="275"/>
      <c r="N68" s="275"/>
      <c r="O68" s="276"/>
      <c r="P68" s="270"/>
      <c r="Q68" s="277"/>
      <c r="R68" s="281"/>
      <c r="S68" s="239"/>
      <c r="T68" s="240"/>
      <c r="U68" s="1255"/>
      <c r="V68" s="1256"/>
      <c r="W68" s="648"/>
      <c r="X68" s="648"/>
      <c r="Y68" s="1255"/>
      <c r="Z68" s="1256"/>
      <c r="AA68" s="650"/>
      <c r="AB68" s="62"/>
      <c r="AC68" s="62"/>
      <c r="AD68" s="62"/>
      <c r="AE68" s="62"/>
      <c r="AL68" s="5"/>
      <c r="AX68" s="62"/>
    </row>
    <row r="69" spans="1:50" s="7" customFormat="1" ht="15" customHeight="1">
      <c r="A69" s="698"/>
      <c r="B69" s="1377"/>
      <c r="C69" s="1378"/>
      <c r="D69" s="288"/>
      <c r="E69" s="277"/>
      <c r="F69" s="275"/>
      <c r="G69" s="275"/>
      <c r="H69" s="275"/>
      <c r="I69" s="276"/>
      <c r="J69" s="270"/>
      <c r="K69" s="277"/>
      <c r="L69" s="275"/>
      <c r="M69" s="275"/>
      <c r="N69" s="275"/>
      <c r="O69" s="276"/>
      <c r="P69" s="270"/>
      <c r="Q69" s="277"/>
      <c r="R69" s="281"/>
      <c r="S69" s="239"/>
      <c r="T69" s="240"/>
      <c r="U69" s="1255"/>
      <c r="V69" s="1256"/>
      <c r="W69" s="536"/>
      <c r="X69" s="536"/>
      <c r="Y69" s="1255"/>
      <c r="Z69" s="1256"/>
      <c r="AA69" s="537"/>
      <c r="AB69" s="62"/>
      <c r="AC69" s="62"/>
      <c r="AD69" s="62"/>
      <c r="AE69" s="62"/>
      <c r="AL69" s="5"/>
      <c r="AX69" s="62"/>
    </row>
    <row r="70" spans="1:50" s="7" customFormat="1" ht="15" customHeight="1">
      <c r="A70" s="698"/>
      <c r="B70" s="1377"/>
      <c r="C70" s="1378"/>
      <c r="D70" s="288"/>
      <c r="E70" s="277"/>
      <c r="F70" s="275"/>
      <c r="G70" s="275"/>
      <c r="H70" s="275"/>
      <c r="I70" s="276"/>
      <c r="J70" s="270"/>
      <c r="K70" s="277"/>
      <c r="L70" s="275"/>
      <c r="M70" s="275"/>
      <c r="N70" s="275"/>
      <c r="O70" s="276"/>
      <c r="P70" s="270"/>
      <c r="Q70" s="277"/>
      <c r="R70" s="281"/>
      <c r="S70" s="239"/>
      <c r="T70" s="240"/>
      <c r="U70" s="1255"/>
      <c r="V70" s="1256"/>
      <c r="W70" s="536"/>
      <c r="X70" s="536"/>
      <c r="Y70" s="1255"/>
      <c r="Z70" s="1256"/>
      <c r="AA70" s="537"/>
      <c r="AB70" s="62"/>
      <c r="AC70" s="62"/>
      <c r="AD70" s="62"/>
      <c r="AE70" s="62"/>
      <c r="AL70" s="5"/>
      <c r="AX70" s="62"/>
    </row>
    <row r="71" spans="1:50" s="7" customFormat="1" ht="15" customHeight="1">
      <c r="A71" s="698"/>
      <c r="B71" s="1377"/>
      <c r="C71" s="1378"/>
      <c r="D71" s="288"/>
      <c r="E71" s="277"/>
      <c r="F71" s="275"/>
      <c r="G71" s="275"/>
      <c r="H71" s="275"/>
      <c r="I71" s="276"/>
      <c r="J71" s="270"/>
      <c r="K71" s="277"/>
      <c r="L71" s="275"/>
      <c r="M71" s="275"/>
      <c r="N71" s="275"/>
      <c r="O71" s="276"/>
      <c r="P71" s="270"/>
      <c r="Q71" s="277"/>
      <c r="R71" s="281"/>
      <c r="S71" s="239"/>
      <c r="T71" s="240"/>
      <c r="U71" s="1255"/>
      <c r="V71" s="1256"/>
      <c r="W71" s="536"/>
      <c r="X71" s="536"/>
      <c r="Y71" s="1255"/>
      <c r="Z71" s="1256"/>
      <c r="AA71" s="537"/>
      <c r="AB71" s="62"/>
      <c r="AC71" s="62"/>
      <c r="AD71" s="62"/>
      <c r="AE71" s="62"/>
      <c r="AL71" s="5"/>
      <c r="AX71" s="62"/>
    </row>
    <row r="72" spans="1:50" s="7" customFormat="1" ht="15" customHeight="1">
      <c r="A72" s="698"/>
      <c r="B72" s="1377"/>
      <c r="C72" s="1378"/>
      <c r="D72" s="288"/>
      <c r="E72" s="277"/>
      <c r="F72" s="275"/>
      <c r="G72" s="275"/>
      <c r="H72" s="275"/>
      <c r="I72" s="276"/>
      <c r="J72" s="270"/>
      <c r="K72" s="277"/>
      <c r="L72" s="275"/>
      <c r="M72" s="275"/>
      <c r="N72" s="275"/>
      <c r="O72" s="276"/>
      <c r="P72" s="270"/>
      <c r="Q72" s="277"/>
      <c r="R72" s="281"/>
      <c r="S72" s="239"/>
      <c r="T72" s="240"/>
      <c r="U72" s="1255"/>
      <c r="V72" s="1256"/>
      <c r="W72" s="536"/>
      <c r="X72" s="536"/>
      <c r="Y72" s="1255"/>
      <c r="Z72" s="1256"/>
      <c r="AA72" s="537"/>
      <c r="AB72" s="62"/>
      <c r="AC72" s="62"/>
      <c r="AD72" s="62"/>
      <c r="AE72" s="62"/>
      <c r="AL72" s="5"/>
      <c r="AX72" s="62"/>
    </row>
    <row r="73" spans="1:50" s="7" customFormat="1" ht="15" customHeight="1">
      <c r="A73" s="698"/>
      <c r="B73" s="1377"/>
      <c r="C73" s="1378"/>
      <c r="D73" s="288"/>
      <c r="E73" s="277"/>
      <c r="F73" s="275"/>
      <c r="G73" s="275"/>
      <c r="H73" s="275"/>
      <c r="I73" s="276"/>
      <c r="J73" s="270"/>
      <c r="K73" s="277"/>
      <c r="L73" s="275"/>
      <c r="M73" s="275"/>
      <c r="N73" s="275"/>
      <c r="O73" s="276"/>
      <c r="P73" s="270"/>
      <c r="Q73" s="277"/>
      <c r="R73" s="281"/>
      <c r="S73" s="239"/>
      <c r="T73" s="240"/>
      <c r="U73" s="1255"/>
      <c r="V73" s="1256"/>
      <c r="W73" s="536"/>
      <c r="X73" s="536"/>
      <c r="Y73" s="1255"/>
      <c r="Z73" s="1256"/>
      <c r="AA73" s="537"/>
      <c r="AB73" s="62"/>
      <c r="AC73" s="62"/>
      <c r="AD73" s="62"/>
      <c r="AE73" s="62"/>
      <c r="AL73" s="5"/>
      <c r="AX73" s="62"/>
    </row>
    <row r="74" spans="1:50" s="7" customFormat="1" ht="15" customHeight="1">
      <c r="A74" s="698"/>
      <c r="B74" s="1377"/>
      <c r="C74" s="1378"/>
      <c r="D74" s="288"/>
      <c r="E74" s="277"/>
      <c r="F74" s="275"/>
      <c r="G74" s="275"/>
      <c r="H74" s="275"/>
      <c r="I74" s="276"/>
      <c r="J74" s="270"/>
      <c r="K74" s="277"/>
      <c r="L74" s="275"/>
      <c r="M74" s="275"/>
      <c r="N74" s="275"/>
      <c r="O74" s="276"/>
      <c r="P74" s="270"/>
      <c r="Q74" s="277"/>
      <c r="R74" s="281"/>
      <c r="S74" s="239"/>
      <c r="T74" s="240"/>
      <c r="U74" s="1255"/>
      <c r="V74" s="1256"/>
      <c r="W74" s="536"/>
      <c r="X74" s="536"/>
      <c r="Y74" s="1255"/>
      <c r="Z74" s="1256"/>
      <c r="AA74" s="537"/>
      <c r="AB74" s="62"/>
      <c r="AC74" s="62"/>
      <c r="AD74" s="62"/>
      <c r="AE74" s="62"/>
      <c r="AL74" s="5"/>
      <c r="AX74" s="62"/>
    </row>
    <row r="75" spans="1:50" s="7" customFormat="1" ht="15" customHeight="1">
      <c r="A75" s="698"/>
      <c r="B75" s="1377"/>
      <c r="C75" s="1378"/>
      <c r="D75" s="288"/>
      <c r="E75" s="277"/>
      <c r="F75" s="275"/>
      <c r="G75" s="275"/>
      <c r="H75" s="275"/>
      <c r="I75" s="276"/>
      <c r="J75" s="270"/>
      <c r="K75" s="277"/>
      <c r="L75" s="275"/>
      <c r="M75" s="275"/>
      <c r="N75" s="275"/>
      <c r="O75" s="276"/>
      <c r="P75" s="270"/>
      <c r="Q75" s="277"/>
      <c r="R75" s="281"/>
      <c r="S75" s="239"/>
      <c r="T75" s="240"/>
      <c r="U75" s="1255"/>
      <c r="V75" s="1256"/>
      <c r="W75" s="536"/>
      <c r="X75" s="536"/>
      <c r="Y75" s="1255"/>
      <c r="Z75" s="1256"/>
      <c r="AA75" s="537"/>
      <c r="AB75" s="62"/>
      <c r="AC75" s="62"/>
      <c r="AD75" s="62"/>
      <c r="AE75" s="62"/>
      <c r="AL75" s="5"/>
      <c r="AX75" s="62"/>
    </row>
    <row r="76" spans="1:50" s="7" customFormat="1" ht="15" customHeight="1">
      <c r="A76" s="698"/>
      <c r="B76" s="1377"/>
      <c r="C76" s="1378"/>
      <c r="D76" s="288"/>
      <c r="E76" s="277"/>
      <c r="F76" s="275"/>
      <c r="G76" s="275"/>
      <c r="H76" s="275"/>
      <c r="I76" s="276"/>
      <c r="J76" s="270"/>
      <c r="K76" s="277"/>
      <c r="L76" s="275"/>
      <c r="M76" s="275"/>
      <c r="N76" s="275"/>
      <c r="O76" s="276"/>
      <c r="P76" s="270"/>
      <c r="Q76" s="277"/>
      <c r="R76" s="616"/>
      <c r="S76" s="614"/>
      <c r="T76" s="240"/>
      <c r="U76" s="1255"/>
      <c r="V76" s="1256"/>
      <c r="W76" s="536"/>
      <c r="X76" s="536"/>
      <c r="Y76" s="1255"/>
      <c r="Z76" s="1256"/>
      <c r="AA76" s="537"/>
      <c r="AB76" s="62"/>
      <c r="AC76" s="62"/>
      <c r="AD76" s="62"/>
      <c r="AE76" s="62"/>
      <c r="AL76" s="5"/>
      <c r="AX76" s="62"/>
    </row>
    <row r="77" spans="1:50" s="7" customFormat="1" ht="15" customHeight="1">
      <c r="A77" s="698"/>
      <c r="B77" s="1377"/>
      <c r="C77" s="1378"/>
      <c r="D77" s="288"/>
      <c r="E77" s="277"/>
      <c r="F77" s="275"/>
      <c r="G77" s="275"/>
      <c r="H77" s="275"/>
      <c r="I77" s="276"/>
      <c r="J77" s="270"/>
      <c r="K77" s="277"/>
      <c r="L77" s="275"/>
      <c r="M77" s="275"/>
      <c r="N77" s="275"/>
      <c r="O77" s="276"/>
      <c r="P77" s="270"/>
      <c r="Q77" s="277"/>
      <c r="R77" s="275"/>
      <c r="S77" s="615"/>
      <c r="T77" s="240"/>
      <c r="U77" s="1255"/>
      <c r="V77" s="1256"/>
      <c r="W77" s="536"/>
      <c r="X77" s="536"/>
      <c r="Y77" s="1255"/>
      <c r="Z77" s="1256"/>
      <c r="AA77" s="537"/>
      <c r="AB77" s="62"/>
      <c r="AC77" s="62"/>
      <c r="AD77" s="62"/>
      <c r="AE77" s="62"/>
      <c r="AL77" s="5"/>
      <c r="AX77" s="62"/>
    </row>
    <row r="78" spans="1:50" s="7" customFormat="1" ht="15" customHeight="1">
      <c r="A78" s="698"/>
      <c r="B78" s="1377"/>
      <c r="C78" s="1378"/>
      <c r="D78" s="288"/>
      <c r="E78" s="277"/>
      <c r="F78" s="275"/>
      <c r="G78" s="275"/>
      <c r="H78" s="275"/>
      <c r="I78" s="276"/>
      <c r="J78" s="270"/>
      <c r="K78" s="277"/>
      <c r="L78" s="275"/>
      <c r="M78" s="275"/>
      <c r="N78" s="275"/>
      <c r="O78" s="276"/>
      <c r="P78" s="270"/>
      <c r="Q78" s="277"/>
      <c r="R78" s="281"/>
      <c r="S78" s="239"/>
      <c r="T78" s="240"/>
      <c r="U78" s="1255"/>
      <c r="V78" s="1256"/>
      <c r="W78" s="536"/>
      <c r="X78" s="536"/>
      <c r="Y78" s="1255"/>
      <c r="Z78" s="1256"/>
      <c r="AA78" s="537"/>
      <c r="AB78" s="62"/>
      <c r="AC78" s="62"/>
      <c r="AD78" s="62"/>
      <c r="AE78" s="62"/>
      <c r="AL78" s="5"/>
      <c r="AX78" s="62"/>
    </row>
    <row r="79" spans="1:50" s="7" customFormat="1" ht="15" customHeight="1">
      <c r="A79" s="698"/>
      <c r="B79" s="1377"/>
      <c r="C79" s="1378"/>
      <c r="D79" s="288"/>
      <c r="E79" s="277"/>
      <c r="F79" s="275"/>
      <c r="G79" s="275"/>
      <c r="H79" s="275"/>
      <c r="I79" s="276"/>
      <c r="J79" s="270"/>
      <c r="K79" s="277"/>
      <c r="L79" s="275"/>
      <c r="M79" s="275"/>
      <c r="N79" s="275"/>
      <c r="O79" s="276"/>
      <c r="P79" s="270"/>
      <c r="Q79" s="277"/>
      <c r="R79" s="281"/>
      <c r="S79" s="239"/>
      <c r="T79" s="240"/>
      <c r="U79" s="1255"/>
      <c r="V79" s="1256"/>
      <c r="W79" s="536"/>
      <c r="X79" s="536"/>
      <c r="Y79" s="1255"/>
      <c r="Z79" s="1256"/>
      <c r="AA79" s="537"/>
      <c r="AB79" s="62"/>
      <c r="AC79" s="62"/>
      <c r="AD79" s="62"/>
      <c r="AE79" s="62"/>
      <c r="AL79" s="5"/>
      <c r="AX79" s="62"/>
    </row>
    <row r="80" spans="1:50" s="7" customFormat="1" ht="15" customHeight="1">
      <c r="A80" s="698"/>
      <c r="B80" s="1377"/>
      <c r="C80" s="1378"/>
      <c r="D80" s="288"/>
      <c r="E80" s="277"/>
      <c r="F80" s="275"/>
      <c r="G80" s="275"/>
      <c r="H80" s="275"/>
      <c r="I80" s="276"/>
      <c r="J80" s="270"/>
      <c r="K80" s="277"/>
      <c r="L80" s="275"/>
      <c r="M80" s="275"/>
      <c r="N80" s="275"/>
      <c r="O80" s="276"/>
      <c r="P80" s="270"/>
      <c r="Q80" s="277"/>
      <c r="R80" s="281"/>
      <c r="S80" s="239"/>
      <c r="T80" s="240"/>
      <c r="U80" s="1255"/>
      <c r="V80" s="1256"/>
      <c r="W80" s="536"/>
      <c r="X80" s="536"/>
      <c r="Y80" s="1255"/>
      <c r="Z80" s="1256"/>
      <c r="AA80" s="537"/>
      <c r="AB80" s="62"/>
      <c r="AC80" s="62"/>
      <c r="AD80" s="62"/>
      <c r="AE80" s="62"/>
      <c r="AL80" s="5"/>
      <c r="AX80" s="62"/>
    </row>
    <row r="81" spans="1:50" s="7" customFormat="1" ht="15" customHeight="1">
      <c r="A81" s="698"/>
      <c r="B81" s="1377"/>
      <c r="C81" s="1378"/>
      <c r="D81" s="288"/>
      <c r="E81" s="277"/>
      <c r="F81" s="275"/>
      <c r="G81" s="275"/>
      <c r="H81" s="275"/>
      <c r="I81" s="276"/>
      <c r="J81" s="270"/>
      <c r="K81" s="277"/>
      <c r="L81" s="275"/>
      <c r="M81" s="275"/>
      <c r="N81" s="275"/>
      <c r="O81" s="276"/>
      <c r="P81" s="270"/>
      <c r="Q81" s="277"/>
      <c r="R81" s="281"/>
      <c r="S81" s="239"/>
      <c r="T81" s="240"/>
      <c r="U81" s="1255"/>
      <c r="V81" s="1256"/>
      <c r="W81" s="536"/>
      <c r="X81" s="536"/>
      <c r="Y81" s="1255"/>
      <c r="Z81" s="1256"/>
      <c r="AA81" s="537"/>
      <c r="AB81" s="62"/>
      <c r="AC81" s="62"/>
      <c r="AD81" s="62"/>
      <c r="AE81" s="62"/>
      <c r="AL81" s="5"/>
      <c r="AX81" s="62"/>
    </row>
    <row r="82" spans="1:50" s="7" customFormat="1" ht="15" customHeight="1">
      <c r="A82" s="698"/>
      <c r="B82" s="1377"/>
      <c r="C82" s="1378"/>
      <c r="D82" s="288"/>
      <c r="E82" s="277"/>
      <c r="F82" s="275"/>
      <c r="G82" s="275"/>
      <c r="H82" s="275"/>
      <c r="I82" s="276"/>
      <c r="J82" s="270"/>
      <c r="K82" s="277"/>
      <c r="L82" s="275"/>
      <c r="M82" s="275"/>
      <c r="N82" s="275"/>
      <c r="O82" s="276"/>
      <c r="P82" s="270"/>
      <c r="Q82" s="277"/>
      <c r="R82" s="281"/>
      <c r="S82" s="239"/>
      <c r="T82" s="240"/>
      <c r="U82" s="1255"/>
      <c r="V82" s="1256"/>
      <c r="W82" s="536"/>
      <c r="X82" s="536"/>
      <c r="Y82" s="1255"/>
      <c r="Z82" s="1256"/>
      <c r="AA82" s="537"/>
      <c r="AB82" s="62"/>
      <c r="AC82" s="62"/>
      <c r="AD82" s="62"/>
      <c r="AE82" s="62"/>
      <c r="AL82" s="5"/>
      <c r="AX82" s="62"/>
    </row>
    <row r="83" spans="1:50" s="7" customFormat="1" ht="15" customHeight="1">
      <c r="A83" s="698"/>
      <c r="B83" s="1377"/>
      <c r="C83" s="1378"/>
      <c r="D83" s="288"/>
      <c r="E83" s="277"/>
      <c r="F83" s="275"/>
      <c r="G83" s="275"/>
      <c r="H83" s="275"/>
      <c r="I83" s="276"/>
      <c r="J83" s="270"/>
      <c r="K83" s="277"/>
      <c r="L83" s="275"/>
      <c r="M83" s="275"/>
      <c r="N83" s="275"/>
      <c r="O83" s="276"/>
      <c r="P83" s="270"/>
      <c r="Q83" s="277"/>
      <c r="R83" s="281"/>
      <c r="S83" s="239"/>
      <c r="T83" s="240"/>
      <c r="U83" s="1255"/>
      <c r="V83" s="1256"/>
      <c r="W83" s="536"/>
      <c r="X83" s="536"/>
      <c r="Y83" s="1255"/>
      <c r="Z83" s="1256"/>
      <c r="AA83" s="537"/>
      <c r="AB83" s="62"/>
      <c r="AC83" s="62"/>
      <c r="AD83" s="62"/>
      <c r="AE83" s="62"/>
      <c r="AL83" s="5"/>
      <c r="AX83" s="62"/>
    </row>
    <row r="84" spans="1:50" s="7" customFormat="1" ht="15" customHeight="1">
      <c r="A84" s="698"/>
      <c r="B84" s="1377"/>
      <c r="C84" s="1378"/>
      <c r="D84" s="288"/>
      <c r="E84" s="277"/>
      <c r="F84" s="275"/>
      <c r="G84" s="275"/>
      <c r="H84" s="275"/>
      <c r="I84" s="276"/>
      <c r="J84" s="270"/>
      <c r="K84" s="277"/>
      <c r="L84" s="275"/>
      <c r="M84" s="275"/>
      <c r="N84" s="275"/>
      <c r="O84" s="276"/>
      <c r="P84" s="270"/>
      <c r="Q84" s="277"/>
      <c r="R84" s="281"/>
      <c r="S84" s="239"/>
      <c r="T84" s="240"/>
      <c r="U84" s="1255"/>
      <c r="V84" s="1256"/>
      <c r="W84" s="536"/>
      <c r="X84" s="536"/>
      <c r="Y84" s="1255"/>
      <c r="Z84" s="1256"/>
      <c r="AA84" s="537"/>
      <c r="AB84" s="62"/>
      <c r="AC84" s="62"/>
      <c r="AD84" s="62"/>
      <c r="AE84" s="62"/>
      <c r="AL84" s="5"/>
      <c r="AX84" s="62"/>
    </row>
    <row r="85" spans="1:50" s="7" customFormat="1" ht="15" customHeight="1">
      <c r="A85" s="698"/>
      <c r="B85" s="1377"/>
      <c r="C85" s="1378"/>
      <c r="D85" s="288"/>
      <c r="E85" s="277"/>
      <c r="F85" s="275"/>
      <c r="G85" s="275"/>
      <c r="H85" s="275"/>
      <c r="I85" s="276"/>
      <c r="J85" s="270"/>
      <c r="K85" s="277"/>
      <c r="L85" s="275"/>
      <c r="M85" s="275"/>
      <c r="N85" s="275"/>
      <c r="O85" s="276"/>
      <c r="P85" s="270"/>
      <c r="Q85" s="277"/>
      <c r="R85" s="281"/>
      <c r="S85" s="239"/>
      <c r="T85" s="240"/>
      <c r="U85" s="1255"/>
      <c r="V85" s="1256"/>
      <c r="W85" s="536"/>
      <c r="X85" s="536"/>
      <c r="Y85" s="1255"/>
      <c r="Z85" s="1256"/>
      <c r="AA85" s="537"/>
      <c r="AB85" s="62"/>
      <c r="AC85" s="62"/>
      <c r="AD85" s="62"/>
      <c r="AE85" s="62"/>
      <c r="AL85" s="5"/>
      <c r="AX85" s="62"/>
    </row>
    <row r="86" spans="1:50" s="7" customFormat="1" ht="15" customHeight="1">
      <c r="A86" s="698"/>
      <c r="B86" s="1377"/>
      <c r="C86" s="1378"/>
      <c r="D86" s="288"/>
      <c r="E86" s="277"/>
      <c r="F86" s="275"/>
      <c r="G86" s="275"/>
      <c r="H86" s="275"/>
      <c r="I86" s="276"/>
      <c r="J86" s="270"/>
      <c r="K86" s="277"/>
      <c r="L86" s="275"/>
      <c r="M86" s="275"/>
      <c r="N86" s="275"/>
      <c r="O86" s="276"/>
      <c r="P86" s="270"/>
      <c r="Q86" s="277"/>
      <c r="R86" s="281"/>
      <c r="S86" s="239"/>
      <c r="T86" s="240"/>
      <c r="U86" s="1255"/>
      <c r="V86" s="1256"/>
      <c r="W86" s="536"/>
      <c r="X86" s="536"/>
      <c r="Y86" s="1255"/>
      <c r="Z86" s="1256"/>
      <c r="AA86" s="537"/>
      <c r="AB86" s="62"/>
      <c r="AC86" s="62"/>
      <c r="AD86" s="62"/>
      <c r="AE86" s="62"/>
      <c r="AL86" s="5"/>
      <c r="AX86" s="62"/>
    </row>
    <row r="87" spans="1:50" s="7" customFormat="1" ht="15" customHeight="1">
      <c r="A87" s="698"/>
      <c r="B87" s="1377"/>
      <c r="C87" s="1378"/>
      <c r="D87" s="288"/>
      <c r="E87" s="277"/>
      <c r="F87" s="275"/>
      <c r="G87" s="275"/>
      <c r="H87" s="275"/>
      <c r="I87" s="276"/>
      <c r="J87" s="270"/>
      <c r="K87" s="277"/>
      <c r="L87" s="275"/>
      <c r="M87" s="275"/>
      <c r="N87" s="275"/>
      <c r="O87" s="276"/>
      <c r="P87" s="270"/>
      <c r="Q87" s="277"/>
      <c r="R87" s="281"/>
      <c r="S87" s="239"/>
      <c r="T87" s="240"/>
      <c r="U87" s="1255"/>
      <c r="V87" s="1256"/>
      <c r="W87" s="536"/>
      <c r="X87" s="536"/>
      <c r="Y87" s="1255"/>
      <c r="Z87" s="1256"/>
      <c r="AA87" s="537"/>
      <c r="AB87" s="62"/>
      <c r="AC87" s="62"/>
      <c r="AD87" s="62"/>
      <c r="AE87" s="62"/>
      <c r="AL87" s="5"/>
      <c r="AX87" s="62"/>
    </row>
    <row r="88" spans="1:50" s="7" customFormat="1" ht="15" customHeight="1">
      <c r="A88" s="698"/>
      <c r="B88" s="1377"/>
      <c r="C88" s="1378"/>
      <c r="D88" s="288"/>
      <c r="E88" s="277"/>
      <c r="F88" s="275"/>
      <c r="G88" s="275"/>
      <c r="H88" s="275"/>
      <c r="I88" s="276"/>
      <c r="J88" s="270"/>
      <c r="K88" s="277"/>
      <c r="L88" s="275"/>
      <c r="M88" s="275"/>
      <c r="N88" s="275"/>
      <c r="O88" s="276"/>
      <c r="P88" s="270"/>
      <c r="Q88" s="277"/>
      <c r="R88" s="281"/>
      <c r="S88" s="239"/>
      <c r="T88" s="240"/>
      <c r="U88" s="1255"/>
      <c r="V88" s="1256"/>
      <c r="W88" s="536"/>
      <c r="X88" s="536"/>
      <c r="Y88" s="1255"/>
      <c r="Z88" s="1256"/>
      <c r="AA88" s="537"/>
      <c r="AB88" s="62"/>
      <c r="AC88" s="62"/>
      <c r="AD88" s="62"/>
      <c r="AE88" s="62"/>
      <c r="AL88" s="5"/>
      <c r="AX88" s="62"/>
    </row>
    <row r="89" spans="1:50" s="7" customFormat="1" ht="15" customHeight="1">
      <c r="A89" s="698"/>
      <c r="B89" s="1377"/>
      <c r="C89" s="1378"/>
      <c r="D89" s="288"/>
      <c r="E89" s="277"/>
      <c r="F89" s="275"/>
      <c r="G89" s="275"/>
      <c r="H89" s="275"/>
      <c r="I89" s="276"/>
      <c r="J89" s="270"/>
      <c r="K89" s="277"/>
      <c r="L89" s="275"/>
      <c r="M89" s="275"/>
      <c r="N89" s="275"/>
      <c r="O89" s="276"/>
      <c r="P89" s="270"/>
      <c r="Q89" s="277"/>
      <c r="R89" s="281"/>
      <c r="S89" s="239"/>
      <c r="T89" s="240"/>
      <c r="U89" s="1255"/>
      <c r="V89" s="1256"/>
      <c r="W89" s="536"/>
      <c r="X89" s="536"/>
      <c r="Y89" s="1255"/>
      <c r="Z89" s="1256"/>
      <c r="AA89" s="537"/>
      <c r="AB89" s="62"/>
      <c r="AC89" s="62"/>
      <c r="AD89" s="62"/>
      <c r="AE89" s="62"/>
      <c r="AL89" s="5"/>
      <c r="AX89" s="62"/>
    </row>
    <row r="90" spans="1:50" s="7" customFormat="1" ht="15" customHeight="1">
      <c r="A90" s="698"/>
      <c r="B90" s="1377"/>
      <c r="C90" s="1378"/>
      <c r="D90" s="288"/>
      <c r="E90" s="277"/>
      <c r="F90" s="275"/>
      <c r="G90" s="275"/>
      <c r="H90" s="275"/>
      <c r="I90" s="276"/>
      <c r="J90" s="270"/>
      <c r="K90" s="277"/>
      <c r="L90" s="275"/>
      <c r="M90" s="275"/>
      <c r="N90" s="275"/>
      <c r="O90" s="276"/>
      <c r="P90" s="270"/>
      <c r="Q90" s="277"/>
      <c r="R90" s="281"/>
      <c r="S90" s="239"/>
      <c r="T90" s="240"/>
      <c r="U90" s="1255"/>
      <c r="V90" s="1256"/>
      <c r="W90" s="536"/>
      <c r="X90" s="536"/>
      <c r="Y90" s="1255"/>
      <c r="Z90" s="1256"/>
      <c r="AA90" s="537"/>
      <c r="AB90" s="62"/>
      <c r="AC90" s="62"/>
      <c r="AD90" s="62"/>
      <c r="AE90" s="62"/>
      <c r="AL90" s="5"/>
      <c r="AX90" s="62"/>
    </row>
    <row r="91" spans="1:50" s="7" customFormat="1" ht="15" customHeight="1">
      <c r="A91" s="698"/>
      <c r="B91" s="1377"/>
      <c r="C91" s="1378"/>
      <c r="D91" s="288"/>
      <c r="E91" s="277"/>
      <c r="F91" s="275"/>
      <c r="G91" s="275"/>
      <c r="H91" s="275"/>
      <c r="I91" s="276"/>
      <c r="J91" s="270"/>
      <c r="K91" s="277"/>
      <c r="L91" s="275"/>
      <c r="M91" s="275"/>
      <c r="N91" s="275"/>
      <c r="O91" s="276"/>
      <c r="P91" s="270"/>
      <c r="Q91" s="277"/>
      <c r="R91" s="281"/>
      <c r="S91" s="239"/>
      <c r="T91" s="240"/>
      <c r="U91" s="1255"/>
      <c r="V91" s="1256"/>
      <c r="W91" s="536"/>
      <c r="X91" s="536"/>
      <c r="Y91" s="1255"/>
      <c r="Z91" s="1256"/>
      <c r="AA91" s="537"/>
      <c r="AB91" s="62"/>
      <c r="AC91" s="62"/>
      <c r="AD91" s="62"/>
      <c r="AE91" s="62"/>
      <c r="AL91" s="5"/>
      <c r="AX91" s="62"/>
    </row>
    <row r="92" spans="1:50" s="7" customFormat="1" ht="15" customHeight="1">
      <c r="A92" s="698"/>
      <c r="B92" s="1377"/>
      <c r="C92" s="1378"/>
      <c r="D92" s="288"/>
      <c r="E92" s="277"/>
      <c r="F92" s="275"/>
      <c r="G92" s="275"/>
      <c r="H92" s="275"/>
      <c r="I92" s="276"/>
      <c r="J92" s="270"/>
      <c r="K92" s="277"/>
      <c r="L92" s="275"/>
      <c r="M92" s="275"/>
      <c r="N92" s="275"/>
      <c r="O92" s="276"/>
      <c r="P92" s="270"/>
      <c r="Q92" s="277"/>
      <c r="R92" s="281"/>
      <c r="S92" s="239"/>
      <c r="T92" s="240"/>
      <c r="U92" s="1255"/>
      <c r="V92" s="1256"/>
      <c r="W92" s="536"/>
      <c r="X92" s="536"/>
      <c r="Y92" s="1255"/>
      <c r="Z92" s="1256"/>
      <c r="AA92" s="537"/>
      <c r="AB92" s="62"/>
      <c r="AC92" s="62"/>
      <c r="AD92" s="62"/>
      <c r="AE92" s="62"/>
      <c r="AL92" s="5"/>
      <c r="AX92" s="62"/>
    </row>
    <row r="93" spans="1:50" s="7" customFormat="1" ht="15" customHeight="1">
      <c r="A93" s="698"/>
      <c r="B93" s="1377"/>
      <c r="C93" s="1378"/>
      <c r="D93" s="288"/>
      <c r="E93" s="277"/>
      <c r="F93" s="275"/>
      <c r="G93" s="275"/>
      <c r="H93" s="275"/>
      <c r="I93" s="276"/>
      <c r="J93" s="270"/>
      <c r="K93" s="277"/>
      <c r="L93" s="275"/>
      <c r="M93" s="275"/>
      <c r="N93" s="275"/>
      <c r="O93" s="276"/>
      <c r="P93" s="270"/>
      <c r="Q93" s="277"/>
      <c r="R93" s="281"/>
      <c r="S93" s="239"/>
      <c r="T93" s="240"/>
      <c r="U93" s="1255"/>
      <c r="V93" s="1256"/>
      <c r="W93" s="536"/>
      <c r="X93" s="536"/>
      <c r="Y93" s="1255"/>
      <c r="Z93" s="1256"/>
      <c r="AA93" s="537"/>
      <c r="AB93" s="62"/>
      <c r="AC93" s="62"/>
      <c r="AD93" s="62"/>
      <c r="AE93" s="62"/>
      <c r="AL93" s="5"/>
      <c r="AX93" s="62"/>
    </row>
    <row r="94" spans="1:50" s="7" customFormat="1" ht="15" customHeight="1">
      <c r="A94" s="698"/>
      <c r="B94" s="1377"/>
      <c r="C94" s="1378"/>
      <c r="D94" s="288"/>
      <c r="E94" s="277"/>
      <c r="F94" s="275"/>
      <c r="G94" s="275"/>
      <c r="H94" s="275"/>
      <c r="I94" s="276"/>
      <c r="J94" s="270"/>
      <c r="K94" s="277"/>
      <c r="L94" s="275"/>
      <c r="M94" s="275"/>
      <c r="N94" s="275"/>
      <c r="O94" s="276"/>
      <c r="P94" s="270"/>
      <c r="Q94" s="277"/>
      <c r="R94" s="281"/>
      <c r="S94" s="239"/>
      <c r="T94" s="240"/>
      <c r="U94" s="1255"/>
      <c r="V94" s="1256"/>
      <c r="W94" s="536"/>
      <c r="X94" s="536"/>
      <c r="Y94" s="1255"/>
      <c r="Z94" s="1256"/>
      <c r="AA94" s="537"/>
      <c r="AB94" s="62"/>
      <c r="AC94" s="62"/>
      <c r="AD94" s="62"/>
      <c r="AE94" s="62"/>
      <c r="AL94" s="5"/>
      <c r="AX94" s="62"/>
    </row>
    <row r="95" spans="1:50" s="7" customFormat="1" ht="15" customHeight="1">
      <c r="A95" s="698"/>
      <c r="B95" s="1377"/>
      <c r="C95" s="1378"/>
      <c r="D95" s="288"/>
      <c r="E95" s="277"/>
      <c r="F95" s="275"/>
      <c r="G95" s="275"/>
      <c r="H95" s="275"/>
      <c r="I95" s="276"/>
      <c r="J95" s="270"/>
      <c r="K95" s="277"/>
      <c r="L95" s="275"/>
      <c r="M95" s="275"/>
      <c r="N95" s="275"/>
      <c r="O95" s="276"/>
      <c r="P95" s="270"/>
      <c r="Q95" s="277"/>
      <c r="R95" s="281"/>
      <c r="S95" s="239"/>
      <c r="T95" s="240"/>
      <c r="U95" s="1255"/>
      <c r="V95" s="1256"/>
      <c r="W95" s="536"/>
      <c r="X95" s="536"/>
      <c r="Y95" s="1255"/>
      <c r="Z95" s="1256"/>
      <c r="AA95" s="537"/>
      <c r="AB95" s="62"/>
      <c r="AC95" s="62"/>
      <c r="AD95" s="62"/>
      <c r="AE95" s="62"/>
      <c r="AL95" s="5"/>
      <c r="AX95" s="62"/>
    </row>
    <row r="96" spans="1:50" s="7" customFormat="1" ht="15" customHeight="1">
      <c r="A96" s="698"/>
      <c r="B96" s="1377"/>
      <c r="C96" s="1378"/>
      <c r="D96" s="288"/>
      <c r="E96" s="277"/>
      <c r="F96" s="275"/>
      <c r="G96" s="275"/>
      <c r="H96" s="275"/>
      <c r="I96" s="276"/>
      <c r="J96" s="270"/>
      <c r="K96" s="277"/>
      <c r="L96" s="275"/>
      <c r="M96" s="275"/>
      <c r="N96" s="275"/>
      <c r="O96" s="276"/>
      <c r="P96" s="270"/>
      <c r="Q96" s="277"/>
      <c r="R96" s="281"/>
      <c r="S96" s="239"/>
      <c r="T96" s="240"/>
      <c r="U96" s="1255"/>
      <c r="V96" s="1256"/>
      <c r="W96" s="536"/>
      <c r="X96" s="536"/>
      <c r="Y96" s="1255"/>
      <c r="Z96" s="1256"/>
      <c r="AA96" s="537"/>
      <c r="AB96" s="62"/>
      <c r="AC96" s="62"/>
      <c r="AD96" s="62"/>
      <c r="AE96" s="62"/>
      <c r="AL96" s="5"/>
      <c r="AX96" s="62"/>
    </row>
    <row r="97" spans="1:53" s="7" customFormat="1" ht="15" customHeight="1">
      <c r="A97" s="698"/>
      <c r="B97" s="1377"/>
      <c r="C97" s="1378"/>
      <c r="D97" s="570"/>
      <c r="E97" s="533"/>
      <c r="F97" s="534"/>
      <c r="G97" s="534"/>
      <c r="H97" s="534"/>
      <c r="I97" s="535"/>
      <c r="J97" s="467"/>
      <c r="K97" s="533"/>
      <c r="L97" s="534"/>
      <c r="M97" s="534"/>
      <c r="N97" s="534"/>
      <c r="O97" s="535"/>
      <c r="P97" s="467"/>
      <c r="Q97" s="464"/>
      <c r="R97" s="468"/>
      <c r="S97" s="475"/>
      <c r="T97" s="536"/>
      <c r="U97" s="1255"/>
      <c r="V97" s="1256"/>
      <c r="W97" s="536"/>
      <c r="X97" s="536"/>
      <c r="Y97" s="1255"/>
      <c r="Z97" s="1256"/>
      <c r="AA97" s="537"/>
      <c r="AB97" s="62"/>
      <c r="AC97" s="62"/>
      <c r="AD97" s="62"/>
      <c r="AE97" s="62"/>
      <c r="AL97" s="5"/>
      <c r="AX97" s="62"/>
    </row>
    <row r="98" spans="1:53" s="7" customFormat="1" ht="15" customHeight="1">
      <c r="A98" s="698"/>
      <c r="B98" s="1377"/>
      <c r="C98" s="1378"/>
      <c r="D98" s="558"/>
      <c r="E98" s="475"/>
      <c r="F98" s="536"/>
      <c r="G98" s="536"/>
      <c r="H98" s="536"/>
      <c r="I98" s="537"/>
      <c r="J98" s="330"/>
      <c r="K98" s="469"/>
      <c r="L98" s="470"/>
      <c r="M98" s="470"/>
      <c r="N98" s="470"/>
      <c r="O98" s="471"/>
      <c r="P98" s="472"/>
      <c r="Q98" s="469"/>
      <c r="R98" s="474"/>
      <c r="S98" s="475"/>
      <c r="T98" s="536"/>
      <c r="U98" s="1255"/>
      <c r="V98" s="1256"/>
      <c r="W98" s="536"/>
      <c r="X98" s="536"/>
      <c r="Y98" s="1255"/>
      <c r="Z98" s="1256"/>
      <c r="AA98" s="537"/>
      <c r="AB98" s="62"/>
      <c r="AC98" s="12"/>
      <c r="AO98" s="1"/>
      <c r="AP98" s="1"/>
      <c r="AQ98" s="1"/>
      <c r="AR98" s="6"/>
      <c r="AS98" s="1"/>
      <c r="AT98" s="1"/>
      <c r="AU98" s="1"/>
      <c r="AV98" s="1"/>
      <c r="AW98" s="1"/>
      <c r="AX98" s="1"/>
      <c r="AY98" s="1"/>
      <c r="AZ98" s="1"/>
      <c r="BA98" s="1"/>
    </row>
    <row r="99" spans="1:53" s="7" customFormat="1" ht="15" customHeight="1">
      <c r="A99" s="698"/>
      <c r="B99" s="1377"/>
      <c r="C99" s="1378"/>
      <c r="D99" s="558"/>
      <c r="E99" s="482"/>
      <c r="F99" s="545"/>
      <c r="G99" s="545"/>
      <c r="H99" s="545"/>
      <c r="I99" s="546"/>
      <c r="J99" s="330"/>
      <c r="K99" s="478"/>
      <c r="L99" s="479"/>
      <c r="M99" s="479"/>
      <c r="N99" s="479"/>
      <c r="O99" s="480"/>
      <c r="P99" s="472"/>
      <c r="Q99" s="478"/>
      <c r="R99" s="481"/>
      <c r="S99" s="482"/>
      <c r="T99" s="545"/>
      <c r="U99" s="1255"/>
      <c r="V99" s="1256"/>
      <c r="W99" s="536"/>
      <c r="X99" s="536"/>
      <c r="Y99" s="1255"/>
      <c r="Z99" s="1256"/>
      <c r="AA99" s="537"/>
      <c r="AB99" s="62"/>
      <c r="AC99" s="12"/>
      <c r="AO99" s="1"/>
      <c r="AP99" s="1"/>
      <c r="AQ99" s="1"/>
      <c r="AR99" s="6"/>
      <c r="AS99" s="1"/>
      <c r="AT99" s="1"/>
      <c r="AU99" s="1"/>
      <c r="AV99" s="1"/>
      <c r="AW99" s="1"/>
      <c r="AX99" s="1"/>
      <c r="AY99" s="1"/>
      <c r="AZ99" s="1"/>
      <c r="BA99" s="1"/>
    </row>
    <row r="100" spans="1:53" s="7" customFormat="1" ht="15.75">
      <c r="A100" s="698"/>
      <c r="B100" s="1377"/>
      <c r="C100" s="1378"/>
      <c r="D100" s="558"/>
      <c r="E100" s="475"/>
      <c r="F100" s="536"/>
      <c r="G100" s="536"/>
      <c r="H100" s="536"/>
      <c r="I100" s="537"/>
      <c r="J100" s="330"/>
      <c r="K100" s="469"/>
      <c r="L100" s="470"/>
      <c r="M100" s="470"/>
      <c r="N100" s="470"/>
      <c r="O100" s="471"/>
      <c r="P100" s="472"/>
      <c r="Q100" s="469"/>
      <c r="R100" s="474"/>
      <c r="S100" s="475"/>
      <c r="T100" s="536"/>
      <c r="U100" s="1255"/>
      <c r="V100" s="1256"/>
      <c r="W100" s="536"/>
      <c r="X100" s="536"/>
      <c r="Y100" s="1255"/>
      <c r="Z100" s="1256"/>
      <c r="AA100" s="537"/>
      <c r="AB100" s="62"/>
      <c r="AC100" s="12"/>
      <c r="AO100" s="1"/>
      <c r="AP100" s="1"/>
      <c r="AQ100" s="1"/>
      <c r="AR100" s="6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s="7" customFormat="1" ht="15.75">
      <c r="A101" s="698"/>
      <c r="B101" s="1377"/>
      <c r="C101" s="1378"/>
      <c r="D101" s="558"/>
      <c r="E101" s="475"/>
      <c r="F101" s="536"/>
      <c r="G101" s="536"/>
      <c r="H101" s="536"/>
      <c r="I101" s="537"/>
      <c r="J101" s="330"/>
      <c r="K101" s="469"/>
      <c r="L101" s="470"/>
      <c r="M101" s="486"/>
      <c r="N101" s="486"/>
      <c r="O101" s="487"/>
      <c r="P101" s="472"/>
      <c r="Q101" s="469"/>
      <c r="R101" s="474"/>
      <c r="S101" s="475"/>
      <c r="T101" s="536"/>
      <c r="U101" s="1255"/>
      <c r="V101" s="1256"/>
      <c r="W101" s="536"/>
      <c r="X101" s="536"/>
      <c r="Y101" s="1255"/>
      <c r="Z101" s="1256"/>
      <c r="AA101" s="537"/>
      <c r="AB101" s="62"/>
      <c r="AC101" s="12"/>
      <c r="AO101" s="1"/>
      <c r="AP101" s="1"/>
      <c r="AQ101" s="1"/>
      <c r="AR101" s="6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s="7" customFormat="1" ht="15.75">
      <c r="A102" s="698"/>
      <c r="B102" s="1377"/>
      <c r="C102" s="1378"/>
      <c r="D102" s="558"/>
      <c r="E102" s="475"/>
      <c r="F102" s="536"/>
      <c r="G102" s="536"/>
      <c r="H102" s="536"/>
      <c r="I102" s="537"/>
      <c r="J102" s="330"/>
      <c r="K102" s="469"/>
      <c r="L102" s="470"/>
      <c r="M102" s="486"/>
      <c r="N102" s="486"/>
      <c r="O102" s="487"/>
      <c r="P102" s="472"/>
      <c r="Q102" s="469"/>
      <c r="R102" s="474"/>
      <c r="S102" s="475"/>
      <c r="T102" s="536"/>
      <c r="U102" s="1255"/>
      <c r="V102" s="1256"/>
      <c r="W102" s="536"/>
      <c r="X102" s="536"/>
      <c r="Y102" s="1255"/>
      <c r="Z102" s="1256"/>
      <c r="AA102" s="537"/>
      <c r="AB102" s="62"/>
      <c r="AC102" s="12"/>
      <c r="AO102" s="1"/>
      <c r="AP102" s="1"/>
      <c r="AQ102" s="1"/>
      <c r="AR102" s="6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s="7" customFormat="1" ht="15" customHeight="1">
      <c r="A103" s="698"/>
      <c r="B103" s="1377"/>
      <c r="C103" s="1378"/>
      <c r="D103" s="558"/>
      <c r="E103" s="475"/>
      <c r="F103" s="536"/>
      <c r="G103" s="536"/>
      <c r="H103" s="536"/>
      <c r="I103" s="537"/>
      <c r="J103" s="330"/>
      <c r="K103" s="538"/>
      <c r="L103" s="539"/>
      <c r="M103" s="539"/>
      <c r="N103" s="539"/>
      <c r="O103" s="540"/>
      <c r="P103" s="472"/>
      <c r="Q103" s="488"/>
      <c r="R103" s="474"/>
      <c r="S103" s="475"/>
      <c r="T103" s="536"/>
      <c r="U103" s="1255"/>
      <c r="V103" s="1256"/>
      <c r="W103" s="536"/>
      <c r="X103" s="536"/>
      <c r="Y103" s="1255"/>
      <c r="Z103" s="1256"/>
      <c r="AA103" s="537"/>
      <c r="AB103" s="62"/>
      <c r="AC103" s="12"/>
      <c r="AO103" s="1"/>
      <c r="AP103" s="1"/>
      <c r="AQ103" s="1"/>
      <c r="AR103" s="6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s="7" customFormat="1" ht="15" customHeight="1">
      <c r="A104" s="698"/>
      <c r="B104" s="1377"/>
      <c r="C104" s="1378"/>
      <c r="D104" s="558"/>
      <c r="E104" s="475"/>
      <c r="F104" s="536"/>
      <c r="G104" s="536"/>
      <c r="H104" s="536"/>
      <c r="I104" s="537"/>
      <c r="J104" s="330"/>
      <c r="K104" s="538"/>
      <c r="L104" s="486"/>
      <c r="M104" s="486"/>
      <c r="N104" s="486"/>
      <c r="O104" s="487"/>
      <c r="P104" s="472"/>
      <c r="Q104" s="488"/>
      <c r="R104" s="474"/>
      <c r="S104" s="475"/>
      <c r="T104" s="536"/>
      <c r="U104" s="1255"/>
      <c r="V104" s="1256"/>
      <c r="W104" s="536"/>
      <c r="X104" s="536"/>
      <c r="Y104" s="1255"/>
      <c r="Z104" s="1256"/>
      <c r="AA104" s="537"/>
      <c r="AB104" s="62"/>
      <c r="AC104" s="12"/>
      <c r="AO104" s="1"/>
      <c r="AP104" s="1"/>
      <c r="AQ104" s="1"/>
      <c r="AR104" s="6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s="7" customFormat="1" ht="15" customHeight="1">
      <c r="A105" s="698"/>
      <c r="B105" s="1377"/>
      <c r="C105" s="1378"/>
      <c r="D105" s="558"/>
      <c r="E105" s="475"/>
      <c r="F105" s="536"/>
      <c r="G105" s="536"/>
      <c r="H105" s="536"/>
      <c r="I105" s="537"/>
      <c r="J105" s="330"/>
      <c r="K105" s="538"/>
      <c r="L105" s="486"/>
      <c r="M105" s="486"/>
      <c r="N105" s="486"/>
      <c r="O105" s="487"/>
      <c r="P105" s="472"/>
      <c r="Q105" s="493"/>
      <c r="R105" s="541"/>
      <c r="S105" s="475"/>
      <c r="T105" s="536"/>
      <c r="U105" s="1255"/>
      <c r="V105" s="1256"/>
      <c r="W105" s="536"/>
      <c r="X105" s="536"/>
      <c r="Y105" s="1255"/>
      <c r="Z105" s="1256"/>
      <c r="AA105" s="537"/>
      <c r="AB105" s="62"/>
      <c r="AC105" s="12"/>
      <c r="AO105" s="1"/>
      <c r="AP105" s="1"/>
      <c r="AQ105" s="1"/>
      <c r="AR105" s="6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s="7" customFormat="1" ht="15" customHeight="1">
      <c r="A106" s="698"/>
      <c r="B106" s="1377"/>
      <c r="C106" s="1378"/>
      <c r="D106" s="571"/>
      <c r="E106" s="475"/>
      <c r="F106" s="536"/>
      <c r="G106" s="536"/>
      <c r="H106" s="536"/>
      <c r="I106" s="537"/>
      <c r="J106" s="330"/>
      <c r="K106" s="538"/>
      <c r="L106" s="486"/>
      <c r="M106" s="486"/>
      <c r="N106" s="486"/>
      <c r="O106" s="487"/>
      <c r="P106" s="472"/>
      <c r="Q106" s="543"/>
      <c r="R106" s="544"/>
      <c r="S106" s="475"/>
      <c r="T106" s="536"/>
      <c r="U106" s="1255"/>
      <c r="V106" s="1256"/>
      <c r="W106" s="536"/>
      <c r="X106" s="536"/>
      <c r="Y106" s="1255"/>
      <c r="Z106" s="1256"/>
      <c r="AA106" s="537"/>
      <c r="AB106" s="62"/>
      <c r="AC106" s="12"/>
      <c r="AO106" s="1"/>
      <c r="AP106" s="1"/>
      <c r="AQ106" s="1"/>
      <c r="AR106" s="6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s="7" customFormat="1" ht="15" customHeight="1">
      <c r="A107" s="698"/>
      <c r="B107" s="1377"/>
      <c r="C107" s="1378"/>
      <c r="D107" s="571"/>
      <c r="E107" s="475"/>
      <c r="F107" s="536"/>
      <c r="G107" s="536"/>
      <c r="H107" s="536"/>
      <c r="I107" s="537"/>
      <c r="J107" s="330"/>
      <c r="K107" s="538"/>
      <c r="L107" s="486"/>
      <c r="M107" s="486"/>
      <c r="N107" s="486"/>
      <c r="O107" s="487"/>
      <c r="P107" s="472"/>
      <c r="Q107" s="543"/>
      <c r="R107" s="544"/>
      <c r="S107" s="475"/>
      <c r="T107" s="536"/>
      <c r="U107" s="1255"/>
      <c r="V107" s="1256"/>
      <c r="W107" s="536"/>
      <c r="X107" s="536"/>
      <c r="Y107" s="1255"/>
      <c r="Z107" s="1256"/>
      <c r="AA107" s="537"/>
      <c r="AB107" s="62"/>
      <c r="AC107" s="12"/>
      <c r="AO107" s="1"/>
      <c r="AP107" s="1"/>
      <c r="AQ107" s="1"/>
      <c r="AR107" s="6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s="7" customFormat="1" ht="15" customHeight="1">
      <c r="A108" s="524"/>
      <c r="B108" s="1379"/>
      <c r="C108" s="1379"/>
      <c r="D108" s="571"/>
      <c r="E108" s="278"/>
      <c r="F108" s="308"/>
      <c r="G108" s="308"/>
      <c r="H108" s="308"/>
      <c r="I108" s="295"/>
      <c r="J108" s="237"/>
      <c r="K108" s="560"/>
      <c r="L108" s="357"/>
      <c r="M108" s="357"/>
      <c r="N108" s="357"/>
      <c r="O108" s="358"/>
      <c r="P108" s="335"/>
      <c r="Q108" s="561"/>
      <c r="R108" s="562"/>
      <c r="S108" s="475"/>
      <c r="T108" s="536"/>
      <c r="U108" s="1255"/>
      <c r="V108" s="1256"/>
      <c r="W108" s="536"/>
      <c r="X108" s="536"/>
      <c r="Y108" s="1255"/>
      <c r="Z108" s="1256"/>
      <c r="AA108" s="537"/>
      <c r="AB108" s="62"/>
      <c r="AC108" s="12"/>
      <c r="AO108" s="1"/>
      <c r="AP108" s="1"/>
      <c r="AQ108" s="1"/>
      <c r="AR108" s="6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s="7" customFormat="1" ht="15" customHeight="1">
      <c r="A109" s="524"/>
      <c r="B109" s="1379"/>
      <c r="C109" s="1379"/>
      <c r="D109" s="571"/>
      <c r="E109" s="278"/>
      <c r="F109" s="308"/>
      <c r="G109" s="308"/>
      <c r="H109" s="308"/>
      <c r="I109" s="295"/>
      <c r="J109" s="237"/>
      <c r="K109" s="560"/>
      <c r="L109" s="357"/>
      <c r="M109" s="357"/>
      <c r="N109" s="357"/>
      <c r="O109" s="358"/>
      <c r="P109" s="335"/>
      <c r="Q109" s="561"/>
      <c r="R109" s="562"/>
      <c r="S109" s="475"/>
      <c r="T109" s="536"/>
      <c r="U109" s="1255"/>
      <c r="V109" s="1256"/>
      <c r="W109" s="536"/>
      <c r="X109" s="536"/>
      <c r="Y109" s="1255"/>
      <c r="Z109" s="1256"/>
      <c r="AA109" s="537"/>
      <c r="AB109" s="62"/>
      <c r="AC109" s="12"/>
      <c r="AO109" s="1"/>
      <c r="AP109" s="1"/>
      <c r="AQ109" s="1"/>
      <c r="AR109" s="6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s="7" customFormat="1" ht="15" customHeight="1">
      <c r="A110" s="524"/>
      <c r="B110" s="1379"/>
      <c r="C110" s="1379"/>
      <c r="D110" s="571"/>
      <c r="E110" s="278"/>
      <c r="F110" s="308"/>
      <c r="G110" s="308"/>
      <c r="H110" s="308"/>
      <c r="I110" s="295"/>
      <c r="J110" s="237"/>
      <c r="K110" s="560"/>
      <c r="L110" s="357"/>
      <c r="M110" s="357"/>
      <c r="N110" s="357"/>
      <c r="O110" s="358"/>
      <c r="P110" s="335"/>
      <c r="Q110" s="561"/>
      <c r="R110" s="562"/>
      <c r="S110" s="475"/>
      <c r="T110" s="536"/>
      <c r="U110" s="1255"/>
      <c r="V110" s="1256"/>
      <c r="W110" s="536"/>
      <c r="X110" s="536"/>
      <c r="Y110" s="1255"/>
      <c r="Z110" s="1256"/>
      <c r="AA110" s="537"/>
      <c r="AB110" s="62"/>
      <c r="AC110" s="12"/>
      <c r="AO110" s="1"/>
      <c r="AP110" s="1"/>
      <c r="AQ110" s="1"/>
      <c r="AR110" s="6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s="7" customFormat="1" ht="15" customHeight="1">
      <c r="A111" s="524"/>
      <c r="B111" s="1379"/>
      <c r="C111" s="1379"/>
      <c r="D111" s="571"/>
      <c r="E111" s="278"/>
      <c r="F111" s="308"/>
      <c r="G111" s="308"/>
      <c r="H111" s="308"/>
      <c r="I111" s="295"/>
      <c r="J111" s="237"/>
      <c r="K111" s="560"/>
      <c r="L111" s="357"/>
      <c r="M111" s="357"/>
      <c r="N111" s="357"/>
      <c r="O111" s="358"/>
      <c r="P111" s="335"/>
      <c r="Q111" s="360"/>
      <c r="R111" s="563"/>
      <c r="S111" s="475"/>
      <c r="T111" s="536"/>
      <c r="U111" s="1255"/>
      <c r="V111" s="1256"/>
      <c r="W111" s="536"/>
      <c r="X111" s="536"/>
      <c r="Y111" s="1255"/>
      <c r="Z111" s="1256"/>
      <c r="AA111" s="537"/>
      <c r="AB111" s="62"/>
      <c r="AC111" s="12"/>
      <c r="AO111" s="1"/>
      <c r="AP111" s="1"/>
      <c r="AQ111" s="1"/>
      <c r="AR111" s="6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s="7" customFormat="1" ht="15" customHeight="1">
      <c r="A112" s="524"/>
      <c r="B112" s="1379"/>
      <c r="C112" s="1379"/>
      <c r="D112" s="571"/>
      <c r="E112" s="278"/>
      <c r="F112" s="308"/>
      <c r="G112" s="308"/>
      <c r="H112" s="308"/>
      <c r="I112" s="295"/>
      <c r="J112" s="237"/>
      <c r="K112" s="560"/>
      <c r="L112" s="564"/>
      <c r="M112" s="564"/>
      <c r="N112" s="564"/>
      <c r="O112" s="565"/>
      <c r="P112" s="335"/>
      <c r="Q112" s="360"/>
      <c r="R112" s="563"/>
      <c r="S112" s="475"/>
      <c r="T112" s="536"/>
      <c r="U112" s="1255"/>
      <c r="V112" s="1256"/>
      <c r="W112" s="536"/>
      <c r="X112" s="536"/>
      <c r="Y112" s="1255"/>
      <c r="Z112" s="1256"/>
      <c r="AA112" s="537"/>
      <c r="AB112" s="62"/>
      <c r="AC112" s="12"/>
      <c r="AO112" s="1"/>
      <c r="AP112" s="1"/>
      <c r="AQ112" s="1"/>
      <c r="AR112" s="6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s="7" customFormat="1" ht="15" customHeight="1">
      <c r="A113" s="524"/>
      <c r="B113" s="1379"/>
      <c r="C113" s="1379"/>
      <c r="D113" s="571"/>
      <c r="E113" s="278"/>
      <c r="F113" s="308"/>
      <c r="G113" s="308"/>
      <c r="H113" s="308"/>
      <c r="I113" s="295"/>
      <c r="J113" s="237"/>
      <c r="K113" s="560"/>
      <c r="L113" s="357"/>
      <c r="M113" s="357"/>
      <c r="N113" s="357"/>
      <c r="O113" s="358"/>
      <c r="P113" s="335"/>
      <c r="Q113" s="360"/>
      <c r="R113" s="563"/>
      <c r="S113" s="475"/>
      <c r="T113" s="536"/>
      <c r="U113" s="1255"/>
      <c r="V113" s="1256"/>
      <c r="W113" s="536"/>
      <c r="X113" s="536"/>
      <c r="Y113" s="1255"/>
      <c r="Z113" s="1256"/>
      <c r="AA113" s="537"/>
      <c r="AB113" s="62"/>
      <c r="AC113" s="12"/>
      <c r="AO113" s="1"/>
      <c r="AP113" s="1"/>
      <c r="AQ113" s="1"/>
      <c r="AR113" s="6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s="7" customFormat="1" ht="15" customHeight="1">
      <c r="A114" s="322"/>
      <c r="B114" s="1380"/>
      <c r="C114" s="1380"/>
      <c r="D114" s="572"/>
      <c r="E114" s="278"/>
      <c r="F114" s="308"/>
      <c r="G114" s="308"/>
      <c r="H114" s="308"/>
      <c r="I114" s="295"/>
      <c r="J114" s="237"/>
      <c r="K114" s="292"/>
      <c r="L114" s="302"/>
      <c r="M114" s="302"/>
      <c r="N114" s="302"/>
      <c r="O114" s="303"/>
      <c r="P114" s="242"/>
      <c r="Q114" s="191"/>
      <c r="R114" s="282"/>
      <c r="S114" s="278"/>
      <c r="T114" s="308"/>
      <c r="U114" s="1350"/>
      <c r="V114" s="1351"/>
      <c r="W114" s="308"/>
      <c r="X114" s="308"/>
      <c r="Y114" s="1350"/>
      <c r="Z114" s="1351"/>
      <c r="AA114" s="295"/>
      <c r="AB114" s="62"/>
      <c r="AC114" s="12"/>
      <c r="AO114" s="1"/>
      <c r="AP114" s="1"/>
      <c r="AQ114" s="1"/>
      <c r="AR114" s="6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s="7" customFormat="1" ht="15" customHeight="1" thickBot="1">
      <c r="A115" s="310"/>
      <c r="B115" s="1376"/>
      <c r="C115" s="1376"/>
      <c r="D115" s="309"/>
      <c r="E115" s="236"/>
      <c r="F115" s="10"/>
      <c r="G115" s="10"/>
      <c r="H115" s="10"/>
      <c r="I115" s="230"/>
      <c r="J115" s="237"/>
      <c r="K115" s="236"/>
      <c r="L115" s="10"/>
      <c r="M115" s="10"/>
      <c r="N115" s="10"/>
      <c r="O115" s="230"/>
      <c r="P115" s="237"/>
      <c r="Q115" s="236"/>
      <c r="R115" s="283"/>
      <c r="S115" s="236"/>
      <c r="T115" s="10"/>
      <c r="U115" s="1358"/>
      <c r="V115" s="1359"/>
      <c r="W115" s="10"/>
      <c r="X115" s="10"/>
      <c r="Y115" s="1358"/>
      <c r="Z115" s="1359"/>
      <c r="AA115" s="230"/>
      <c r="AB115" s="62"/>
      <c r="AC115" s="12"/>
      <c r="AN115" s="5"/>
    </row>
    <row r="116" spans="1:53">
      <c r="A116" s="437"/>
      <c r="B116" s="437"/>
      <c r="C116" s="437"/>
      <c r="D116" s="437"/>
      <c r="E116" s="6"/>
      <c r="F116" s="6"/>
      <c r="G116" s="6"/>
      <c r="H116" s="6"/>
      <c r="I116" s="6"/>
      <c r="J116" s="12"/>
      <c r="K116" s="6"/>
      <c r="L116" s="6"/>
      <c r="M116" s="6"/>
      <c r="N116" s="6"/>
      <c r="O116" s="6"/>
      <c r="P116" s="12"/>
      <c r="Q116" s="6"/>
      <c r="R116" s="6"/>
      <c r="S116" s="6"/>
      <c r="T116" s="6"/>
      <c r="U116" s="6"/>
      <c r="V116" s="6"/>
      <c r="W116" s="6"/>
      <c r="X116" s="6"/>
      <c r="Y116" s="12"/>
      <c r="Z116" s="6"/>
      <c r="AA116" s="6"/>
      <c r="AB116" s="6"/>
      <c r="AC116" s="12"/>
      <c r="AJ116" s="1"/>
      <c r="AN116" s="5"/>
    </row>
    <row r="117" spans="1:53" ht="19.5" customHeight="1">
      <c r="A117" s="437"/>
      <c r="B117" s="437"/>
      <c r="C117" s="437"/>
      <c r="D117" s="33" t="s">
        <v>74</v>
      </c>
      <c r="E117" s="66">
        <f t="shared" ref="E117:T117" si="7">SUM(E43:E115)</f>
        <v>0</v>
      </c>
      <c r="F117" s="66">
        <f t="shared" si="7"/>
        <v>0</v>
      </c>
      <c r="G117" s="66">
        <f t="shared" si="7"/>
        <v>0</v>
      </c>
      <c r="H117" s="66">
        <f t="shared" si="7"/>
        <v>0</v>
      </c>
      <c r="I117" s="66">
        <f t="shared" si="7"/>
        <v>0</v>
      </c>
      <c r="J117" s="12">
        <f t="shared" si="7"/>
        <v>0</v>
      </c>
      <c r="K117" s="66">
        <f t="shared" si="7"/>
        <v>22</v>
      </c>
      <c r="L117" s="66">
        <f t="shared" si="7"/>
        <v>186</v>
      </c>
      <c r="M117" s="66">
        <f t="shared" si="7"/>
        <v>132</v>
      </c>
      <c r="N117" s="66">
        <f t="shared" si="7"/>
        <v>5</v>
      </c>
      <c r="O117" s="66">
        <f t="shared" si="7"/>
        <v>49</v>
      </c>
      <c r="P117" s="12">
        <f t="shared" si="7"/>
        <v>0</v>
      </c>
      <c r="Q117" s="66">
        <f t="shared" si="7"/>
        <v>7</v>
      </c>
      <c r="R117" s="66">
        <f t="shared" si="7"/>
        <v>179</v>
      </c>
      <c r="S117" s="66">
        <f t="shared" si="7"/>
        <v>4</v>
      </c>
      <c r="T117" s="66">
        <f t="shared" si="7"/>
        <v>26</v>
      </c>
      <c r="U117" s="1120">
        <f>SUM(U43:V115)</f>
        <v>23</v>
      </c>
      <c r="V117" s="1021"/>
      <c r="W117" s="66">
        <f>SUM(W43:W115)</f>
        <v>83</v>
      </c>
      <c r="X117" s="66">
        <f>SUM(X43:X115)</f>
        <v>41</v>
      </c>
      <c r="Y117" s="1120">
        <f>SUM(Y43:Z115)</f>
        <v>9</v>
      </c>
      <c r="Z117" s="1021"/>
      <c r="AA117" s="66">
        <f>SUM(AA43:AA115)</f>
        <v>0</v>
      </c>
      <c r="AB117" s="6"/>
      <c r="AC117" s="12"/>
      <c r="AJ117" s="1"/>
      <c r="AN117" s="5"/>
    </row>
    <row r="118" spans="1:53">
      <c r="E118" s="6"/>
      <c r="F118" s="6"/>
      <c r="G118" s="6"/>
      <c r="H118" s="6"/>
      <c r="I118" s="6"/>
      <c r="J118" s="12"/>
      <c r="K118" s="6"/>
      <c r="L118" s="6"/>
      <c r="M118" s="6"/>
      <c r="N118" s="6"/>
      <c r="O118" s="6"/>
      <c r="P118" s="12"/>
      <c r="Q118" s="6"/>
      <c r="R118" s="6"/>
      <c r="S118" s="6"/>
      <c r="T118" s="6"/>
      <c r="U118" s="12"/>
      <c r="V118" s="6"/>
      <c r="W118" s="6"/>
      <c r="X118" s="6"/>
      <c r="Y118" s="6"/>
      <c r="Z118" s="12"/>
      <c r="AJ118" s="5"/>
    </row>
    <row r="119" spans="1:53" ht="29.25" customHeight="1">
      <c r="D119" s="1121" t="s">
        <v>95</v>
      </c>
      <c r="E119" s="67" t="s">
        <v>98</v>
      </c>
      <c r="F119" s="67" t="s">
        <v>72</v>
      </c>
      <c r="G119" s="67" t="s">
        <v>99</v>
      </c>
      <c r="H119" s="67" t="s">
        <v>70</v>
      </c>
      <c r="I119" s="67" t="s">
        <v>71</v>
      </c>
      <c r="J119" s="1123" t="s">
        <v>100</v>
      </c>
      <c r="K119" s="1124"/>
      <c r="L119" s="1125"/>
      <c r="M119" s="67" t="s">
        <v>101</v>
      </c>
      <c r="N119" s="227" t="s">
        <v>198</v>
      </c>
      <c r="O119" s="267" t="s">
        <v>199</v>
      </c>
      <c r="P119" s="1322" t="s">
        <v>200</v>
      </c>
      <c r="Q119" s="1317"/>
      <c r="R119" s="267" t="s">
        <v>201</v>
      </c>
      <c r="S119" s="227" t="s">
        <v>202</v>
      </c>
      <c r="T119" s="1253" t="s">
        <v>203</v>
      </c>
      <c r="U119" s="1254"/>
      <c r="V119" s="227" t="s">
        <v>204</v>
      </c>
      <c r="W119" s="6"/>
      <c r="X119" s="6"/>
      <c r="Y119" s="12"/>
      <c r="Z119" s="6"/>
      <c r="AA119" s="6"/>
      <c r="AB119" s="6"/>
      <c r="AC119" s="12"/>
      <c r="AJ119" s="1"/>
      <c r="AN119" s="5"/>
    </row>
    <row r="120" spans="1:53" ht="22.5" customHeight="1">
      <c r="D120" s="1122"/>
      <c r="E120" s="68">
        <f>SUM(E117+K117+E38+K38)</f>
        <v>22</v>
      </c>
      <c r="F120" s="68">
        <f>SUM(F117+L117+F38+L38+Q38+V38)</f>
        <v>186</v>
      </c>
      <c r="G120" s="68">
        <f>SUM(G117+M117+G38+M38+R38+W38)</f>
        <v>132</v>
      </c>
      <c r="H120" s="68">
        <f>SUM(H117+N117+H38+N38+S38+X38)</f>
        <v>5</v>
      </c>
      <c r="I120" s="68">
        <f>SUM(I117+O117+I38+O38+T38+Y38)</f>
        <v>49</v>
      </c>
      <c r="J120" s="1130">
        <f>SUM(Q117+AA38)</f>
        <v>7</v>
      </c>
      <c r="K120" s="1131"/>
      <c r="L120" s="1132"/>
      <c r="M120" s="68">
        <f>SUM(R117+AB38)</f>
        <v>179</v>
      </c>
      <c r="N120" s="226">
        <f>SUM(S117+AC38)</f>
        <v>4</v>
      </c>
      <c r="O120" s="226">
        <f>SUM(T117+AD38)</f>
        <v>26</v>
      </c>
      <c r="P120" s="1133">
        <f>SUM(U117+AE38)</f>
        <v>23</v>
      </c>
      <c r="Q120" s="1317"/>
      <c r="R120" s="226">
        <f>SUM(W117+AF38)</f>
        <v>83</v>
      </c>
      <c r="S120" s="226">
        <f>SUM(X117+AG38)</f>
        <v>41</v>
      </c>
      <c r="T120" s="1134">
        <f>SUM(Y117+AH38)</f>
        <v>9</v>
      </c>
      <c r="U120" s="1135"/>
      <c r="V120" s="226">
        <f>SUM(AA117+AI38)</f>
        <v>0</v>
      </c>
      <c r="W120" s="6"/>
      <c r="X120" s="6"/>
      <c r="Y120" s="12"/>
      <c r="Z120" s="6"/>
      <c r="AA120" s="6"/>
      <c r="AB120" s="6"/>
      <c r="AC120" s="12"/>
      <c r="AJ120" s="1"/>
      <c r="AN120" s="5"/>
    </row>
    <row r="121" spans="1:53">
      <c r="E121" s="6"/>
      <c r="F121" s="6"/>
      <c r="G121" s="6"/>
      <c r="H121" s="6"/>
      <c r="I121" s="6"/>
      <c r="J121" s="12"/>
      <c r="K121" s="6"/>
      <c r="L121" s="6"/>
      <c r="M121" s="6"/>
      <c r="N121" s="6"/>
      <c r="O121" s="6"/>
      <c r="P121" s="12"/>
      <c r="Q121" s="6"/>
      <c r="R121" s="6"/>
      <c r="S121" s="6"/>
      <c r="T121" s="6"/>
      <c r="U121" s="12"/>
      <c r="V121" s="6"/>
      <c r="W121" s="6"/>
      <c r="X121" s="6"/>
      <c r="Y121" s="6"/>
      <c r="Z121" s="12"/>
      <c r="AJ121" s="5"/>
    </row>
    <row r="122" spans="1:53">
      <c r="E122" s="6"/>
      <c r="F122" s="6"/>
      <c r="G122" s="6"/>
      <c r="H122" s="6"/>
      <c r="I122" s="6"/>
      <c r="J122" s="12"/>
      <c r="K122" s="6"/>
      <c r="L122" s="6"/>
      <c r="M122" s="6"/>
      <c r="N122" s="6"/>
      <c r="O122" s="6"/>
      <c r="P122" s="12"/>
      <c r="Q122" s="6"/>
      <c r="R122" s="6"/>
      <c r="S122" s="6"/>
      <c r="T122" s="6"/>
      <c r="U122" s="12"/>
      <c r="V122" s="6"/>
      <c r="W122" s="6"/>
      <c r="X122" s="6"/>
      <c r="Y122" s="6"/>
      <c r="Z122" s="12"/>
      <c r="AJ122" s="5"/>
    </row>
    <row r="123" spans="1:53">
      <c r="A123" s="1" t="s">
        <v>103</v>
      </c>
      <c r="E123" s="6"/>
      <c r="F123" s="6"/>
      <c r="G123" s="6"/>
      <c r="H123" s="6"/>
      <c r="I123" s="6"/>
      <c r="J123" s="12"/>
      <c r="K123" s="6"/>
      <c r="L123" s="6"/>
      <c r="M123" s="6"/>
      <c r="N123" s="6"/>
      <c r="O123" s="6"/>
      <c r="P123" s="12"/>
      <c r="Q123" s="6"/>
      <c r="R123" s="6"/>
      <c r="S123" s="6"/>
      <c r="T123" s="6"/>
      <c r="U123" s="12"/>
      <c r="V123" s="6"/>
      <c r="W123" s="6"/>
      <c r="X123" s="6"/>
      <c r="Y123" s="6"/>
      <c r="Z123" s="5"/>
      <c r="AJ123" s="5"/>
    </row>
    <row r="124" spans="1:53">
      <c r="E124" s="6"/>
      <c r="F124" s="6"/>
      <c r="G124" s="6"/>
      <c r="H124" s="6"/>
      <c r="I124" s="6"/>
      <c r="J124" s="12"/>
      <c r="K124" s="6"/>
      <c r="L124" s="6"/>
      <c r="M124" s="6"/>
      <c r="N124" s="6"/>
      <c r="O124" s="6"/>
      <c r="P124" s="12"/>
      <c r="Q124" s="6"/>
      <c r="R124" s="6"/>
      <c r="S124" s="6"/>
      <c r="T124" s="6"/>
      <c r="U124" s="12"/>
      <c r="V124" s="6"/>
      <c r="W124" s="6"/>
      <c r="X124" s="6"/>
      <c r="Y124" s="6"/>
      <c r="Z124" s="5"/>
      <c r="AJ124" s="5"/>
    </row>
    <row r="125" spans="1:53" s="5" customFormat="1">
      <c r="A125" s="1" t="s">
        <v>104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53" ht="15.75">
      <c r="AJ126" s="158"/>
    </row>
    <row r="127" spans="1:53">
      <c r="AJ127" s="5"/>
    </row>
    <row r="128" spans="1:53">
      <c r="AJ128" s="5"/>
    </row>
    <row r="129" spans="36:36">
      <c r="AJ129" s="5"/>
    </row>
    <row r="130" spans="36:36">
      <c r="AJ130" s="5"/>
    </row>
    <row r="131" spans="36:36">
      <c r="AJ131" s="5"/>
    </row>
    <row r="132" spans="36:36" ht="15.75">
      <c r="AJ132" s="158"/>
    </row>
    <row r="136" spans="36:36">
      <c r="AJ136" s="5"/>
    </row>
    <row r="137" spans="36:36" ht="15.75">
      <c r="AJ137" s="158"/>
    </row>
    <row r="138" spans="36:36">
      <c r="AJ138" s="5"/>
    </row>
    <row r="139" spans="36:36">
      <c r="AJ139" s="5"/>
    </row>
    <row r="140" spans="36:36">
      <c r="AJ140" s="5"/>
    </row>
    <row r="141" spans="36:36">
      <c r="AJ141" s="5"/>
    </row>
    <row r="142" spans="36:36">
      <c r="AJ142" s="5"/>
    </row>
    <row r="143" spans="36:36">
      <c r="AJ143" s="5"/>
    </row>
    <row r="144" spans="36:36" ht="15.75">
      <c r="AJ144" s="158"/>
    </row>
    <row r="145" spans="36:36">
      <c r="AJ145" s="5"/>
    </row>
    <row r="146" spans="36:36">
      <c r="AJ146" s="5"/>
    </row>
    <row r="147" spans="36:36">
      <c r="AJ147" s="5"/>
    </row>
    <row r="148" spans="36:36">
      <c r="AJ148" s="5"/>
    </row>
    <row r="149" spans="36:36">
      <c r="AJ149" s="5"/>
    </row>
    <row r="150" spans="36:36" ht="15.75">
      <c r="AJ150" s="158"/>
    </row>
    <row r="151" spans="36:36">
      <c r="AJ151" s="5"/>
    </row>
    <row r="152" spans="36:36">
      <c r="AJ152" s="5"/>
    </row>
    <row r="153" spans="36:36">
      <c r="AJ153" s="5"/>
    </row>
    <row r="154" spans="36:36">
      <c r="AJ154" s="5"/>
    </row>
    <row r="155" spans="36:36">
      <c r="AJ155" s="5"/>
    </row>
    <row r="161" spans="36:36">
      <c r="AJ161" s="5"/>
    </row>
    <row r="162" spans="36:36">
      <c r="AJ162" s="5"/>
    </row>
    <row r="163" spans="36:36">
      <c r="AJ163" s="5"/>
    </row>
    <row r="164" spans="36:36">
      <c r="AJ164" s="5"/>
    </row>
    <row r="165" spans="36:36">
      <c r="AJ165" s="5"/>
    </row>
    <row r="166" spans="36:36">
      <c r="AJ166" s="5"/>
    </row>
    <row r="167" spans="36:36">
      <c r="AJ167" s="5"/>
    </row>
    <row r="168" spans="36:36">
      <c r="AJ168" s="5"/>
    </row>
    <row r="169" spans="36:36">
      <c r="AJ169" s="5"/>
    </row>
    <row r="170" spans="36:36">
      <c r="AJ170" s="5"/>
    </row>
    <row r="171" spans="36:36">
      <c r="AJ171" s="5"/>
    </row>
    <row r="172" spans="36:36">
      <c r="AJ172" s="5"/>
    </row>
    <row r="173" spans="36:36">
      <c r="AJ173" s="5"/>
    </row>
    <row r="174" spans="36:36">
      <c r="AJ174" s="5"/>
    </row>
    <row r="175" spans="36:36">
      <c r="AJ175" s="5"/>
    </row>
    <row r="176" spans="36:36">
      <c r="AJ176" s="5"/>
    </row>
    <row r="177" spans="36:36">
      <c r="AJ177" s="5"/>
    </row>
    <row r="178" spans="36:36">
      <c r="AJ178" s="5"/>
    </row>
    <row r="179" spans="36:36">
      <c r="AJ179" s="5"/>
    </row>
    <row r="180" spans="36:36">
      <c r="AJ180" s="5"/>
    </row>
    <row r="181" spans="36:36">
      <c r="AJ181" s="5"/>
    </row>
    <row r="182" spans="36:36">
      <c r="AJ182" s="5"/>
    </row>
    <row r="183" spans="36:36">
      <c r="AJ183" s="5"/>
    </row>
    <row r="184" spans="36:36">
      <c r="AJ184" s="5"/>
    </row>
    <row r="185" spans="36:36">
      <c r="AJ185" s="5"/>
    </row>
    <row r="186" spans="36:36">
      <c r="AJ186" s="5"/>
    </row>
    <row r="187" spans="36:36">
      <c r="AJ187" s="5"/>
    </row>
    <row r="188" spans="36:36">
      <c r="AJ188" s="5"/>
    </row>
    <row r="189" spans="36:36">
      <c r="AJ189" s="5"/>
    </row>
    <row r="190" spans="36:36">
      <c r="AJ190" s="5"/>
    </row>
    <row r="191" spans="36:36">
      <c r="AJ191" s="5"/>
    </row>
    <row r="192" spans="36:36">
      <c r="AJ192" s="5"/>
    </row>
    <row r="193" spans="36:40">
      <c r="AJ193" s="5"/>
    </row>
    <row r="194" spans="36:40">
      <c r="AJ194" s="5"/>
    </row>
    <row r="195" spans="36:40">
      <c r="AJ195" s="5"/>
    </row>
    <row r="196" spans="36:40">
      <c r="AJ196" s="5"/>
    </row>
    <row r="197" spans="36:40">
      <c r="AJ197" s="5"/>
    </row>
    <row r="198" spans="36:40">
      <c r="AJ198" s="5"/>
    </row>
    <row r="199" spans="36:40">
      <c r="AJ199" s="5"/>
    </row>
    <row r="200" spans="36:40">
      <c r="AJ200" s="5"/>
    </row>
    <row r="202" spans="36:40">
      <c r="AK202" s="7"/>
      <c r="AL202" s="7"/>
      <c r="AM202" s="7"/>
      <c r="AN202" s="7"/>
    </row>
    <row r="203" spans="36:40">
      <c r="AN203" s="6"/>
    </row>
    <row r="204" spans="36:40">
      <c r="AN204" s="6"/>
    </row>
    <row r="205" spans="36:40">
      <c r="AN205" s="6"/>
    </row>
    <row r="206" spans="36:40">
      <c r="AK206" s="7"/>
      <c r="AL206" s="7"/>
      <c r="AM206" s="7"/>
      <c r="AN206" s="62"/>
    </row>
    <row r="207" spans="36:40">
      <c r="AK207" s="7"/>
      <c r="AL207" s="7"/>
      <c r="AM207" s="7"/>
      <c r="AN207" s="62"/>
    </row>
    <row r="208" spans="36:40">
      <c r="AK208" s="7"/>
      <c r="AL208" s="7"/>
      <c r="AM208" s="7"/>
      <c r="AN208" s="62"/>
    </row>
    <row r="209" spans="36:49">
      <c r="AK209" s="7"/>
      <c r="AL209" s="7"/>
      <c r="AM209" s="7"/>
      <c r="AN209" s="62"/>
    </row>
    <row r="210" spans="36:49">
      <c r="AK210" s="7"/>
      <c r="AL210" s="7"/>
      <c r="AM210" s="7"/>
      <c r="AN210" s="62"/>
    </row>
    <row r="211" spans="36:49">
      <c r="AK211" s="7"/>
      <c r="AL211" s="7"/>
      <c r="AM211" s="7"/>
      <c r="AN211" s="62"/>
    </row>
    <row r="212" spans="36:49">
      <c r="AK212" s="7"/>
      <c r="AL212" s="7"/>
      <c r="AM212" s="7"/>
      <c r="AN212" s="62"/>
    </row>
    <row r="213" spans="36:49">
      <c r="AN213" s="6"/>
    </row>
    <row r="214" spans="36:49">
      <c r="AN214" s="6"/>
    </row>
    <row r="215" spans="36:49">
      <c r="AN215" s="6"/>
    </row>
    <row r="216" spans="36:49">
      <c r="AN216" s="6"/>
    </row>
    <row r="217" spans="36:49">
      <c r="AN217" s="6"/>
    </row>
    <row r="218" spans="36:49">
      <c r="AN218" s="6"/>
    </row>
    <row r="219" spans="36:49">
      <c r="AJ219" s="5"/>
      <c r="AK219" s="5"/>
      <c r="AL219" s="5"/>
      <c r="AM219" s="5"/>
      <c r="AN219" s="12"/>
      <c r="AO219" s="5"/>
      <c r="AP219" s="5"/>
      <c r="AQ219" s="5"/>
      <c r="AR219" s="5"/>
      <c r="AS219" s="5"/>
      <c r="AT219" s="5"/>
      <c r="AU219" s="5"/>
      <c r="AV219" s="5"/>
      <c r="AW219" s="5"/>
    </row>
  </sheetData>
  <sheetProtection algorithmName="SHA-512" hashValue="LKSFworvnhRjMRyC6mKb0al+N/W64pV9IC0pnO83PSUmPjfL7+xmRTcQ9AcubJoCcmeSRv+Sylo4/qDXNBmksg==" saltValue="ztagHfRzOSN1cfvh9MbvQQ==" spinCount="100000" sheet="1" formatCells="0" formatRows="0" selectLockedCells="1"/>
  <mergeCells count="307">
    <mergeCell ref="B76:C76"/>
    <mergeCell ref="B77:C77"/>
    <mergeCell ref="B78:C78"/>
    <mergeCell ref="B79:C79"/>
    <mergeCell ref="B80:C80"/>
    <mergeCell ref="B81:C81"/>
    <mergeCell ref="B82:C82"/>
    <mergeCell ref="B114:C114"/>
    <mergeCell ref="U114:V114"/>
    <mergeCell ref="B110:C110"/>
    <mergeCell ref="U110:V110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U78:V78"/>
    <mergeCell ref="U83:V83"/>
    <mergeCell ref="U88:V88"/>
    <mergeCell ref="U93:V93"/>
    <mergeCell ref="Y114:Z114"/>
    <mergeCell ref="B115:C115"/>
    <mergeCell ref="U115:V115"/>
    <mergeCell ref="Y115:Z115"/>
    <mergeCell ref="B112:C112"/>
    <mergeCell ref="U112:V112"/>
    <mergeCell ref="Y112:Z112"/>
    <mergeCell ref="B113:C113"/>
    <mergeCell ref="U113:V113"/>
    <mergeCell ref="Y113:Z113"/>
    <mergeCell ref="U117:V117"/>
    <mergeCell ref="Y117:Z117"/>
    <mergeCell ref="D119:D120"/>
    <mergeCell ref="J119:L119"/>
    <mergeCell ref="P119:Q119"/>
    <mergeCell ref="T119:U119"/>
    <mergeCell ref="J120:L120"/>
    <mergeCell ref="P120:Q120"/>
    <mergeCell ref="T120:U120"/>
    <mergeCell ref="Y110:Z110"/>
    <mergeCell ref="B111:C111"/>
    <mergeCell ref="U111:V111"/>
    <mergeCell ref="Y111:Z111"/>
    <mergeCell ref="B108:C108"/>
    <mergeCell ref="U108:V108"/>
    <mergeCell ref="Y108:Z108"/>
    <mergeCell ref="B109:C109"/>
    <mergeCell ref="U109:V109"/>
    <mergeCell ref="Y109:Z109"/>
    <mergeCell ref="B43:C43"/>
    <mergeCell ref="B97:C97"/>
    <mergeCell ref="B99:C99"/>
    <mergeCell ref="B69:C69"/>
    <mergeCell ref="B70:C70"/>
    <mergeCell ref="B71:C71"/>
    <mergeCell ref="B72:C72"/>
    <mergeCell ref="B73:C73"/>
    <mergeCell ref="B95:C95"/>
    <mergeCell ref="B96:C96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A36:D36"/>
    <mergeCell ref="A40:A42"/>
    <mergeCell ref="B40:C42"/>
    <mergeCell ref="D40:D42"/>
    <mergeCell ref="E40:AA40"/>
    <mergeCell ref="E41:I41"/>
    <mergeCell ref="K41:O41"/>
    <mergeCell ref="Q41:R41"/>
    <mergeCell ref="S41:AA41"/>
    <mergeCell ref="U42:V42"/>
    <mergeCell ref="Y42:Z42"/>
    <mergeCell ref="C11:C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1:AP1"/>
    <mergeCell ref="A2:AP2"/>
    <mergeCell ref="A3:AP3"/>
    <mergeCell ref="A7:A9"/>
    <mergeCell ref="B7:B9"/>
    <mergeCell ref="C7:C9"/>
    <mergeCell ref="D7:D9"/>
    <mergeCell ref="E7:AI7"/>
    <mergeCell ref="AK7:AW7"/>
    <mergeCell ref="AC8:AI8"/>
    <mergeCell ref="AQ8:AW8"/>
    <mergeCell ref="V8:Y8"/>
    <mergeCell ref="AA8:AB8"/>
    <mergeCell ref="AK8:AN8"/>
    <mergeCell ref="AO8:AP8"/>
    <mergeCell ref="E8:I8"/>
    <mergeCell ref="K8:O8"/>
    <mergeCell ref="Q8:T8"/>
    <mergeCell ref="U43:V43"/>
    <mergeCell ref="Y43:Z43"/>
    <mergeCell ref="U69:V69"/>
    <mergeCell ref="Y69:Z69"/>
    <mergeCell ref="U70:V70"/>
    <mergeCell ref="Y70:Z70"/>
    <mergeCell ref="U71:V71"/>
    <mergeCell ref="Y71:Z71"/>
    <mergeCell ref="U72:V72"/>
    <mergeCell ref="Y72:Z72"/>
    <mergeCell ref="U61:V61"/>
    <mergeCell ref="U62:V62"/>
    <mergeCell ref="U63:V63"/>
    <mergeCell ref="U64:V64"/>
    <mergeCell ref="U65:V65"/>
    <mergeCell ref="U66:V66"/>
    <mergeCell ref="U67:V67"/>
    <mergeCell ref="U68:V68"/>
    <mergeCell ref="Y44:Z44"/>
    <mergeCell ref="Y45:Z45"/>
    <mergeCell ref="Y46:Z46"/>
    <mergeCell ref="Y47:Z47"/>
    <mergeCell ref="Y48:Z48"/>
    <mergeCell ref="Y49:Z49"/>
    <mergeCell ref="U73:V73"/>
    <mergeCell ref="Y73:Z73"/>
    <mergeCell ref="U74:V74"/>
    <mergeCell ref="Y74:Z74"/>
    <mergeCell ref="U75:V75"/>
    <mergeCell ref="Y75:Z75"/>
    <mergeCell ref="U76:V76"/>
    <mergeCell ref="Y76:Z76"/>
    <mergeCell ref="U77:V77"/>
    <mergeCell ref="Y77:Z77"/>
    <mergeCell ref="Y78:Z78"/>
    <mergeCell ref="U79:V79"/>
    <mergeCell ref="Y79:Z79"/>
    <mergeCell ref="U80:V80"/>
    <mergeCell ref="Y80:Z80"/>
    <mergeCell ref="U81:V81"/>
    <mergeCell ref="Y81:Z81"/>
    <mergeCell ref="U82:V82"/>
    <mergeCell ref="Y82:Z82"/>
    <mergeCell ref="Y83:Z83"/>
    <mergeCell ref="U84:V84"/>
    <mergeCell ref="Y84:Z84"/>
    <mergeCell ref="U85:V85"/>
    <mergeCell ref="Y85:Z85"/>
    <mergeCell ref="U86:V86"/>
    <mergeCell ref="Y86:Z86"/>
    <mergeCell ref="U87:V87"/>
    <mergeCell ref="Y87:Z87"/>
    <mergeCell ref="Y88:Z88"/>
    <mergeCell ref="U89:V89"/>
    <mergeCell ref="Y89:Z89"/>
    <mergeCell ref="U90:V90"/>
    <mergeCell ref="Y90:Z90"/>
    <mergeCell ref="U91:V91"/>
    <mergeCell ref="Y91:Z91"/>
    <mergeCell ref="U92:V92"/>
    <mergeCell ref="Y92:Z92"/>
    <mergeCell ref="Y93:Z93"/>
    <mergeCell ref="U94:V94"/>
    <mergeCell ref="Y94:Z94"/>
    <mergeCell ref="U95:V95"/>
    <mergeCell ref="Y95:Z95"/>
    <mergeCell ref="U96:V96"/>
    <mergeCell ref="Y96:Z96"/>
    <mergeCell ref="U97:V97"/>
    <mergeCell ref="Y97:Z97"/>
    <mergeCell ref="U98:V98"/>
    <mergeCell ref="Y98:Z98"/>
    <mergeCell ref="U99:V99"/>
    <mergeCell ref="Y99:Z99"/>
    <mergeCell ref="U100:V100"/>
    <mergeCell ref="Y100:Z100"/>
    <mergeCell ref="U101:V101"/>
    <mergeCell ref="Y101:Z101"/>
    <mergeCell ref="U102:V102"/>
    <mergeCell ref="Y102:Z102"/>
    <mergeCell ref="U103:V103"/>
    <mergeCell ref="Y103:Z103"/>
    <mergeCell ref="U104:V104"/>
    <mergeCell ref="Y104:Z104"/>
    <mergeCell ref="U105:V105"/>
    <mergeCell ref="Y105:Z105"/>
    <mergeCell ref="U106:V106"/>
    <mergeCell ref="Y106:Z106"/>
    <mergeCell ref="U107:V107"/>
    <mergeCell ref="Y107:Z107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68:Z68"/>
    <mergeCell ref="Y59:Z59"/>
    <mergeCell ref="Y60:Z60"/>
    <mergeCell ref="Y61:Z61"/>
    <mergeCell ref="Y62:Z62"/>
    <mergeCell ref="Y63:Z63"/>
    <mergeCell ref="Y64:Z64"/>
    <mergeCell ref="Y65:Z65"/>
    <mergeCell ref="Y66:Z66"/>
    <mergeCell ref="Y67:Z67"/>
    <mergeCell ref="AS11:AS21"/>
    <mergeCell ref="AT11:AT21"/>
    <mergeCell ref="AU11:AU21"/>
    <mergeCell ref="AV11:AV21"/>
    <mergeCell ref="AW11:AW21"/>
    <mergeCell ref="A22:D22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A11:A21"/>
    <mergeCell ref="B11:B21"/>
    <mergeCell ref="AP31:AP35"/>
    <mergeCell ref="AQ31:AQ35"/>
    <mergeCell ref="AR31:AR35"/>
    <mergeCell ref="AS31:AS35"/>
    <mergeCell ref="AT31:AT35"/>
    <mergeCell ref="AU31:AU35"/>
    <mergeCell ref="AV31:AV35"/>
    <mergeCell ref="AW31:AW35"/>
    <mergeCell ref="A29:D29"/>
    <mergeCell ref="A31:A35"/>
    <mergeCell ref="B31:B35"/>
    <mergeCell ref="C31:C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AC41"/>
  <sheetViews>
    <sheetView view="pageBreakPreview" zoomScale="55" zoomScaleNormal="55" zoomScaleSheetLayoutView="55" zoomScalePageLayoutView="55" workbookViewId="0">
      <selection activeCell="W9" sqref="W9"/>
    </sheetView>
  </sheetViews>
  <sheetFormatPr baseColWidth="10" defaultColWidth="10.85546875" defaultRowHeight="15"/>
  <cols>
    <col min="1" max="1" width="4" style="773" bestFit="1" customWidth="1"/>
    <col min="2" max="2" width="38.42578125" style="773" bestFit="1" customWidth="1"/>
    <col min="3" max="4" width="7.42578125" style="773" customWidth="1"/>
    <col min="5" max="5" width="38.28515625" style="773" bestFit="1" customWidth="1"/>
    <col min="6" max="13" width="15.7109375" style="773" customWidth="1"/>
    <col min="14" max="14" width="22" style="773" customWidth="1"/>
    <col min="15" max="29" width="15.7109375" style="773" customWidth="1"/>
    <col min="30" max="16384" width="10.85546875" style="773"/>
  </cols>
  <sheetData>
    <row r="2" spans="1:29" ht="15.75" thickBot="1"/>
    <row r="3" spans="1:29" ht="17.25" customHeight="1" thickTop="1">
      <c r="A3" s="853" t="s">
        <v>82</v>
      </c>
      <c r="B3" s="774" t="s">
        <v>197</v>
      </c>
      <c r="C3" s="855" t="str">
        <f>[1]Encabezados!A6</f>
        <v>MATRÍCULA 2021 4° Trimestre (Octubre, Noviembre y Diciembre)</v>
      </c>
      <c r="D3" s="856"/>
      <c r="E3" s="861" t="s">
        <v>194</v>
      </c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3"/>
      <c r="Z3" s="863"/>
      <c r="AA3" s="863"/>
      <c r="AB3" s="863"/>
      <c r="AC3" s="864"/>
    </row>
    <row r="4" spans="1:29" ht="15.75" thickBot="1">
      <c r="A4" s="854"/>
      <c r="B4" s="869"/>
      <c r="C4" s="857"/>
      <c r="D4" s="858"/>
      <c r="E4" s="865"/>
      <c r="F4" s="866"/>
      <c r="G4" s="866"/>
      <c r="H4" s="866"/>
      <c r="I4" s="866"/>
      <c r="J4" s="866"/>
      <c r="K4" s="866"/>
      <c r="L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7"/>
      <c r="Z4" s="867"/>
      <c r="AA4" s="867"/>
      <c r="AB4" s="867"/>
      <c r="AC4" s="868"/>
    </row>
    <row r="5" spans="1:29" ht="16.5" thickTop="1" thickBot="1">
      <c r="A5" s="854"/>
      <c r="B5" s="869"/>
      <c r="C5" s="857"/>
      <c r="D5" s="858"/>
      <c r="E5" s="870" t="s">
        <v>206</v>
      </c>
      <c r="F5" s="871"/>
      <c r="G5" s="871"/>
      <c r="H5" s="871"/>
      <c r="I5" s="871"/>
      <c r="J5" s="871"/>
      <c r="K5" s="871"/>
      <c r="L5" s="871"/>
      <c r="M5" s="872"/>
      <c r="N5" s="873" t="s">
        <v>207</v>
      </c>
      <c r="O5" s="874"/>
      <c r="P5" s="874"/>
      <c r="Q5" s="874"/>
      <c r="R5" s="874"/>
      <c r="S5" s="874"/>
      <c r="T5" s="874"/>
      <c r="U5" s="874"/>
      <c r="V5" s="875"/>
      <c r="W5" s="876" t="s">
        <v>13</v>
      </c>
      <c r="X5" s="877"/>
      <c r="Y5" s="877"/>
      <c r="Z5" s="877"/>
      <c r="AA5" s="877"/>
      <c r="AB5" s="877"/>
      <c r="AC5" s="878"/>
    </row>
    <row r="6" spans="1:29" ht="59.25" customHeight="1" thickTop="1" thickBot="1">
      <c r="A6" s="854"/>
      <c r="B6" s="869"/>
      <c r="C6" s="859"/>
      <c r="D6" s="860"/>
      <c r="E6" s="879" t="s">
        <v>505</v>
      </c>
      <c r="F6" s="879" t="s">
        <v>506</v>
      </c>
      <c r="G6" s="879" t="s">
        <v>507</v>
      </c>
      <c r="H6" s="884" t="s">
        <v>508</v>
      </c>
      <c r="I6" s="871"/>
      <c r="J6" s="871"/>
      <c r="K6" s="871"/>
      <c r="L6" s="871"/>
      <c r="M6" s="872"/>
      <c r="N6" s="885" t="s">
        <v>505</v>
      </c>
      <c r="O6" s="885" t="s">
        <v>506</v>
      </c>
      <c r="P6" s="885" t="s">
        <v>507</v>
      </c>
      <c r="Q6" s="886" t="s">
        <v>508</v>
      </c>
      <c r="R6" s="887"/>
      <c r="S6" s="887"/>
      <c r="T6" s="887"/>
      <c r="U6" s="887"/>
      <c r="V6" s="872"/>
      <c r="W6" s="888" t="s">
        <v>509</v>
      </c>
      <c r="X6" s="867"/>
      <c r="Y6" s="867"/>
      <c r="Z6" s="867"/>
      <c r="AA6" s="867"/>
      <c r="AB6" s="867"/>
      <c r="AC6" s="868"/>
    </row>
    <row r="7" spans="1:29" ht="59.25" customHeight="1" thickTop="1" thickBot="1">
      <c r="A7" s="854"/>
      <c r="B7" s="869"/>
      <c r="C7" s="775" t="s">
        <v>26</v>
      </c>
      <c r="D7" s="775" t="s">
        <v>27</v>
      </c>
      <c r="E7" s="880"/>
      <c r="F7" s="880"/>
      <c r="G7" s="880"/>
      <c r="H7" s="776" t="s">
        <v>98</v>
      </c>
      <c r="I7" s="776" t="s">
        <v>72</v>
      </c>
      <c r="J7" s="776" t="s">
        <v>99</v>
      </c>
      <c r="K7" s="777" t="s">
        <v>510</v>
      </c>
      <c r="L7" s="777" t="s">
        <v>71</v>
      </c>
      <c r="M7" s="777" t="s">
        <v>511</v>
      </c>
      <c r="N7" s="885"/>
      <c r="O7" s="885"/>
      <c r="P7" s="885"/>
      <c r="Q7" s="778" t="s">
        <v>98</v>
      </c>
      <c r="R7" s="778" t="s">
        <v>72</v>
      </c>
      <c r="S7" s="778" t="s">
        <v>99</v>
      </c>
      <c r="T7" s="779" t="s">
        <v>510</v>
      </c>
      <c r="U7" s="779" t="s">
        <v>71</v>
      </c>
      <c r="V7" s="779" t="s">
        <v>511</v>
      </c>
      <c r="W7" s="780" t="s">
        <v>512</v>
      </c>
      <c r="X7" s="781" t="s">
        <v>98</v>
      </c>
      <c r="Y7" s="781" t="s">
        <v>72</v>
      </c>
      <c r="Z7" s="781" t="s">
        <v>99</v>
      </c>
      <c r="AA7" s="780" t="s">
        <v>510</v>
      </c>
      <c r="AB7" s="780" t="s">
        <v>71</v>
      </c>
      <c r="AC7" s="780" t="s">
        <v>511</v>
      </c>
    </row>
    <row r="8" spans="1:29" ht="16.5" thickTop="1" thickBot="1">
      <c r="A8" s="782"/>
      <c r="B8" s="783"/>
      <c r="C8" s="783"/>
      <c r="D8" s="783"/>
    </row>
    <row r="9" spans="1:29" ht="16.5" thickTop="1" thickBot="1">
      <c r="A9" s="889"/>
      <c r="B9" s="892" t="s">
        <v>105</v>
      </c>
      <c r="C9" s="895"/>
      <c r="D9" s="896"/>
      <c r="E9" s="784"/>
      <c r="F9" s="785"/>
      <c r="G9" s="786"/>
      <c r="H9" s="785"/>
      <c r="I9" s="785"/>
      <c r="J9" s="785"/>
      <c r="K9" s="785"/>
      <c r="L9" s="785"/>
      <c r="M9" s="881">
        <f>SUM(I9:I16)</f>
        <v>0</v>
      </c>
      <c r="N9" s="787"/>
      <c r="O9" s="788"/>
      <c r="P9" s="788"/>
      <c r="Q9" s="788"/>
      <c r="R9" s="788"/>
      <c r="S9" s="788"/>
      <c r="T9" s="788"/>
      <c r="U9" s="788"/>
      <c r="V9" s="881">
        <f>SUM(R9:R16)</f>
        <v>0</v>
      </c>
      <c r="W9" s="789">
        <f>SUM(O9+F9)</f>
        <v>0</v>
      </c>
      <c r="X9" s="790">
        <f>SUM(H9:H9,Q9:Q9)</f>
        <v>0</v>
      </c>
      <c r="Y9" s="790">
        <f>SUM(I9:I9,R9:R9)</f>
        <v>0</v>
      </c>
      <c r="Z9" s="790">
        <f>SUM(J9:J9,S9:S9)</f>
        <v>0</v>
      </c>
      <c r="AA9" s="790">
        <f>SUM(K9:K9,T9:T9)</f>
        <v>0</v>
      </c>
      <c r="AB9" s="790">
        <f>SUM(L9:L9,U9:U9)</f>
        <v>0</v>
      </c>
      <c r="AC9" s="881">
        <f>SUM(M9,V9)</f>
        <v>0</v>
      </c>
    </row>
    <row r="10" spans="1:29" ht="15.75" thickBot="1">
      <c r="A10" s="890"/>
      <c r="B10" s="893"/>
      <c r="C10" s="897"/>
      <c r="D10" s="898"/>
      <c r="E10" s="791"/>
      <c r="F10" s="792"/>
      <c r="G10" s="793"/>
      <c r="H10" s="792"/>
      <c r="I10" s="792"/>
      <c r="J10" s="792"/>
      <c r="K10" s="792"/>
      <c r="L10" s="792"/>
      <c r="M10" s="882"/>
      <c r="N10" s="794"/>
      <c r="O10" s="795"/>
      <c r="P10" s="795"/>
      <c r="Q10" s="795"/>
      <c r="R10" s="795"/>
      <c r="S10" s="795"/>
      <c r="T10" s="795"/>
      <c r="U10" s="795"/>
      <c r="V10" s="882"/>
      <c r="W10" s="796">
        <f t="shared" ref="W10:W22" si="0">SUM(O10+F10)</f>
        <v>0</v>
      </c>
      <c r="X10" s="797">
        <f t="shared" ref="X10:AB15" si="1">SUM(H10:H10,Q10:Q10)</f>
        <v>0</v>
      </c>
      <c r="Y10" s="797">
        <f t="shared" si="1"/>
        <v>0</v>
      </c>
      <c r="Z10" s="797">
        <f t="shared" si="1"/>
        <v>0</v>
      </c>
      <c r="AA10" s="797">
        <f t="shared" si="1"/>
        <v>0</v>
      </c>
      <c r="AB10" s="797">
        <f t="shared" si="1"/>
        <v>0</v>
      </c>
      <c r="AC10" s="882"/>
    </row>
    <row r="11" spans="1:29" ht="15.75" thickBot="1">
      <c r="A11" s="890"/>
      <c r="B11" s="893"/>
      <c r="C11" s="897"/>
      <c r="D11" s="898"/>
      <c r="E11" s="791"/>
      <c r="F11" s="792"/>
      <c r="G11" s="793"/>
      <c r="H11" s="792"/>
      <c r="I11" s="792"/>
      <c r="J11" s="792"/>
      <c r="K11" s="792"/>
      <c r="L11" s="792"/>
      <c r="M11" s="882"/>
      <c r="N11" s="794"/>
      <c r="O11" s="795"/>
      <c r="P11" s="795"/>
      <c r="Q11" s="795"/>
      <c r="R11" s="795"/>
      <c r="S11" s="795"/>
      <c r="T11" s="795"/>
      <c r="U11" s="795"/>
      <c r="V11" s="882"/>
      <c r="W11" s="796">
        <f t="shared" si="0"/>
        <v>0</v>
      </c>
      <c r="X11" s="797">
        <f t="shared" si="1"/>
        <v>0</v>
      </c>
      <c r="Y11" s="797">
        <f t="shared" si="1"/>
        <v>0</v>
      </c>
      <c r="Z11" s="797">
        <f t="shared" si="1"/>
        <v>0</v>
      </c>
      <c r="AA11" s="797">
        <f t="shared" si="1"/>
        <v>0</v>
      </c>
      <c r="AB11" s="797">
        <f t="shared" si="1"/>
        <v>0</v>
      </c>
      <c r="AC11" s="882"/>
    </row>
    <row r="12" spans="1:29" ht="15.75" thickBot="1">
      <c r="A12" s="890"/>
      <c r="B12" s="893"/>
      <c r="C12" s="897"/>
      <c r="D12" s="898"/>
      <c r="E12" s="791"/>
      <c r="F12" s="792"/>
      <c r="G12" s="793"/>
      <c r="H12" s="792"/>
      <c r="I12" s="792"/>
      <c r="J12" s="792"/>
      <c r="K12" s="792"/>
      <c r="L12" s="792"/>
      <c r="M12" s="882"/>
      <c r="N12" s="794"/>
      <c r="O12" s="795"/>
      <c r="P12" s="795"/>
      <c r="Q12" s="795"/>
      <c r="R12" s="795"/>
      <c r="S12" s="795"/>
      <c r="T12" s="795"/>
      <c r="U12" s="795"/>
      <c r="V12" s="882"/>
      <c r="W12" s="796">
        <f t="shared" si="0"/>
        <v>0</v>
      </c>
      <c r="X12" s="797">
        <f t="shared" si="1"/>
        <v>0</v>
      </c>
      <c r="Y12" s="797">
        <f t="shared" si="1"/>
        <v>0</v>
      </c>
      <c r="Z12" s="797">
        <f t="shared" si="1"/>
        <v>0</v>
      </c>
      <c r="AA12" s="797">
        <f t="shared" si="1"/>
        <v>0</v>
      </c>
      <c r="AB12" s="797">
        <f t="shared" si="1"/>
        <v>0</v>
      </c>
      <c r="AC12" s="882"/>
    </row>
    <row r="13" spans="1:29" ht="15.75" thickBot="1">
      <c r="A13" s="890"/>
      <c r="B13" s="893"/>
      <c r="C13" s="897"/>
      <c r="D13" s="898"/>
      <c r="E13" s="791"/>
      <c r="F13" s="792"/>
      <c r="G13" s="798"/>
      <c r="H13" s="792"/>
      <c r="I13" s="792"/>
      <c r="J13" s="792"/>
      <c r="K13" s="792"/>
      <c r="L13" s="792"/>
      <c r="M13" s="882"/>
      <c r="N13" s="794"/>
      <c r="O13" s="795"/>
      <c r="P13" s="795"/>
      <c r="Q13" s="795"/>
      <c r="R13" s="795"/>
      <c r="S13" s="795"/>
      <c r="T13" s="795"/>
      <c r="U13" s="795"/>
      <c r="V13" s="882"/>
      <c r="W13" s="796">
        <f t="shared" si="0"/>
        <v>0</v>
      </c>
      <c r="X13" s="797">
        <f t="shared" si="1"/>
        <v>0</v>
      </c>
      <c r="Y13" s="797">
        <f t="shared" si="1"/>
        <v>0</v>
      </c>
      <c r="Z13" s="797">
        <f t="shared" si="1"/>
        <v>0</v>
      </c>
      <c r="AA13" s="797">
        <f t="shared" si="1"/>
        <v>0</v>
      </c>
      <c r="AB13" s="797">
        <f t="shared" si="1"/>
        <v>0</v>
      </c>
      <c r="AC13" s="882"/>
    </row>
    <row r="14" spans="1:29" ht="15.75" thickBot="1">
      <c r="A14" s="890"/>
      <c r="B14" s="893"/>
      <c r="C14" s="897"/>
      <c r="D14" s="898"/>
      <c r="E14" s="791"/>
      <c r="F14" s="792"/>
      <c r="G14" s="792"/>
      <c r="H14" s="792"/>
      <c r="I14" s="792"/>
      <c r="J14" s="792"/>
      <c r="K14" s="792"/>
      <c r="L14" s="792"/>
      <c r="M14" s="882"/>
      <c r="N14" s="794"/>
      <c r="O14" s="795"/>
      <c r="P14" s="795"/>
      <c r="Q14" s="795"/>
      <c r="R14" s="795"/>
      <c r="S14" s="795"/>
      <c r="T14" s="795"/>
      <c r="U14" s="795"/>
      <c r="V14" s="882"/>
      <c r="W14" s="796">
        <f t="shared" si="0"/>
        <v>0</v>
      </c>
      <c r="X14" s="797">
        <f t="shared" si="1"/>
        <v>0</v>
      </c>
      <c r="Y14" s="797">
        <f t="shared" si="1"/>
        <v>0</v>
      </c>
      <c r="Z14" s="797">
        <f t="shared" si="1"/>
        <v>0</v>
      </c>
      <c r="AA14" s="797">
        <f t="shared" si="1"/>
        <v>0</v>
      </c>
      <c r="AB14" s="797">
        <f t="shared" si="1"/>
        <v>0</v>
      </c>
      <c r="AC14" s="882"/>
    </row>
    <row r="15" spans="1:29" ht="15.75" thickBot="1">
      <c r="A15" s="890"/>
      <c r="B15" s="893"/>
      <c r="C15" s="897"/>
      <c r="D15" s="898"/>
      <c r="E15" s="791"/>
      <c r="F15" s="792"/>
      <c r="G15" s="792"/>
      <c r="H15" s="792"/>
      <c r="I15" s="792"/>
      <c r="J15" s="792"/>
      <c r="K15" s="792"/>
      <c r="L15" s="792"/>
      <c r="M15" s="882"/>
      <c r="N15" s="794"/>
      <c r="O15" s="795"/>
      <c r="P15" s="795"/>
      <c r="Q15" s="795"/>
      <c r="R15" s="795"/>
      <c r="S15" s="795"/>
      <c r="T15" s="795"/>
      <c r="U15" s="795"/>
      <c r="V15" s="882"/>
      <c r="W15" s="796">
        <f t="shared" si="0"/>
        <v>0</v>
      </c>
      <c r="X15" s="797">
        <f t="shared" si="1"/>
        <v>0</v>
      </c>
      <c r="Y15" s="797">
        <f t="shared" si="1"/>
        <v>0</v>
      </c>
      <c r="Z15" s="797">
        <f t="shared" si="1"/>
        <v>0</v>
      </c>
      <c r="AA15" s="797">
        <f t="shared" si="1"/>
        <v>0</v>
      </c>
      <c r="AB15" s="797">
        <f t="shared" si="1"/>
        <v>0</v>
      </c>
      <c r="AC15" s="882"/>
    </row>
    <row r="16" spans="1:29" ht="15.75" thickBot="1">
      <c r="A16" s="891"/>
      <c r="B16" s="894"/>
      <c r="C16" s="899"/>
      <c r="D16" s="900"/>
      <c r="E16" s="799"/>
      <c r="F16" s="800"/>
      <c r="G16" s="800"/>
      <c r="H16" s="800"/>
      <c r="I16" s="800"/>
      <c r="J16" s="800"/>
      <c r="K16" s="800"/>
      <c r="L16" s="800"/>
      <c r="M16" s="883"/>
      <c r="N16" s="801"/>
      <c r="O16" s="802"/>
      <c r="P16" s="802"/>
      <c r="Q16" s="802"/>
      <c r="R16" s="802"/>
      <c r="S16" s="802"/>
      <c r="T16" s="802"/>
      <c r="U16" s="802"/>
      <c r="V16" s="883"/>
      <c r="W16" s="803">
        <f t="shared" si="0"/>
        <v>0</v>
      </c>
      <c r="X16" s="804">
        <f>SUM(H16:H16,Q16:Q16)</f>
        <v>0</v>
      </c>
      <c r="Y16" s="804">
        <f>SUM(I16:I16,R16:R16)</f>
        <v>0</v>
      </c>
      <c r="Z16" s="804">
        <f>SUM(J16:J16,S16:S16)</f>
        <v>0</v>
      </c>
      <c r="AA16" s="804">
        <f>SUM(K16:K16,T16:T16)</f>
        <v>0</v>
      </c>
      <c r="AB16" s="804">
        <f>SUM(L16:L16,U16:U16)</f>
        <v>0</v>
      </c>
      <c r="AC16" s="883"/>
    </row>
    <row r="17" spans="1:29" ht="16.5" thickTop="1" thickBot="1">
      <c r="A17" s="912">
        <v>1</v>
      </c>
      <c r="B17" s="913" t="s">
        <v>37</v>
      </c>
      <c r="C17" s="914">
        <v>1</v>
      </c>
      <c r="D17" s="915"/>
      <c r="E17" s="805"/>
      <c r="F17" s="806"/>
      <c r="G17" s="807"/>
      <c r="H17" s="808"/>
      <c r="I17" s="808"/>
      <c r="J17" s="808"/>
      <c r="K17" s="808"/>
      <c r="L17" s="808"/>
      <c r="M17" s="916">
        <f>SUM(I17:I18)</f>
        <v>0</v>
      </c>
      <c r="N17" s="805"/>
      <c r="O17" s="806"/>
      <c r="P17" s="807"/>
      <c r="Q17" s="808"/>
      <c r="R17" s="808"/>
      <c r="S17" s="808"/>
      <c r="T17" s="808"/>
      <c r="U17" s="808"/>
      <c r="V17" s="916">
        <f>SUM(R17:R18)</f>
        <v>0</v>
      </c>
      <c r="W17" s="809">
        <f t="shared" si="0"/>
        <v>0</v>
      </c>
      <c r="X17" s="810">
        <f t="shared" ref="X17:AB21" si="2">SUM(H17:H17,Q17:Q17)</f>
        <v>0</v>
      </c>
      <c r="Y17" s="810">
        <f t="shared" si="2"/>
        <v>0</v>
      </c>
      <c r="Z17" s="810">
        <f t="shared" si="2"/>
        <v>0</v>
      </c>
      <c r="AA17" s="810">
        <f t="shared" si="2"/>
        <v>0</v>
      </c>
      <c r="AB17" s="810">
        <f t="shared" si="2"/>
        <v>0</v>
      </c>
      <c r="AC17" s="901">
        <f>SUM(V17+M17)</f>
        <v>0</v>
      </c>
    </row>
    <row r="18" spans="1:29" ht="15.75" thickBot="1">
      <c r="A18" s="904"/>
      <c r="B18" s="906"/>
      <c r="C18" s="906"/>
      <c r="D18" s="909"/>
      <c r="E18" s="811"/>
      <c r="F18" s="812"/>
      <c r="G18" s="807"/>
      <c r="H18" s="813"/>
      <c r="I18" s="813"/>
      <c r="J18" s="813"/>
      <c r="K18" s="813"/>
      <c r="L18" s="813"/>
      <c r="M18" s="911"/>
      <c r="N18" s="811"/>
      <c r="O18" s="812"/>
      <c r="P18" s="814"/>
      <c r="Q18" s="813"/>
      <c r="R18" s="813"/>
      <c r="S18" s="813"/>
      <c r="T18" s="813"/>
      <c r="U18" s="813"/>
      <c r="V18" s="911"/>
      <c r="W18" s="815">
        <f t="shared" si="0"/>
        <v>0</v>
      </c>
      <c r="X18" s="816">
        <f>SUM(H18:H18,Q18:Q18)</f>
        <v>0</v>
      </c>
      <c r="Y18" s="816">
        <f>SUM(I18:I18,R18:R18)</f>
        <v>0</v>
      </c>
      <c r="Z18" s="816">
        <f>SUM(J18:J18,S18:S18)</f>
        <v>0</v>
      </c>
      <c r="AA18" s="816">
        <f>SUM(K18:K18,T18:T18)</f>
        <v>0</v>
      </c>
      <c r="AB18" s="816">
        <f>SUM(L18:L18,U18:U18)</f>
        <v>0</v>
      </c>
      <c r="AC18" s="902"/>
    </row>
    <row r="19" spans="1:29" ht="15.75" thickBot="1">
      <c r="A19" s="903">
        <v>2</v>
      </c>
      <c r="B19" s="905" t="s">
        <v>69</v>
      </c>
      <c r="C19" s="907">
        <v>1</v>
      </c>
      <c r="D19" s="908"/>
      <c r="E19" s="817"/>
      <c r="F19" s="818"/>
      <c r="G19" s="792"/>
      <c r="H19" s="792"/>
      <c r="I19" s="792"/>
      <c r="J19" s="792"/>
      <c r="K19" s="792"/>
      <c r="L19" s="792"/>
      <c r="M19" s="910">
        <f>SUM(I19:I20)</f>
        <v>0</v>
      </c>
      <c r="N19" s="817"/>
      <c r="O19" s="818"/>
      <c r="P19" s="792"/>
      <c r="Q19" s="792"/>
      <c r="R19" s="792"/>
      <c r="S19" s="792"/>
      <c r="T19" s="792"/>
      <c r="U19" s="792"/>
      <c r="V19" s="910">
        <f>SUM(R19:R20)</f>
        <v>0</v>
      </c>
      <c r="W19" s="819">
        <f t="shared" si="0"/>
        <v>0</v>
      </c>
      <c r="X19" s="797">
        <f t="shared" si="2"/>
        <v>0</v>
      </c>
      <c r="Y19" s="797">
        <f t="shared" si="2"/>
        <v>0</v>
      </c>
      <c r="Z19" s="797">
        <f t="shared" si="2"/>
        <v>0</v>
      </c>
      <c r="AA19" s="797">
        <f t="shared" si="2"/>
        <v>0</v>
      </c>
      <c r="AB19" s="797">
        <f t="shared" si="2"/>
        <v>0</v>
      </c>
      <c r="AC19" s="882">
        <f t="shared" ref="AC19:AC37" si="3">SUM(V19+M19)</f>
        <v>0</v>
      </c>
    </row>
    <row r="20" spans="1:29" ht="15.75" thickBot="1">
      <c r="A20" s="904"/>
      <c r="B20" s="906"/>
      <c r="C20" s="906"/>
      <c r="D20" s="909"/>
      <c r="E20" s="817"/>
      <c r="F20" s="818"/>
      <c r="G20" s="792"/>
      <c r="H20" s="792"/>
      <c r="I20" s="792"/>
      <c r="J20" s="792"/>
      <c r="K20" s="792"/>
      <c r="L20" s="792"/>
      <c r="M20" s="911"/>
      <c r="N20" s="817"/>
      <c r="O20" s="818"/>
      <c r="P20" s="792"/>
      <c r="Q20" s="792"/>
      <c r="R20" s="792"/>
      <c r="S20" s="792"/>
      <c r="T20" s="792"/>
      <c r="U20" s="792"/>
      <c r="V20" s="911"/>
      <c r="W20" s="819">
        <f t="shared" si="0"/>
        <v>0</v>
      </c>
      <c r="X20" s="797">
        <f>SUM(H20:H20,Q20:Q20)</f>
        <v>0</v>
      </c>
      <c r="Y20" s="797">
        <f>SUM(I20:I20,R20:R20)</f>
        <v>0</v>
      </c>
      <c r="Z20" s="797">
        <f>SUM(J20:J20,S20:S20)</f>
        <v>0</v>
      </c>
      <c r="AA20" s="797">
        <f>SUM(K20:K20,T20:T20)</f>
        <v>0</v>
      </c>
      <c r="AB20" s="797">
        <f>SUM(L20:L20,U20:U20)</f>
        <v>0</v>
      </c>
      <c r="AC20" s="902"/>
    </row>
    <row r="21" spans="1:29" ht="15.75" thickBot="1">
      <c r="A21" s="918">
        <v>3</v>
      </c>
      <c r="B21" s="919" t="s">
        <v>38</v>
      </c>
      <c r="C21" s="920">
        <v>1</v>
      </c>
      <c r="D21" s="921"/>
      <c r="E21" s="811"/>
      <c r="F21" s="812"/>
      <c r="G21" s="820"/>
      <c r="H21" s="813"/>
      <c r="I21" s="813"/>
      <c r="J21" s="813"/>
      <c r="K21" s="813"/>
      <c r="L21" s="813"/>
      <c r="M21" s="922">
        <f>SUM(I21:I22)</f>
        <v>0</v>
      </c>
      <c r="N21" s="811"/>
      <c r="O21" s="812"/>
      <c r="P21" s="820"/>
      <c r="Q21" s="813"/>
      <c r="R21" s="813"/>
      <c r="S21" s="813"/>
      <c r="T21" s="813"/>
      <c r="U21" s="813"/>
      <c r="V21" s="922">
        <f>SUM(R21:R22)</f>
        <v>0</v>
      </c>
      <c r="W21" s="815">
        <f t="shared" si="0"/>
        <v>0</v>
      </c>
      <c r="X21" s="816">
        <f t="shared" si="2"/>
        <v>0</v>
      </c>
      <c r="Y21" s="816">
        <f t="shared" si="2"/>
        <v>0</v>
      </c>
      <c r="Z21" s="816">
        <f t="shared" si="2"/>
        <v>0</v>
      </c>
      <c r="AA21" s="816">
        <f t="shared" si="2"/>
        <v>0</v>
      </c>
      <c r="AB21" s="816">
        <f t="shared" si="2"/>
        <v>0</v>
      </c>
      <c r="AC21" s="917">
        <f t="shared" si="3"/>
        <v>0</v>
      </c>
    </row>
    <row r="22" spans="1:29" ht="15.75" thickBot="1">
      <c r="A22" s="904"/>
      <c r="B22" s="906"/>
      <c r="C22" s="906"/>
      <c r="D22" s="909"/>
      <c r="E22" s="811"/>
      <c r="F22" s="812"/>
      <c r="G22" s="820"/>
      <c r="H22" s="813"/>
      <c r="I22" s="813"/>
      <c r="J22" s="813"/>
      <c r="K22" s="813"/>
      <c r="L22" s="813"/>
      <c r="M22" s="911"/>
      <c r="N22" s="811"/>
      <c r="O22" s="812"/>
      <c r="P22" s="820"/>
      <c r="Q22" s="813"/>
      <c r="R22" s="813"/>
      <c r="S22" s="813"/>
      <c r="T22" s="813"/>
      <c r="U22" s="813"/>
      <c r="V22" s="911"/>
      <c r="W22" s="815">
        <f t="shared" si="0"/>
        <v>0</v>
      </c>
      <c r="X22" s="816">
        <f>SUM(H22:H22,Q22:Q22)</f>
        <v>0</v>
      </c>
      <c r="Y22" s="816">
        <f>SUM(I22:I22,R22:R22)</f>
        <v>0</v>
      </c>
      <c r="Z22" s="816">
        <f>SUM(J22:J22,S22:S22)</f>
        <v>0</v>
      </c>
      <c r="AA22" s="816">
        <f>SUM(K22:K22,T22:T22)</f>
        <v>0</v>
      </c>
      <c r="AB22" s="816">
        <f>SUM(L22:L22,U22:U22)</f>
        <v>0</v>
      </c>
      <c r="AC22" s="902"/>
    </row>
    <row r="23" spans="1:29" ht="15.75" thickBot="1">
      <c r="A23" s="903">
        <v>4</v>
      </c>
      <c r="B23" s="905" t="s">
        <v>39</v>
      </c>
      <c r="C23" s="907">
        <v>1</v>
      </c>
      <c r="D23" s="908"/>
      <c r="E23" s="817"/>
      <c r="F23" s="818"/>
      <c r="G23" s="792"/>
      <c r="H23" s="792"/>
      <c r="I23" s="792"/>
      <c r="J23" s="792"/>
      <c r="K23" s="792"/>
      <c r="L23" s="792"/>
      <c r="M23" s="910">
        <f>SUM(I23:I24)</f>
        <v>0</v>
      </c>
      <c r="N23" s="817"/>
      <c r="O23" s="818"/>
      <c r="P23" s="792"/>
      <c r="Q23" s="792"/>
      <c r="R23" s="792"/>
      <c r="S23" s="792"/>
      <c r="T23" s="792"/>
      <c r="U23" s="792"/>
      <c r="V23" s="910">
        <f>SUM(R23:R24)</f>
        <v>0</v>
      </c>
      <c r="W23" s="819">
        <f t="shared" ref="W23:W38" si="4">SUM(O23+F23)</f>
        <v>0</v>
      </c>
      <c r="X23" s="797">
        <f t="shared" ref="X23:AB38" si="5">SUM(H23:H23,Q23:Q23)</f>
        <v>0</v>
      </c>
      <c r="Y23" s="797">
        <f t="shared" si="5"/>
        <v>0</v>
      </c>
      <c r="Z23" s="797">
        <f t="shared" si="5"/>
        <v>0</v>
      </c>
      <c r="AA23" s="797">
        <f t="shared" si="5"/>
        <v>0</v>
      </c>
      <c r="AB23" s="797">
        <f t="shared" si="5"/>
        <v>0</v>
      </c>
      <c r="AC23" s="882">
        <f t="shared" si="3"/>
        <v>0</v>
      </c>
    </row>
    <row r="24" spans="1:29" ht="15.75" thickBot="1">
      <c r="A24" s="904"/>
      <c r="B24" s="906"/>
      <c r="C24" s="906"/>
      <c r="D24" s="909"/>
      <c r="E24" s="817"/>
      <c r="F24" s="818"/>
      <c r="G24" s="798"/>
      <c r="H24" s="792"/>
      <c r="I24" s="792"/>
      <c r="J24" s="792"/>
      <c r="K24" s="792"/>
      <c r="L24" s="792"/>
      <c r="M24" s="911"/>
      <c r="N24" s="817"/>
      <c r="O24" s="818"/>
      <c r="P24" s="792"/>
      <c r="Q24" s="792"/>
      <c r="R24" s="792"/>
      <c r="S24" s="792"/>
      <c r="T24" s="792"/>
      <c r="U24" s="792"/>
      <c r="V24" s="911"/>
      <c r="W24" s="819">
        <f t="shared" si="4"/>
        <v>0</v>
      </c>
      <c r="X24" s="797">
        <f t="shared" si="5"/>
        <v>0</v>
      </c>
      <c r="Y24" s="797">
        <f t="shared" si="5"/>
        <v>0</v>
      </c>
      <c r="Z24" s="797">
        <f t="shared" si="5"/>
        <v>0</v>
      </c>
      <c r="AA24" s="797">
        <f t="shared" si="5"/>
        <v>0</v>
      </c>
      <c r="AB24" s="797">
        <f t="shared" si="5"/>
        <v>0</v>
      </c>
      <c r="AC24" s="902"/>
    </row>
    <row r="25" spans="1:29" ht="15.75" thickBot="1">
      <c r="A25" s="918">
        <v>5</v>
      </c>
      <c r="B25" s="919" t="s">
        <v>68</v>
      </c>
      <c r="C25" s="920">
        <v>1</v>
      </c>
      <c r="D25" s="921"/>
      <c r="E25" s="811"/>
      <c r="F25" s="812"/>
      <c r="G25" s="813"/>
      <c r="H25" s="813"/>
      <c r="I25" s="813"/>
      <c r="J25" s="813"/>
      <c r="K25" s="813"/>
      <c r="L25" s="813"/>
      <c r="M25" s="922">
        <f>SUM(I25:I26)</f>
        <v>0</v>
      </c>
      <c r="N25" s="811"/>
      <c r="O25" s="812"/>
      <c r="P25" s="813"/>
      <c r="Q25" s="813"/>
      <c r="R25" s="813"/>
      <c r="S25" s="813"/>
      <c r="T25" s="813"/>
      <c r="U25" s="813"/>
      <c r="V25" s="922">
        <f>SUM(R25:R26)</f>
        <v>0</v>
      </c>
      <c r="W25" s="815">
        <f t="shared" si="4"/>
        <v>0</v>
      </c>
      <c r="X25" s="816">
        <f t="shared" si="5"/>
        <v>0</v>
      </c>
      <c r="Y25" s="816">
        <f t="shared" si="5"/>
        <v>0</v>
      </c>
      <c r="Z25" s="816">
        <f t="shared" si="5"/>
        <v>0</v>
      </c>
      <c r="AA25" s="816">
        <f t="shared" si="5"/>
        <v>0</v>
      </c>
      <c r="AB25" s="816">
        <f t="shared" si="5"/>
        <v>0</v>
      </c>
      <c r="AC25" s="917">
        <f t="shared" si="3"/>
        <v>0</v>
      </c>
    </row>
    <row r="26" spans="1:29" ht="15.75" thickBot="1">
      <c r="A26" s="904"/>
      <c r="B26" s="906"/>
      <c r="C26" s="906"/>
      <c r="D26" s="909"/>
      <c r="E26" s="811"/>
      <c r="F26" s="812"/>
      <c r="G26" s="813"/>
      <c r="H26" s="813"/>
      <c r="I26" s="813"/>
      <c r="J26" s="813"/>
      <c r="K26" s="813"/>
      <c r="L26" s="813"/>
      <c r="M26" s="911"/>
      <c r="N26" s="811"/>
      <c r="O26" s="812"/>
      <c r="P26" s="813"/>
      <c r="Q26" s="813"/>
      <c r="R26" s="813"/>
      <c r="S26" s="813"/>
      <c r="T26" s="813"/>
      <c r="U26" s="813"/>
      <c r="V26" s="911"/>
      <c r="W26" s="815">
        <f t="shared" si="4"/>
        <v>0</v>
      </c>
      <c r="X26" s="816">
        <f t="shared" si="5"/>
        <v>0</v>
      </c>
      <c r="Y26" s="816">
        <f t="shared" si="5"/>
        <v>0</v>
      </c>
      <c r="Z26" s="816">
        <f t="shared" si="5"/>
        <v>0</v>
      </c>
      <c r="AA26" s="816">
        <f t="shared" si="5"/>
        <v>0</v>
      </c>
      <c r="AB26" s="816">
        <f t="shared" si="5"/>
        <v>0</v>
      </c>
      <c r="AC26" s="902"/>
    </row>
    <row r="27" spans="1:29" ht="15.75" thickBot="1">
      <c r="A27" s="903">
        <v>6</v>
      </c>
      <c r="B27" s="905" t="s">
        <v>40</v>
      </c>
      <c r="C27" s="907">
        <v>1</v>
      </c>
      <c r="D27" s="908"/>
      <c r="E27" s="817"/>
      <c r="F27" s="818"/>
      <c r="G27" s="792"/>
      <c r="H27" s="792"/>
      <c r="I27" s="792"/>
      <c r="J27" s="792"/>
      <c r="K27" s="792"/>
      <c r="L27" s="792"/>
      <c r="M27" s="910">
        <f>SUM(I27:I28)</f>
        <v>0</v>
      </c>
      <c r="N27" s="817"/>
      <c r="O27" s="818"/>
      <c r="P27" s="792"/>
      <c r="Q27" s="792"/>
      <c r="R27" s="792"/>
      <c r="S27" s="792"/>
      <c r="T27" s="792"/>
      <c r="U27" s="792"/>
      <c r="V27" s="910">
        <f>SUM(R27:R28)</f>
        <v>0</v>
      </c>
      <c r="W27" s="819">
        <f t="shared" si="4"/>
        <v>0</v>
      </c>
      <c r="X27" s="797">
        <f t="shared" si="5"/>
        <v>0</v>
      </c>
      <c r="Y27" s="797">
        <f t="shared" si="5"/>
        <v>0</v>
      </c>
      <c r="Z27" s="797">
        <f t="shared" si="5"/>
        <v>0</v>
      </c>
      <c r="AA27" s="797">
        <f t="shared" si="5"/>
        <v>0</v>
      </c>
      <c r="AB27" s="797">
        <f t="shared" si="5"/>
        <v>0</v>
      </c>
      <c r="AC27" s="882">
        <f t="shared" si="3"/>
        <v>0</v>
      </c>
    </row>
    <row r="28" spans="1:29" ht="15.75" thickBot="1">
      <c r="A28" s="904"/>
      <c r="B28" s="906"/>
      <c r="C28" s="906"/>
      <c r="D28" s="909"/>
      <c r="E28" s="817"/>
      <c r="F28" s="818"/>
      <c r="G28" s="798"/>
      <c r="H28" s="792"/>
      <c r="I28" s="792"/>
      <c r="J28" s="792"/>
      <c r="K28" s="792"/>
      <c r="L28" s="792"/>
      <c r="M28" s="911"/>
      <c r="N28" s="817"/>
      <c r="O28" s="818"/>
      <c r="P28" s="792"/>
      <c r="Q28" s="792"/>
      <c r="R28" s="792"/>
      <c r="S28" s="792"/>
      <c r="T28" s="792"/>
      <c r="U28" s="792"/>
      <c r="V28" s="911"/>
      <c r="W28" s="819">
        <f t="shared" si="4"/>
        <v>0</v>
      </c>
      <c r="X28" s="797">
        <f t="shared" si="5"/>
        <v>0</v>
      </c>
      <c r="Y28" s="797">
        <f t="shared" si="5"/>
        <v>0</v>
      </c>
      <c r="Z28" s="797">
        <f t="shared" si="5"/>
        <v>0</v>
      </c>
      <c r="AA28" s="797">
        <f t="shared" si="5"/>
        <v>0</v>
      </c>
      <c r="AB28" s="797">
        <f t="shared" si="5"/>
        <v>0</v>
      </c>
      <c r="AC28" s="902"/>
    </row>
    <row r="29" spans="1:29" ht="15.75" thickBot="1">
      <c r="A29" s="918">
        <v>7</v>
      </c>
      <c r="B29" s="919" t="s">
        <v>190</v>
      </c>
      <c r="C29" s="920"/>
      <c r="D29" s="921">
        <v>1</v>
      </c>
      <c r="E29" s="811"/>
      <c r="F29" s="812"/>
      <c r="G29" s="820"/>
      <c r="H29" s="813"/>
      <c r="I29" s="813"/>
      <c r="J29" s="813"/>
      <c r="K29" s="813"/>
      <c r="L29" s="813"/>
      <c r="M29" s="922">
        <f>SUM(I29:I30)</f>
        <v>0</v>
      </c>
      <c r="N29" s="811"/>
      <c r="O29" s="812"/>
      <c r="P29" s="820"/>
      <c r="Q29" s="813"/>
      <c r="R29" s="813"/>
      <c r="S29" s="813"/>
      <c r="T29" s="813"/>
      <c r="U29" s="813"/>
      <c r="V29" s="922">
        <f>SUM(R29:R30)</f>
        <v>0</v>
      </c>
      <c r="W29" s="815">
        <f t="shared" si="4"/>
        <v>0</v>
      </c>
      <c r="X29" s="816">
        <f t="shared" si="5"/>
        <v>0</v>
      </c>
      <c r="Y29" s="816">
        <f t="shared" si="5"/>
        <v>0</v>
      </c>
      <c r="Z29" s="816">
        <f t="shared" si="5"/>
        <v>0</v>
      </c>
      <c r="AA29" s="816">
        <f t="shared" si="5"/>
        <v>0</v>
      </c>
      <c r="AB29" s="816">
        <f t="shared" si="5"/>
        <v>0</v>
      </c>
      <c r="AC29" s="917">
        <f t="shared" si="3"/>
        <v>0</v>
      </c>
    </row>
    <row r="30" spans="1:29" ht="15.75" thickBot="1">
      <c r="A30" s="904"/>
      <c r="B30" s="906"/>
      <c r="C30" s="906"/>
      <c r="D30" s="909"/>
      <c r="E30" s="811"/>
      <c r="F30" s="812"/>
      <c r="G30" s="820"/>
      <c r="H30" s="813"/>
      <c r="I30" s="813"/>
      <c r="J30" s="813"/>
      <c r="K30" s="813"/>
      <c r="L30" s="813"/>
      <c r="M30" s="911"/>
      <c r="N30" s="811"/>
      <c r="O30" s="812"/>
      <c r="P30" s="820"/>
      <c r="Q30" s="813"/>
      <c r="R30" s="813"/>
      <c r="S30" s="813"/>
      <c r="T30" s="813"/>
      <c r="U30" s="813"/>
      <c r="V30" s="911"/>
      <c r="W30" s="815">
        <f t="shared" si="4"/>
        <v>0</v>
      </c>
      <c r="X30" s="816">
        <f t="shared" si="5"/>
        <v>0</v>
      </c>
      <c r="Y30" s="816">
        <f t="shared" si="5"/>
        <v>0</v>
      </c>
      <c r="Z30" s="816">
        <f t="shared" si="5"/>
        <v>0</v>
      </c>
      <c r="AA30" s="816">
        <f t="shared" si="5"/>
        <v>0</v>
      </c>
      <c r="AB30" s="816">
        <f t="shared" si="5"/>
        <v>0</v>
      </c>
      <c r="AC30" s="902"/>
    </row>
    <row r="31" spans="1:29" ht="15.75" thickBot="1">
      <c r="A31" s="903">
        <v>8</v>
      </c>
      <c r="B31" s="905" t="s">
        <v>172</v>
      </c>
      <c r="C31" s="907"/>
      <c r="D31" s="908">
        <v>1</v>
      </c>
      <c r="E31" s="817"/>
      <c r="F31" s="818"/>
      <c r="G31" s="792"/>
      <c r="H31" s="792"/>
      <c r="I31" s="792"/>
      <c r="J31" s="792"/>
      <c r="K31" s="792"/>
      <c r="L31" s="792"/>
      <c r="M31" s="910">
        <f>SUM(I31:I32)</f>
        <v>0</v>
      </c>
      <c r="N31" s="817"/>
      <c r="O31" s="818"/>
      <c r="P31" s="792"/>
      <c r="Q31" s="792"/>
      <c r="R31" s="792"/>
      <c r="S31" s="792"/>
      <c r="T31" s="792"/>
      <c r="U31" s="792"/>
      <c r="V31" s="910">
        <f>SUM(R31:R32)</f>
        <v>0</v>
      </c>
      <c r="W31" s="819">
        <f t="shared" si="4"/>
        <v>0</v>
      </c>
      <c r="X31" s="797">
        <f t="shared" si="5"/>
        <v>0</v>
      </c>
      <c r="Y31" s="797">
        <f t="shared" si="5"/>
        <v>0</v>
      </c>
      <c r="Z31" s="797">
        <f t="shared" si="5"/>
        <v>0</v>
      </c>
      <c r="AA31" s="797">
        <f t="shared" si="5"/>
        <v>0</v>
      </c>
      <c r="AB31" s="797">
        <f t="shared" si="5"/>
        <v>0</v>
      </c>
      <c r="AC31" s="882">
        <f t="shared" si="3"/>
        <v>0</v>
      </c>
    </row>
    <row r="32" spans="1:29" ht="15.75" thickBot="1">
      <c r="A32" s="904"/>
      <c r="B32" s="906"/>
      <c r="C32" s="906"/>
      <c r="D32" s="909"/>
      <c r="E32" s="817"/>
      <c r="F32" s="818"/>
      <c r="G32" s="792"/>
      <c r="H32" s="792"/>
      <c r="I32" s="792"/>
      <c r="J32" s="792"/>
      <c r="K32" s="792"/>
      <c r="L32" s="792"/>
      <c r="M32" s="911"/>
      <c r="N32" s="817"/>
      <c r="O32" s="818"/>
      <c r="P32" s="792"/>
      <c r="Q32" s="792"/>
      <c r="R32" s="792"/>
      <c r="S32" s="792"/>
      <c r="T32" s="792"/>
      <c r="U32" s="792"/>
      <c r="V32" s="911"/>
      <c r="W32" s="819">
        <f t="shared" si="4"/>
        <v>0</v>
      </c>
      <c r="X32" s="797">
        <f t="shared" si="5"/>
        <v>0</v>
      </c>
      <c r="Y32" s="797">
        <f t="shared" si="5"/>
        <v>0</v>
      </c>
      <c r="Z32" s="797">
        <f t="shared" si="5"/>
        <v>0</v>
      </c>
      <c r="AA32" s="797">
        <f t="shared" si="5"/>
        <v>0</v>
      </c>
      <c r="AB32" s="797">
        <f t="shared" si="5"/>
        <v>0</v>
      </c>
      <c r="AC32" s="902"/>
    </row>
    <row r="33" spans="1:29" ht="15.75" thickBot="1">
      <c r="A33" s="918">
        <v>9</v>
      </c>
      <c r="B33" s="919" t="s">
        <v>173</v>
      </c>
      <c r="C33" s="920"/>
      <c r="D33" s="921">
        <v>1</v>
      </c>
      <c r="E33" s="811"/>
      <c r="F33" s="812"/>
      <c r="G33" s="820"/>
      <c r="H33" s="813"/>
      <c r="I33" s="813"/>
      <c r="J33" s="813"/>
      <c r="K33" s="813"/>
      <c r="L33" s="813"/>
      <c r="M33" s="922">
        <f>SUM(I33:I34)</f>
        <v>0</v>
      </c>
      <c r="N33" s="811"/>
      <c r="O33" s="812"/>
      <c r="P33" s="820"/>
      <c r="Q33" s="813"/>
      <c r="R33" s="813"/>
      <c r="S33" s="813"/>
      <c r="T33" s="813"/>
      <c r="U33" s="813"/>
      <c r="V33" s="922">
        <f>SUM(R33:R34)</f>
        <v>0</v>
      </c>
      <c r="W33" s="815">
        <f t="shared" si="4"/>
        <v>0</v>
      </c>
      <c r="X33" s="816">
        <f t="shared" si="5"/>
        <v>0</v>
      </c>
      <c r="Y33" s="816">
        <f t="shared" si="5"/>
        <v>0</v>
      </c>
      <c r="Z33" s="816">
        <f t="shared" si="5"/>
        <v>0</v>
      </c>
      <c r="AA33" s="816">
        <f t="shared" si="5"/>
        <v>0</v>
      </c>
      <c r="AB33" s="816">
        <f t="shared" si="5"/>
        <v>0</v>
      </c>
      <c r="AC33" s="917">
        <f t="shared" si="3"/>
        <v>0</v>
      </c>
    </row>
    <row r="34" spans="1:29" ht="15.75" thickBot="1">
      <c r="A34" s="904"/>
      <c r="B34" s="906"/>
      <c r="C34" s="906"/>
      <c r="D34" s="909"/>
      <c r="E34" s="811"/>
      <c r="F34" s="812"/>
      <c r="G34" s="820"/>
      <c r="H34" s="813"/>
      <c r="I34" s="813"/>
      <c r="J34" s="813"/>
      <c r="K34" s="813"/>
      <c r="L34" s="813"/>
      <c r="M34" s="911"/>
      <c r="N34" s="811"/>
      <c r="O34" s="812"/>
      <c r="P34" s="820"/>
      <c r="Q34" s="813"/>
      <c r="R34" s="813"/>
      <c r="S34" s="813"/>
      <c r="T34" s="813"/>
      <c r="U34" s="813"/>
      <c r="V34" s="911"/>
      <c r="W34" s="815">
        <f t="shared" si="4"/>
        <v>0</v>
      </c>
      <c r="X34" s="816">
        <f t="shared" si="5"/>
        <v>0</v>
      </c>
      <c r="Y34" s="816">
        <f t="shared" si="5"/>
        <v>0</v>
      </c>
      <c r="Z34" s="816">
        <f t="shared" si="5"/>
        <v>0</v>
      </c>
      <c r="AA34" s="816">
        <f t="shared" si="5"/>
        <v>0</v>
      </c>
      <c r="AB34" s="816">
        <f t="shared" si="5"/>
        <v>0</v>
      </c>
      <c r="AC34" s="902"/>
    </row>
    <row r="35" spans="1:29" ht="15.75" thickBot="1">
      <c r="A35" s="903">
        <v>10</v>
      </c>
      <c r="B35" s="905" t="s">
        <v>191</v>
      </c>
      <c r="C35" s="907"/>
      <c r="D35" s="908">
        <v>1</v>
      </c>
      <c r="E35" s="817"/>
      <c r="F35" s="818"/>
      <c r="G35" s="792"/>
      <c r="H35" s="792"/>
      <c r="I35" s="792"/>
      <c r="J35" s="792"/>
      <c r="K35" s="792"/>
      <c r="L35" s="792"/>
      <c r="M35" s="910">
        <f>SUM(I35:I36)</f>
        <v>0</v>
      </c>
      <c r="N35" s="817"/>
      <c r="O35" s="818"/>
      <c r="P35" s="792"/>
      <c r="Q35" s="792"/>
      <c r="R35" s="792"/>
      <c r="S35" s="792"/>
      <c r="T35" s="792"/>
      <c r="U35" s="792"/>
      <c r="V35" s="910">
        <f>SUM(R35:R36)</f>
        <v>0</v>
      </c>
      <c r="W35" s="819">
        <f t="shared" si="4"/>
        <v>0</v>
      </c>
      <c r="X35" s="797">
        <f t="shared" si="5"/>
        <v>0</v>
      </c>
      <c r="Y35" s="797">
        <f t="shared" si="5"/>
        <v>0</v>
      </c>
      <c r="Z35" s="797">
        <f t="shared" si="5"/>
        <v>0</v>
      </c>
      <c r="AA35" s="797">
        <f t="shared" si="5"/>
        <v>0</v>
      </c>
      <c r="AB35" s="797">
        <f t="shared" si="5"/>
        <v>0</v>
      </c>
      <c r="AC35" s="882">
        <f t="shared" si="3"/>
        <v>0</v>
      </c>
    </row>
    <row r="36" spans="1:29" ht="15.75" thickBot="1">
      <c r="A36" s="904"/>
      <c r="B36" s="906"/>
      <c r="C36" s="906"/>
      <c r="D36" s="909"/>
      <c r="E36" s="817"/>
      <c r="F36" s="818"/>
      <c r="G36" s="792"/>
      <c r="H36" s="792"/>
      <c r="I36" s="792"/>
      <c r="J36" s="792"/>
      <c r="K36" s="792"/>
      <c r="L36" s="792"/>
      <c r="M36" s="911"/>
      <c r="N36" s="817"/>
      <c r="O36" s="818"/>
      <c r="P36" s="792"/>
      <c r="Q36" s="792"/>
      <c r="R36" s="792"/>
      <c r="S36" s="792"/>
      <c r="T36" s="792"/>
      <c r="U36" s="792"/>
      <c r="V36" s="911"/>
      <c r="W36" s="819">
        <f t="shared" si="4"/>
        <v>0</v>
      </c>
      <c r="X36" s="797">
        <f t="shared" si="5"/>
        <v>0</v>
      </c>
      <c r="Y36" s="797">
        <f t="shared" si="5"/>
        <v>0</v>
      </c>
      <c r="Z36" s="797">
        <f t="shared" si="5"/>
        <v>0</v>
      </c>
      <c r="AA36" s="797">
        <f t="shared" si="5"/>
        <v>0</v>
      </c>
      <c r="AB36" s="797">
        <f t="shared" si="5"/>
        <v>0</v>
      </c>
      <c r="AC36" s="902"/>
    </row>
    <row r="37" spans="1:29" ht="15.75" thickBot="1">
      <c r="A37" s="918">
        <v>11</v>
      </c>
      <c r="B37" s="919" t="s">
        <v>150</v>
      </c>
      <c r="C37" s="920"/>
      <c r="D37" s="921">
        <v>1</v>
      </c>
      <c r="E37" s="811"/>
      <c r="F37" s="812"/>
      <c r="G37" s="813"/>
      <c r="H37" s="813"/>
      <c r="I37" s="813"/>
      <c r="J37" s="813"/>
      <c r="K37" s="813"/>
      <c r="L37" s="813"/>
      <c r="M37" s="922">
        <f>SUM(I37:I38)</f>
        <v>0</v>
      </c>
      <c r="N37" s="811"/>
      <c r="O37" s="812"/>
      <c r="P37" s="813"/>
      <c r="Q37" s="813"/>
      <c r="R37" s="813"/>
      <c r="S37" s="813"/>
      <c r="T37" s="813"/>
      <c r="U37" s="813"/>
      <c r="V37" s="922">
        <f>SUM(R37:R38)</f>
        <v>0</v>
      </c>
      <c r="W37" s="815">
        <f t="shared" si="4"/>
        <v>0</v>
      </c>
      <c r="X37" s="816">
        <f t="shared" si="5"/>
        <v>0</v>
      </c>
      <c r="Y37" s="816">
        <f t="shared" si="5"/>
        <v>0</v>
      </c>
      <c r="Z37" s="816">
        <f t="shared" si="5"/>
        <v>0</v>
      </c>
      <c r="AA37" s="816">
        <f t="shared" si="5"/>
        <v>0</v>
      </c>
      <c r="AB37" s="816">
        <f t="shared" si="5"/>
        <v>0</v>
      </c>
      <c r="AC37" s="917">
        <f t="shared" si="3"/>
        <v>0</v>
      </c>
    </row>
    <row r="38" spans="1:29" ht="15.75" thickBot="1">
      <c r="A38" s="924"/>
      <c r="B38" s="925"/>
      <c r="C38" s="925"/>
      <c r="D38" s="926"/>
      <c r="E38" s="821"/>
      <c r="F38" s="822"/>
      <c r="G38" s="823"/>
      <c r="H38" s="823"/>
      <c r="I38" s="823"/>
      <c r="J38" s="823"/>
      <c r="K38" s="823"/>
      <c r="L38" s="823"/>
      <c r="M38" s="927"/>
      <c r="N38" s="821"/>
      <c r="O38" s="822"/>
      <c r="P38" s="823"/>
      <c r="Q38" s="823"/>
      <c r="R38" s="823"/>
      <c r="S38" s="823"/>
      <c r="T38" s="823"/>
      <c r="U38" s="823"/>
      <c r="V38" s="927"/>
      <c r="W38" s="824">
        <f t="shared" si="4"/>
        <v>0</v>
      </c>
      <c r="X38" s="825">
        <f t="shared" si="5"/>
        <v>0</v>
      </c>
      <c r="Y38" s="825">
        <f t="shared" si="5"/>
        <v>0</v>
      </c>
      <c r="Z38" s="825">
        <f t="shared" si="5"/>
        <v>0</v>
      </c>
      <c r="AA38" s="825">
        <f t="shared" si="5"/>
        <v>0</v>
      </c>
      <c r="AB38" s="825">
        <f t="shared" si="5"/>
        <v>0</v>
      </c>
      <c r="AC38" s="923"/>
    </row>
    <row r="39" spans="1:29" ht="16.5" thickTop="1" thickBot="1">
      <c r="A39" s="826"/>
      <c r="B39" s="826"/>
      <c r="C39" s="826"/>
      <c r="D39" s="826"/>
    </row>
    <row r="40" spans="1:29" ht="16.5" thickTop="1" thickBot="1">
      <c r="A40" s="827"/>
      <c r="B40" s="828" t="s">
        <v>13</v>
      </c>
      <c r="C40" s="829">
        <f>SUM(C17:C38)</f>
        <v>6</v>
      </c>
      <c r="D40" s="830">
        <f>SUM(D17:D38)</f>
        <v>5</v>
      </c>
      <c r="E40" s="831"/>
      <c r="F40" s="832">
        <f>SUM(F9:F38)</f>
        <v>0</v>
      </c>
      <c r="G40" s="833"/>
      <c r="H40" s="832">
        <f t="shared" ref="H40:M40" si="6">SUM(H9:H38)</f>
        <v>0</v>
      </c>
      <c r="I40" s="832">
        <f t="shared" si="6"/>
        <v>0</v>
      </c>
      <c r="J40" s="832">
        <f t="shared" si="6"/>
        <v>0</v>
      </c>
      <c r="K40" s="832">
        <f t="shared" si="6"/>
        <v>0</v>
      </c>
      <c r="L40" s="832">
        <f t="shared" si="6"/>
        <v>0</v>
      </c>
      <c r="M40" s="832">
        <f t="shared" si="6"/>
        <v>0</v>
      </c>
      <c r="N40" s="833"/>
      <c r="O40" s="832">
        <f>SUM(O9:O38)</f>
        <v>0</v>
      </c>
      <c r="P40" s="833"/>
      <c r="Q40" s="832">
        <f t="shared" ref="Q40:AC40" si="7">SUM(Q9:Q38)</f>
        <v>0</v>
      </c>
      <c r="R40" s="832">
        <f t="shared" si="7"/>
        <v>0</v>
      </c>
      <c r="S40" s="832">
        <f t="shared" si="7"/>
        <v>0</v>
      </c>
      <c r="T40" s="832">
        <f t="shared" si="7"/>
        <v>0</v>
      </c>
      <c r="U40" s="832">
        <f t="shared" si="7"/>
        <v>0</v>
      </c>
      <c r="V40" s="832">
        <f t="shared" si="7"/>
        <v>0</v>
      </c>
      <c r="W40" s="832">
        <f t="shared" si="7"/>
        <v>0</v>
      </c>
      <c r="X40" s="832">
        <f t="shared" si="7"/>
        <v>0</v>
      </c>
      <c r="Y40" s="832">
        <f t="shared" si="7"/>
        <v>0</v>
      </c>
      <c r="Z40" s="832">
        <f t="shared" si="7"/>
        <v>0</v>
      </c>
      <c r="AA40" s="832">
        <f t="shared" si="7"/>
        <v>0</v>
      </c>
      <c r="AB40" s="832">
        <f t="shared" si="7"/>
        <v>0</v>
      </c>
      <c r="AC40" s="832">
        <f t="shared" si="7"/>
        <v>0</v>
      </c>
    </row>
    <row r="41" spans="1:29" ht="15.75" thickTop="1"/>
  </sheetData>
  <sheetProtection algorithmName="SHA-512" hashValue="6MARoepJV8m7WjkUrdvacZU8zXxiuMK4n3T5QFu1w1f1AfzS1azssOUn2oHn7oUUsxvecRT+iJT/50BthPoENg==" saltValue="0CGITWPn4u1GByATgVZ4rw==" spinCount="100000" sheet="1" objects="1" scenarios="1" insertRows="0"/>
  <mergeCells count="99">
    <mergeCell ref="AC37:AC38"/>
    <mergeCell ref="A37:A38"/>
    <mergeCell ref="B37:B38"/>
    <mergeCell ref="C37:C38"/>
    <mergeCell ref="D37:D38"/>
    <mergeCell ref="M37:M38"/>
    <mergeCell ref="V37:V38"/>
    <mergeCell ref="AC33:AC34"/>
    <mergeCell ref="A35:A36"/>
    <mergeCell ref="B35:B36"/>
    <mergeCell ref="C35:C36"/>
    <mergeCell ref="D35:D36"/>
    <mergeCell ref="M35:M36"/>
    <mergeCell ref="V35:V36"/>
    <mergeCell ref="AC35:AC36"/>
    <mergeCell ref="A33:A34"/>
    <mergeCell ref="B33:B34"/>
    <mergeCell ref="C33:C34"/>
    <mergeCell ref="D33:D34"/>
    <mergeCell ref="M33:M34"/>
    <mergeCell ref="V33:V34"/>
    <mergeCell ref="AC29:AC30"/>
    <mergeCell ref="A31:A32"/>
    <mergeCell ref="B31:B32"/>
    <mergeCell ref="C31:C32"/>
    <mergeCell ref="D31:D32"/>
    <mergeCell ref="M31:M32"/>
    <mergeCell ref="V31:V32"/>
    <mergeCell ref="AC31:AC32"/>
    <mergeCell ref="A29:A30"/>
    <mergeCell ref="B29:B30"/>
    <mergeCell ref="C29:C30"/>
    <mergeCell ref="D29:D30"/>
    <mergeCell ref="M29:M30"/>
    <mergeCell ref="V29:V30"/>
    <mergeCell ref="AC25:AC26"/>
    <mergeCell ref="A27:A28"/>
    <mergeCell ref="B27:B28"/>
    <mergeCell ref="C27:C28"/>
    <mergeCell ref="D27:D28"/>
    <mergeCell ref="M27:M28"/>
    <mergeCell ref="V27:V28"/>
    <mergeCell ref="AC27:AC28"/>
    <mergeCell ref="A25:A26"/>
    <mergeCell ref="B25:B26"/>
    <mergeCell ref="C25:C26"/>
    <mergeCell ref="D25:D26"/>
    <mergeCell ref="M25:M26"/>
    <mergeCell ref="V25:V26"/>
    <mergeCell ref="AC21:AC22"/>
    <mergeCell ref="A23:A24"/>
    <mergeCell ref="B23:B24"/>
    <mergeCell ref="C23:C24"/>
    <mergeCell ref="D23:D24"/>
    <mergeCell ref="M23:M24"/>
    <mergeCell ref="V23:V24"/>
    <mergeCell ref="AC23:AC24"/>
    <mergeCell ref="A21:A22"/>
    <mergeCell ref="B21:B22"/>
    <mergeCell ref="C21:C22"/>
    <mergeCell ref="D21:D22"/>
    <mergeCell ref="M21:M22"/>
    <mergeCell ref="V21:V22"/>
    <mergeCell ref="AC17:AC18"/>
    <mergeCell ref="A19:A20"/>
    <mergeCell ref="B19:B20"/>
    <mergeCell ref="C19:C20"/>
    <mergeCell ref="D19:D20"/>
    <mergeCell ref="M19:M20"/>
    <mergeCell ref="V19:V20"/>
    <mergeCell ref="AC19:AC20"/>
    <mergeCell ref="A17:A18"/>
    <mergeCell ref="B17:B18"/>
    <mergeCell ref="C17:C18"/>
    <mergeCell ref="D17:D18"/>
    <mergeCell ref="M17:M18"/>
    <mergeCell ref="V17:V18"/>
    <mergeCell ref="A9:A16"/>
    <mergeCell ref="B9:B16"/>
    <mergeCell ref="C9:D16"/>
    <mergeCell ref="M9:M16"/>
    <mergeCell ref="V9:V16"/>
    <mergeCell ref="AC9:AC16"/>
    <mergeCell ref="H6:M6"/>
    <mergeCell ref="N6:N7"/>
    <mergeCell ref="O6:O7"/>
    <mergeCell ref="P6:P7"/>
    <mergeCell ref="Q6:V6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</mergeCells>
  <pageMargins left="0.7" right="0.7" top="0.75" bottom="0.75" header="0.3" footer="0.3"/>
  <pageSetup paperSize="9" scale="1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rgb="FF92D050"/>
  </sheetPr>
  <dimension ref="A1:EO70"/>
  <sheetViews>
    <sheetView showGridLines="0" tabSelected="1" zoomScaleNormal="100" zoomScaleSheetLayoutView="20" workbookViewId="0">
      <pane xSplit="4" ySplit="11" topLeftCell="E12" activePane="bottomRight" state="frozen"/>
      <selection activeCell="AA45" sqref="AA45"/>
      <selection pane="topRight" activeCell="AA45" sqref="AA45"/>
      <selection pane="bottomLeft" activeCell="AA45" sqref="AA45"/>
      <selection pane="bottomRight" activeCell="E12" sqref="E12"/>
    </sheetView>
  </sheetViews>
  <sheetFormatPr baseColWidth="10" defaultColWidth="11.42578125" defaultRowHeight="12.75"/>
  <cols>
    <col min="1" max="1" width="10.5703125" style="14" customWidth="1"/>
    <col min="2" max="2" width="32" style="16" bestFit="1" customWidth="1"/>
    <col min="3" max="3" width="5.85546875" style="15" bestFit="1" customWidth="1"/>
    <col min="4" max="4" width="6.42578125" style="15" customWidth="1"/>
    <col min="5" max="5" width="8.5703125" style="15" bestFit="1" customWidth="1"/>
    <col min="6" max="6" width="12.28515625" style="15" bestFit="1" customWidth="1"/>
    <col min="7" max="7" width="13" style="15" customWidth="1"/>
    <col min="8" max="8" width="13" style="15" bestFit="1" customWidth="1"/>
    <col min="9" max="9" width="12.42578125" style="15" bestFit="1" customWidth="1"/>
    <col min="10" max="10" width="1.140625" style="73" customWidth="1"/>
    <col min="11" max="11" width="8.5703125" style="17" bestFit="1" customWidth="1"/>
    <col min="12" max="12" width="9.7109375" style="17" bestFit="1" customWidth="1"/>
    <col min="13" max="14" width="13" style="17" bestFit="1" customWidth="1"/>
    <col min="15" max="15" width="12.42578125" style="17" bestFit="1" customWidth="1"/>
    <col min="16" max="16" width="1.140625" style="77" customWidth="1"/>
    <col min="17" max="17" width="9.7109375" style="17" bestFit="1" customWidth="1"/>
    <col min="18" max="18" width="13" style="17" bestFit="1" customWidth="1"/>
    <col min="19" max="19" width="13" style="15" bestFit="1" customWidth="1"/>
    <col min="20" max="20" width="12.42578125" style="15" bestFit="1" customWidth="1"/>
    <col min="21" max="21" width="1.140625" style="73" customWidth="1"/>
    <col min="22" max="22" width="9.7109375" style="15" bestFit="1" customWidth="1"/>
    <col min="23" max="24" width="13" style="15" bestFit="1" customWidth="1"/>
    <col min="25" max="25" width="13" style="15" customWidth="1"/>
    <col min="26" max="26" width="1.140625" style="73" customWidth="1"/>
    <col min="27" max="31" width="10.140625" style="15" customWidth="1"/>
    <col min="32" max="32" width="10.140625" style="15" hidden="1" customWidth="1"/>
    <col min="33" max="35" width="10.140625" style="15" customWidth="1"/>
    <col min="36" max="36" width="10.140625" style="15" hidden="1" customWidth="1"/>
    <col min="37" max="37" width="10.140625" style="15" customWidth="1"/>
    <col min="38" max="38" width="1.140625" style="73" customWidth="1"/>
    <col min="39" max="39" width="8.5703125" style="15" bestFit="1" customWidth="1"/>
    <col min="40" max="40" width="9.7109375" style="15" bestFit="1" customWidth="1"/>
    <col min="41" max="42" width="13" style="15" bestFit="1" customWidth="1"/>
    <col min="43" max="43" width="12.42578125" style="15" bestFit="1" customWidth="1"/>
    <col min="44" max="44" width="1.140625" style="73" customWidth="1"/>
    <col min="45" max="45" width="10.7109375" style="15" bestFit="1" customWidth="1"/>
    <col min="46" max="46" width="9.7109375" style="15" bestFit="1" customWidth="1"/>
    <col min="47" max="48" width="13" style="15" bestFit="1" customWidth="1"/>
    <col min="49" max="49" width="12.42578125" style="15" bestFit="1" customWidth="1"/>
    <col min="50" max="50" width="1.140625" style="73" customWidth="1"/>
    <col min="51" max="51" width="10.7109375" style="15" bestFit="1" customWidth="1"/>
    <col min="52" max="52" width="9.28515625" style="15" bestFit="1" customWidth="1"/>
    <col min="53" max="54" width="9.28515625" style="15" customWidth="1"/>
    <col min="55" max="55" width="10.5703125" style="15" customWidth="1"/>
    <col min="56" max="56" width="5.28515625" style="15" hidden="1" customWidth="1"/>
    <col min="57" max="59" width="9.28515625" style="15" customWidth="1"/>
    <col min="60" max="60" width="9.28515625" style="15" hidden="1" customWidth="1"/>
    <col min="61" max="61" width="9.28515625" style="15" customWidth="1"/>
    <col min="62" max="62" width="1.140625" style="75" customWidth="1"/>
    <col min="63" max="63" width="10.7109375" style="20" customWidth="1"/>
    <col min="64" max="64" width="13" style="20" customWidth="1"/>
    <col min="65" max="65" width="14.42578125" style="20" customWidth="1"/>
    <col min="66" max="66" width="12.28515625" style="20" customWidth="1"/>
    <col min="67" max="67" width="12.7109375" style="20" customWidth="1"/>
    <col min="68" max="71" width="9.28515625" style="20" customWidth="1"/>
    <col min="72" max="72" width="9.28515625" style="20" hidden="1" customWidth="1"/>
    <col min="73" max="75" width="9.28515625" style="20" customWidth="1"/>
    <col min="76" max="76" width="9.28515625" style="20" hidden="1" customWidth="1"/>
    <col min="77" max="77" width="9.28515625" style="20" customWidth="1"/>
    <col min="78" max="78" width="1.140625" style="75" customWidth="1"/>
    <col min="79" max="82" width="12.42578125" style="15" customWidth="1"/>
    <col min="83" max="83" width="13" style="15" bestFit="1" customWidth="1"/>
    <col min="84" max="84" width="13" style="15" customWidth="1"/>
    <col min="85" max="94" width="12.42578125" style="15" customWidth="1"/>
    <col min="95" max="95" width="1.140625" style="75" customWidth="1"/>
    <col min="96" max="96" width="7.85546875" style="15" bestFit="1" customWidth="1"/>
    <col min="97" max="97" width="9.140625" style="15" customWidth="1"/>
    <col min="98" max="98" width="8.28515625" style="15" bestFit="1" customWidth="1"/>
    <col min="99" max="101" width="6.42578125" style="15" customWidth="1"/>
    <col min="102" max="102" width="9" style="15" customWidth="1"/>
    <col min="103" max="104" width="10" style="15" customWidth="1"/>
    <col min="105" max="105" width="6.42578125" style="15" customWidth="1"/>
    <col min="106" max="114" width="9.5703125" style="15" customWidth="1"/>
    <col min="115" max="115" width="6.5703125" style="15" customWidth="1"/>
    <col min="116" max="116" width="9" style="15" bestFit="1" customWidth="1"/>
    <col min="117" max="117" width="12.85546875" style="15" bestFit="1" customWidth="1"/>
    <col min="118" max="118" width="11.85546875" style="15" customWidth="1"/>
    <col min="119" max="120" width="10" style="15" customWidth="1"/>
    <col min="121" max="121" width="11.28515625" style="15" customWidth="1"/>
    <col min="122" max="122" width="8" style="15" customWidth="1"/>
    <col min="123" max="123" width="14.140625" style="15" customWidth="1"/>
    <col min="124" max="124" width="9.140625" style="15" customWidth="1"/>
    <col min="125" max="125" width="10.85546875" style="15" bestFit="1" customWidth="1"/>
    <col min="126" max="126" width="9" style="15" bestFit="1" customWidth="1"/>
    <col min="127" max="127" width="11.140625" style="15" bestFit="1" customWidth="1"/>
    <col min="128" max="129" width="9.5703125" style="15" bestFit="1" customWidth="1"/>
    <col min="130" max="130" width="9" style="15" customWidth="1"/>
    <col min="131" max="131" width="7.5703125" style="15" bestFit="1" customWidth="1"/>
    <col min="132" max="132" width="9.85546875" style="15" bestFit="1" customWidth="1"/>
    <col min="133" max="133" width="10.28515625" style="15" bestFit="1" customWidth="1"/>
    <col min="134" max="142" width="6.85546875" style="15" customWidth="1"/>
    <col min="143" max="143" width="65.7109375" style="15" customWidth="1"/>
    <col min="144" max="145" width="21.7109375" style="15" customWidth="1"/>
    <col min="146" max="16384" width="11.42578125" style="15"/>
  </cols>
  <sheetData>
    <row r="1" spans="1:145" s="20" customFormat="1" ht="20.25">
      <c r="A1" s="1008" t="s">
        <v>44</v>
      </c>
      <c r="B1" s="1008"/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1008"/>
      <c r="Q1" s="1008"/>
      <c r="R1" s="1008"/>
      <c r="S1" s="1008"/>
      <c r="T1" s="1008"/>
      <c r="U1" s="1008"/>
      <c r="V1" s="1008"/>
      <c r="W1" s="1008"/>
      <c r="X1" s="1008"/>
      <c r="Y1" s="1008"/>
      <c r="Z1" s="1008"/>
      <c r="AA1" s="1008"/>
      <c r="AB1" s="1008"/>
      <c r="AC1" s="1008"/>
      <c r="AD1" s="1008"/>
      <c r="AE1" s="1008"/>
      <c r="AF1" s="1008"/>
      <c r="AG1" s="1008"/>
      <c r="AH1" s="1008"/>
      <c r="AI1" s="1008"/>
      <c r="AJ1" s="1008"/>
      <c r="AK1" s="1008"/>
      <c r="AL1" s="1008"/>
      <c r="AM1" s="1008"/>
      <c r="AN1" s="1008"/>
      <c r="AO1" s="1008"/>
      <c r="AP1" s="1008"/>
      <c r="AR1" s="75"/>
      <c r="AX1" s="75"/>
      <c r="BJ1" s="75"/>
      <c r="BZ1" s="75"/>
      <c r="CQ1" s="75"/>
    </row>
    <row r="2" spans="1:145" s="20" customFormat="1" ht="20.25" customHeight="1">
      <c r="A2" s="1008" t="s">
        <v>116</v>
      </c>
      <c r="B2" s="1008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  <c r="T2" s="1008"/>
      <c r="U2" s="1008"/>
      <c r="V2" s="1008"/>
      <c r="W2" s="1008"/>
      <c r="X2" s="1008"/>
      <c r="Y2" s="1008"/>
      <c r="Z2" s="1008"/>
      <c r="AA2" s="1008"/>
      <c r="AB2" s="1008"/>
      <c r="AC2" s="1008"/>
      <c r="AD2" s="1008"/>
      <c r="AE2" s="1008"/>
      <c r="AF2" s="1008"/>
      <c r="AG2" s="1008"/>
      <c r="AH2" s="1008"/>
      <c r="AI2" s="1008"/>
      <c r="AJ2" s="1008"/>
      <c r="AK2" s="1008"/>
      <c r="AL2" s="1008"/>
      <c r="AM2" s="1008"/>
      <c r="AN2" s="1008"/>
      <c r="AO2" s="1008"/>
      <c r="AP2" s="1008"/>
      <c r="AQ2" s="83"/>
      <c r="AR2" s="84"/>
      <c r="AS2" s="83"/>
      <c r="AT2" s="83"/>
      <c r="AU2" s="83"/>
      <c r="AV2" s="83"/>
      <c r="AW2" s="83"/>
      <c r="AX2" s="84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4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4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4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</row>
    <row r="3" spans="1:145" s="20" customFormat="1" ht="15" customHeight="1">
      <c r="A3" s="1009"/>
      <c r="B3" s="1009"/>
      <c r="C3" s="1009"/>
      <c r="D3" s="1009"/>
      <c r="E3" s="1009"/>
      <c r="F3" s="1009"/>
      <c r="G3" s="1009"/>
      <c r="H3" s="1009"/>
      <c r="I3" s="1009"/>
      <c r="J3" s="1009"/>
      <c r="K3" s="1009"/>
      <c r="L3" s="1009"/>
      <c r="M3" s="1009"/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B3" s="1009"/>
      <c r="AC3" s="205"/>
      <c r="AD3" s="249"/>
      <c r="AE3" s="249"/>
      <c r="AF3" s="852"/>
      <c r="AG3" s="249"/>
      <c r="AH3" s="205"/>
      <c r="AI3" s="205"/>
      <c r="AJ3" s="852"/>
      <c r="AK3" s="205"/>
      <c r="AL3" s="105"/>
      <c r="AM3" s="106"/>
      <c r="AN3" s="106"/>
      <c r="AO3" s="106"/>
      <c r="AP3" s="106"/>
      <c r="AR3" s="75"/>
      <c r="AX3" s="75"/>
      <c r="BJ3" s="75"/>
      <c r="BZ3" s="75"/>
      <c r="CQ3" s="75"/>
    </row>
    <row r="4" spans="1:145" s="20" customFormat="1" ht="20.25" customHeight="1">
      <c r="A4" s="1008" t="str">
        <f>Encabezados!A2</f>
        <v>INFORMACIÓN ESTADÍSTICA DE ICAT  2021</v>
      </c>
      <c r="B4" s="1008"/>
      <c r="C4" s="1008"/>
      <c r="D4" s="1008"/>
      <c r="E4" s="1008"/>
      <c r="F4" s="1008"/>
      <c r="G4" s="1008"/>
      <c r="H4" s="1008"/>
      <c r="I4" s="1008"/>
      <c r="J4" s="1008"/>
      <c r="K4" s="1008"/>
      <c r="L4" s="1008"/>
      <c r="M4" s="1008"/>
      <c r="N4" s="1008"/>
      <c r="O4" s="1008"/>
      <c r="P4" s="1008"/>
      <c r="Q4" s="1008"/>
      <c r="R4" s="1008"/>
      <c r="S4" s="1008"/>
      <c r="T4" s="1008"/>
      <c r="U4" s="1008"/>
      <c r="V4" s="1008"/>
      <c r="W4" s="1008"/>
      <c r="X4" s="1008"/>
      <c r="Y4" s="1008"/>
      <c r="Z4" s="1008"/>
      <c r="AA4" s="1008"/>
      <c r="AB4" s="1008"/>
      <c r="AC4" s="1008"/>
      <c r="AD4" s="1008"/>
      <c r="AE4" s="1008"/>
      <c r="AF4" s="1008"/>
      <c r="AG4" s="1008"/>
      <c r="AH4" s="1008"/>
      <c r="AI4" s="1008"/>
      <c r="AJ4" s="1008"/>
      <c r="AK4" s="1008"/>
      <c r="AL4" s="1008"/>
      <c r="AM4" s="1008"/>
      <c r="AN4" s="1008"/>
      <c r="AO4" s="1008"/>
      <c r="AP4" s="1008"/>
      <c r="AQ4" s="83"/>
      <c r="AR4" s="84"/>
      <c r="AS4" s="83"/>
      <c r="AT4" s="83"/>
      <c r="AU4" s="83"/>
      <c r="AV4" s="83"/>
      <c r="AW4" s="83"/>
      <c r="AX4" s="84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4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4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</row>
    <row r="5" spans="1:145" s="20" customFormat="1" ht="15" customHeight="1" thickBo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2"/>
      <c r="AM5" s="83"/>
      <c r="AN5" s="83"/>
      <c r="AO5" s="83"/>
      <c r="AP5" s="83"/>
      <c r="AQ5" s="83"/>
      <c r="AR5" s="84"/>
      <c r="AS5" s="83"/>
      <c r="AT5" s="83"/>
      <c r="AU5" s="83"/>
      <c r="AV5" s="83"/>
      <c r="AW5" s="83"/>
      <c r="AX5" s="84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4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4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4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</row>
    <row r="6" spans="1:145" s="20" customFormat="1" ht="24" customHeight="1" thickTop="1" thickBot="1">
      <c r="A6" s="1010" t="s">
        <v>82</v>
      </c>
      <c r="B6" s="117" t="s">
        <v>197</v>
      </c>
      <c r="C6" s="1054" t="str">
        <f>Encabezados!A4</f>
        <v>Servicios de capacitación (Actualizada al 2020-2021)</v>
      </c>
      <c r="D6" s="1055"/>
      <c r="E6" s="1060" t="str">
        <f>Encabezados!A6</f>
        <v>MATRÍCULA 2021 4° Trimestre (Octubre, Noviembre y Diciembre)</v>
      </c>
      <c r="F6" s="1061"/>
      <c r="G6" s="1061"/>
      <c r="H6" s="1061"/>
      <c r="I6" s="1061"/>
      <c r="J6" s="1061"/>
      <c r="K6" s="1061"/>
      <c r="L6" s="1061"/>
      <c r="M6" s="1061"/>
      <c r="N6" s="1061"/>
      <c r="O6" s="1061"/>
      <c r="P6" s="1061"/>
      <c r="Q6" s="1061"/>
      <c r="R6" s="1061"/>
      <c r="S6" s="1061"/>
      <c r="T6" s="1061"/>
      <c r="U6" s="1061"/>
      <c r="V6" s="1061"/>
      <c r="W6" s="1061"/>
      <c r="X6" s="1061"/>
      <c r="Y6" s="1061"/>
      <c r="Z6" s="1061"/>
      <c r="AA6" s="1061"/>
      <c r="AB6" s="1061"/>
      <c r="AC6" s="250"/>
      <c r="AD6" s="250"/>
      <c r="AE6" s="250"/>
      <c r="AF6" s="1398"/>
      <c r="AG6" s="250"/>
      <c r="AH6" s="250"/>
      <c r="AI6" s="250"/>
      <c r="AJ6" s="1398"/>
      <c r="AK6" s="250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435"/>
      <c r="BE6" s="144"/>
      <c r="BF6" s="144"/>
      <c r="BG6" s="144"/>
      <c r="BH6" s="435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389"/>
      <c r="BU6" s="144"/>
      <c r="BV6" s="144"/>
      <c r="BW6" s="144"/>
      <c r="BX6" s="1389"/>
      <c r="BY6" s="144"/>
      <c r="BZ6" s="144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60"/>
      <c r="CQ6" s="166"/>
      <c r="CR6" s="999" t="s">
        <v>8</v>
      </c>
      <c r="CS6" s="1000"/>
      <c r="CT6" s="1001"/>
      <c r="CU6" s="1005" t="s">
        <v>9</v>
      </c>
      <c r="CV6" s="1005" t="s">
        <v>10</v>
      </c>
      <c r="CW6" s="928" t="s">
        <v>194</v>
      </c>
      <c r="CX6" s="929"/>
      <c r="CY6" s="929"/>
      <c r="CZ6" s="929"/>
      <c r="DA6" s="875"/>
      <c r="DB6" s="946" t="s">
        <v>75</v>
      </c>
      <c r="DC6" s="946"/>
      <c r="DD6" s="946"/>
      <c r="DE6" s="946"/>
      <c r="DF6" s="946"/>
      <c r="DG6" s="946"/>
      <c r="DH6" s="946"/>
      <c r="DI6" s="946"/>
      <c r="DJ6" s="946"/>
      <c r="DK6" s="948" t="s">
        <v>176</v>
      </c>
      <c r="DL6" s="933" t="s">
        <v>177</v>
      </c>
      <c r="DM6" s="934"/>
      <c r="DN6" s="935"/>
      <c r="DO6" s="939" t="s">
        <v>178</v>
      </c>
      <c r="DP6" s="940"/>
      <c r="DQ6" s="942" t="s">
        <v>76</v>
      </c>
      <c r="DR6" s="943"/>
      <c r="DS6" s="934" t="s">
        <v>182</v>
      </c>
      <c r="DT6" s="1111"/>
      <c r="DU6" s="1111"/>
      <c r="DV6" s="1111"/>
      <c r="DW6" s="1111"/>
      <c r="DX6" s="1111"/>
      <c r="DY6" s="1111"/>
      <c r="DZ6" s="1111"/>
      <c r="EA6" s="1111"/>
      <c r="EB6" s="1111"/>
      <c r="EC6" s="1111"/>
      <c r="ED6" s="1095" t="s">
        <v>11</v>
      </c>
      <c r="EE6" s="939"/>
      <c r="EF6" s="939"/>
      <c r="EG6" s="939"/>
      <c r="EH6" s="939"/>
      <c r="EI6" s="939"/>
      <c r="EJ6" s="1096"/>
      <c r="EK6" s="1113" t="s">
        <v>77</v>
      </c>
      <c r="EL6" s="1116" t="s">
        <v>183</v>
      </c>
      <c r="EM6" s="1117"/>
      <c r="EN6" s="1092" t="s">
        <v>184</v>
      </c>
      <c r="EO6" s="1092" t="s">
        <v>78</v>
      </c>
    </row>
    <row r="7" spans="1:145" s="20" customFormat="1" ht="24" customHeight="1" thickBot="1">
      <c r="A7" s="1011"/>
      <c r="B7" s="1037"/>
      <c r="C7" s="1056"/>
      <c r="D7" s="1057"/>
      <c r="E7" s="1044" t="s">
        <v>92</v>
      </c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045"/>
      <c r="Y7" s="1045"/>
      <c r="Z7" s="1045"/>
      <c r="AA7" s="1045"/>
      <c r="AB7" s="1045"/>
      <c r="AC7" s="1019"/>
      <c r="AD7" s="1019"/>
      <c r="AE7" s="1019"/>
      <c r="AF7" s="1399"/>
      <c r="AG7" s="1019"/>
      <c r="AH7" s="1019"/>
      <c r="AI7" s="1019"/>
      <c r="AJ7" s="1399"/>
      <c r="AK7" s="1046"/>
      <c r="AL7" s="79"/>
      <c r="AM7" s="1047" t="s">
        <v>94</v>
      </c>
      <c r="AN7" s="1048"/>
      <c r="AO7" s="1048"/>
      <c r="AP7" s="1048"/>
      <c r="AQ7" s="1048"/>
      <c r="AR7" s="1048"/>
      <c r="AS7" s="1048"/>
      <c r="AT7" s="1048"/>
      <c r="AU7" s="1048"/>
      <c r="AV7" s="1048"/>
      <c r="AW7" s="1048"/>
      <c r="AX7" s="1048"/>
      <c r="AY7" s="1048"/>
      <c r="AZ7" s="1048"/>
      <c r="BA7" s="1049"/>
      <c r="BB7" s="1049"/>
      <c r="BC7" s="1049"/>
      <c r="BD7" s="1050"/>
      <c r="BE7" s="1049"/>
      <c r="BF7" s="1049"/>
      <c r="BG7" s="1049"/>
      <c r="BH7" s="1050"/>
      <c r="BI7" s="1051"/>
      <c r="BJ7" s="145"/>
      <c r="BK7" s="1024" t="s">
        <v>151</v>
      </c>
      <c r="BL7" s="1025"/>
      <c r="BM7" s="1025"/>
      <c r="BN7" s="1025"/>
      <c r="BO7" s="1025"/>
      <c r="BP7" s="1026"/>
      <c r="BQ7" s="210"/>
      <c r="BR7" s="210"/>
      <c r="BS7" s="210"/>
      <c r="BT7" s="210"/>
      <c r="BU7" s="210"/>
      <c r="BV7" s="210"/>
      <c r="BW7" s="210"/>
      <c r="BX7" s="210"/>
      <c r="BY7" s="210"/>
      <c r="BZ7" s="145"/>
      <c r="CA7" s="1018" t="s">
        <v>154</v>
      </c>
      <c r="CB7" s="1019"/>
      <c r="CC7" s="1019"/>
      <c r="CD7" s="1019"/>
      <c r="CE7" s="1019"/>
      <c r="CF7" s="1019"/>
      <c r="CG7" s="1019"/>
      <c r="CH7" s="1019"/>
      <c r="CI7" s="1019"/>
      <c r="CJ7" s="1071" t="s">
        <v>195</v>
      </c>
      <c r="CK7" s="1072"/>
      <c r="CL7" s="1072"/>
      <c r="CM7" s="1072"/>
      <c r="CN7" s="1019"/>
      <c r="CO7" s="1019"/>
      <c r="CP7" s="1046"/>
      <c r="CQ7" s="167"/>
      <c r="CR7" s="1002"/>
      <c r="CS7" s="1003"/>
      <c r="CT7" s="1004"/>
      <c r="CU7" s="1006"/>
      <c r="CV7" s="1006"/>
      <c r="CW7" s="930"/>
      <c r="CX7" s="931"/>
      <c r="CY7" s="931"/>
      <c r="CZ7" s="931"/>
      <c r="DA7" s="932"/>
      <c r="DB7" s="947"/>
      <c r="DC7" s="947"/>
      <c r="DD7" s="947"/>
      <c r="DE7" s="947"/>
      <c r="DF7" s="947"/>
      <c r="DG7" s="947"/>
      <c r="DH7" s="947"/>
      <c r="DI7" s="947"/>
      <c r="DJ7" s="947"/>
      <c r="DK7" s="949"/>
      <c r="DL7" s="936"/>
      <c r="DM7" s="937"/>
      <c r="DN7" s="938"/>
      <c r="DO7" s="941"/>
      <c r="DP7" s="941"/>
      <c r="DQ7" s="944"/>
      <c r="DR7" s="945"/>
      <c r="DS7" s="1112"/>
      <c r="DT7" s="1112"/>
      <c r="DU7" s="1112"/>
      <c r="DV7" s="1112"/>
      <c r="DW7" s="1112"/>
      <c r="DX7" s="1112"/>
      <c r="DY7" s="1112"/>
      <c r="DZ7" s="1112"/>
      <c r="EA7" s="1112"/>
      <c r="EB7" s="1112"/>
      <c r="EC7" s="1112"/>
      <c r="ED7" s="1097"/>
      <c r="EE7" s="1098"/>
      <c r="EF7" s="1098"/>
      <c r="EG7" s="1098"/>
      <c r="EH7" s="1098"/>
      <c r="EI7" s="1098"/>
      <c r="EJ7" s="1099"/>
      <c r="EK7" s="1114"/>
      <c r="EL7" s="1118"/>
      <c r="EM7" s="1119"/>
      <c r="EN7" s="1093"/>
      <c r="EO7" s="1100"/>
    </row>
    <row r="8" spans="1:145" s="21" customFormat="1" ht="48" customHeight="1" thickTop="1" thickBot="1">
      <c r="A8" s="1011"/>
      <c r="B8" s="1037"/>
      <c r="C8" s="1056"/>
      <c r="D8" s="1057"/>
      <c r="E8" s="1012" t="s">
        <v>102</v>
      </c>
      <c r="F8" s="1013"/>
      <c r="G8" s="1013"/>
      <c r="H8" s="1013"/>
      <c r="I8" s="1014"/>
      <c r="J8" s="43"/>
      <c r="K8" s="1012" t="s">
        <v>42</v>
      </c>
      <c r="L8" s="1013"/>
      <c r="M8" s="1013"/>
      <c r="N8" s="1013"/>
      <c r="O8" s="1014"/>
      <c r="P8" s="43"/>
      <c r="Q8" s="1012" t="s">
        <v>96</v>
      </c>
      <c r="R8" s="1013"/>
      <c r="S8" s="1013"/>
      <c r="T8" s="1014"/>
      <c r="U8" s="43"/>
      <c r="V8" s="1012" t="s">
        <v>97</v>
      </c>
      <c r="W8" s="1013"/>
      <c r="X8" s="1013"/>
      <c r="Y8" s="1014"/>
      <c r="Z8" s="44"/>
      <c r="AA8" s="1012" t="s">
        <v>43</v>
      </c>
      <c r="AB8" s="1014"/>
      <c r="AC8" s="1052" t="s">
        <v>195</v>
      </c>
      <c r="AD8" s="1052"/>
      <c r="AE8" s="1052"/>
      <c r="AF8" s="1405"/>
      <c r="AG8" s="1052"/>
      <c r="AH8" s="1053"/>
      <c r="AI8" s="1053"/>
      <c r="AJ8" s="1400"/>
      <c r="AK8" s="1053"/>
      <c r="AL8" s="43"/>
      <c r="AM8" s="1038" t="s">
        <v>0</v>
      </c>
      <c r="AN8" s="1039"/>
      <c r="AO8" s="1039"/>
      <c r="AP8" s="1039"/>
      <c r="AQ8" s="1040"/>
      <c r="AR8" s="43"/>
      <c r="AS8" s="1038" t="s">
        <v>1</v>
      </c>
      <c r="AT8" s="1039"/>
      <c r="AU8" s="1039"/>
      <c r="AV8" s="1039"/>
      <c r="AW8" s="1040"/>
      <c r="AX8" s="45"/>
      <c r="AY8" s="1038" t="s">
        <v>43</v>
      </c>
      <c r="AZ8" s="1040"/>
      <c r="BA8" s="1062" t="s">
        <v>195</v>
      </c>
      <c r="BB8" s="1063"/>
      <c r="BC8" s="1063"/>
      <c r="BD8" s="1064"/>
      <c r="BE8" s="1063"/>
      <c r="BF8" s="1019"/>
      <c r="BG8" s="1019"/>
      <c r="BH8" s="1065"/>
      <c r="BI8" s="1046"/>
      <c r="BJ8" s="146"/>
      <c r="BK8" s="1027" t="s">
        <v>152</v>
      </c>
      <c r="BL8" s="1028"/>
      <c r="BM8" s="1028"/>
      <c r="BN8" s="1029"/>
      <c r="BO8" s="1027" t="s">
        <v>43</v>
      </c>
      <c r="BP8" s="1029"/>
      <c r="BQ8" s="1069" t="s">
        <v>195</v>
      </c>
      <c r="BR8" s="1069"/>
      <c r="BS8" s="1069"/>
      <c r="BT8" s="1397"/>
      <c r="BU8" s="1069"/>
      <c r="BV8" s="1070"/>
      <c r="BW8" s="1070"/>
      <c r="BX8" s="1390"/>
      <c r="BY8" s="1070"/>
      <c r="BZ8" s="146"/>
      <c r="CA8" s="1020"/>
      <c r="CB8" s="1021"/>
      <c r="CC8" s="1021"/>
      <c r="CD8" s="1021"/>
      <c r="CE8" s="1021"/>
      <c r="CF8" s="1021"/>
      <c r="CG8" s="1021"/>
      <c r="CH8" s="1021"/>
      <c r="CI8" s="1021"/>
      <c r="CJ8" s="1020"/>
      <c r="CK8" s="1073"/>
      <c r="CL8" s="1073"/>
      <c r="CM8" s="1073"/>
      <c r="CN8" s="1073"/>
      <c r="CO8" s="1073"/>
      <c r="CP8" s="1074"/>
      <c r="CQ8" s="167"/>
      <c r="CR8" s="976" t="s">
        <v>14</v>
      </c>
      <c r="CS8" s="980" t="s">
        <v>15</v>
      </c>
      <c r="CT8" s="978" t="s">
        <v>16</v>
      </c>
      <c r="CU8" s="1006"/>
      <c r="CV8" s="1006"/>
      <c r="CW8" s="997" t="s">
        <v>206</v>
      </c>
      <c r="CX8" s="998"/>
      <c r="CY8" s="988" t="s">
        <v>207</v>
      </c>
      <c r="CZ8" s="989"/>
      <c r="DA8" s="1075" t="s">
        <v>196</v>
      </c>
      <c r="DB8" s="982" t="s">
        <v>105</v>
      </c>
      <c r="DC8" s="974"/>
      <c r="DD8" s="974"/>
      <c r="DE8" s="983"/>
      <c r="DF8" s="973" t="s">
        <v>83</v>
      </c>
      <c r="DG8" s="974"/>
      <c r="DH8" s="974"/>
      <c r="DI8" s="974"/>
      <c r="DJ8" s="975"/>
      <c r="DK8" s="949"/>
      <c r="DL8" s="951" t="s">
        <v>17</v>
      </c>
      <c r="DM8" s="956" t="s">
        <v>79</v>
      </c>
      <c r="DN8" s="959" t="s">
        <v>106</v>
      </c>
      <c r="DO8" s="951" t="s">
        <v>107</v>
      </c>
      <c r="DP8" s="966" t="s">
        <v>12</v>
      </c>
      <c r="DQ8" s="1084" t="s">
        <v>80</v>
      </c>
      <c r="DR8" s="1086" t="s">
        <v>81</v>
      </c>
      <c r="DS8" s="951" t="s">
        <v>179</v>
      </c>
      <c r="DT8" s="956" t="s">
        <v>18</v>
      </c>
      <c r="DU8" s="956" t="s">
        <v>41</v>
      </c>
      <c r="DV8" s="956" t="s">
        <v>19</v>
      </c>
      <c r="DW8" s="956" t="s">
        <v>20</v>
      </c>
      <c r="DX8" s="966" t="s">
        <v>21</v>
      </c>
      <c r="DY8" s="951" t="s">
        <v>180</v>
      </c>
      <c r="DZ8" s="956"/>
      <c r="EA8" s="956"/>
      <c r="EB8" s="956"/>
      <c r="EC8" s="966"/>
      <c r="ED8" s="951" t="s">
        <v>23</v>
      </c>
      <c r="EE8" s="956"/>
      <c r="EF8" s="966"/>
      <c r="EG8" s="1088" t="s">
        <v>22</v>
      </c>
      <c r="EH8" s="1102" t="s">
        <v>185</v>
      </c>
      <c r="EI8" s="1088" t="s">
        <v>25</v>
      </c>
      <c r="EJ8" s="1105" t="s">
        <v>24</v>
      </c>
      <c r="EK8" s="1114"/>
      <c r="EL8" s="1089" t="s">
        <v>186</v>
      </c>
      <c r="EM8" s="1108" t="s">
        <v>187</v>
      </c>
      <c r="EN8" s="1093"/>
      <c r="EO8" s="1100"/>
    </row>
    <row r="9" spans="1:145" s="21" customFormat="1" ht="25.5" customHeight="1" thickBot="1">
      <c r="A9" s="1011"/>
      <c r="B9" s="1037"/>
      <c r="C9" s="1058"/>
      <c r="D9" s="1059"/>
      <c r="E9" s="1015"/>
      <c r="F9" s="1016"/>
      <c r="G9" s="1016"/>
      <c r="H9" s="1016"/>
      <c r="I9" s="1017"/>
      <c r="J9" s="43"/>
      <c r="K9" s="1015"/>
      <c r="L9" s="1016"/>
      <c r="M9" s="1016"/>
      <c r="N9" s="1016"/>
      <c r="O9" s="1017"/>
      <c r="P9" s="43"/>
      <c r="Q9" s="1015"/>
      <c r="R9" s="1016"/>
      <c r="S9" s="1016"/>
      <c r="T9" s="1017"/>
      <c r="U9" s="43"/>
      <c r="V9" s="1015"/>
      <c r="W9" s="1016"/>
      <c r="X9" s="1016"/>
      <c r="Y9" s="1017"/>
      <c r="Z9" s="86"/>
      <c r="AA9" s="1015"/>
      <c r="AB9" s="1017"/>
      <c r="AC9" s="1053"/>
      <c r="AD9" s="1053"/>
      <c r="AE9" s="1053"/>
      <c r="AF9" s="1400"/>
      <c r="AG9" s="1053"/>
      <c r="AH9" s="1053"/>
      <c r="AI9" s="1053"/>
      <c r="AJ9" s="1400"/>
      <c r="AK9" s="1053"/>
      <c r="AL9" s="43"/>
      <c r="AM9" s="1041"/>
      <c r="AN9" s="1042"/>
      <c r="AO9" s="1042"/>
      <c r="AP9" s="1042"/>
      <c r="AQ9" s="1043"/>
      <c r="AR9" s="43"/>
      <c r="AS9" s="1041"/>
      <c r="AT9" s="1042"/>
      <c r="AU9" s="1042"/>
      <c r="AV9" s="1042"/>
      <c r="AW9" s="1043"/>
      <c r="AX9" s="87"/>
      <c r="AY9" s="1041"/>
      <c r="AZ9" s="1043"/>
      <c r="BA9" s="1066"/>
      <c r="BB9" s="1067"/>
      <c r="BC9" s="1067"/>
      <c r="BD9" s="1067"/>
      <c r="BE9" s="1067"/>
      <c r="BF9" s="1067"/>
      <c r="BG9" s="1067"/>
      <c r="BH9" s="1067"/>
      <c r="BI9" s="1068"/>
      <c r="BJ9" s="146"/>
      <c r="BK9" s="1030"/>
      <c r="BL9" s="1031"/>
      <c r="BM9" s="1031"/>
      <c r="BN9" s="1032"/>
      <c r="BO9" s="1030"/>
      <c r="BP9" s="1032"/>
      <c r="BQ9" s="1070"/>
      <c r="BR9" s="1070"/>
      <c r="BS9" s="1070"/>
      <c r="BT9" s="1390"/>
      <c r="BU9" s="1070"/>
      <c r="BV9" s="1070"/>
      <c r="BW9" s="1070"/>
      <c r="BX9" s="1390"/>
      <c r="BY9" s="1070"/>
      <c r="BZ9" s="146"/>
      <c r="CA9" s="1022"/>
      <c r="CB9" s="1023"/>
      <c r="CC9" s="1023"/>
      <c r="CD9" s="1023"/>
      <c r="CE9" s="1023"/>
      <c r="CF9" s="1023"/>
      <c r="CG9" s="1023"/>
      <c r="CH9" s="1023"/>
      <c r="CI9" s="1023"/>
      <c r="CJ9" s="1066"/>
      <c r="CK9" s="1067"/>
      <c r="CL9" s="1067"/>
      <c r="CM9" s="1067"/>
      <c r="CN9" s="1067"/>
      <c r="CO9" s="1067"/>
      <c r="CP9" s="1068"/>
      <c r="CQ9" s="167"/>
      <c r="CR9" s="976"/>
      <c r="CS9" s="980"/>
      <c r="CT9" s="978"/>
      <c r="CU9" s="1006"/>
      <c r="CV9" s="1006"/>
      <c r="CW9" s="996" t="s">
        <v>208</v>
      </c>
      <c r="CX9" s="990" t="s">
        <v>209</v>
      </c>
      <c r="CY9" s="992" t="s">
        <v>208</v>
      </c>
      <c r="CZ9" s="994" t="s">
        <v>209</v>
      </c>
      <c r="DA9" s="1076"/>
      <c r="DB9" s="962" t="s">
        <v>108</v>
      </c>
      <c r="DC9" s="984" t="s">
        <v>109</v>
      </c>
      <c r="DD9" s="986" t="s">
        <v>110</v>
      </c>
      <c r="DE9" s="962" t="s">
        <v>111</v>
      </c>
      <c r="DF9" s="971" t="s">
        <v>112</v>
      </c>
      <c r="DG9" s="954" t="s">
        <v>113</v>
      </c>
      <c r="DH9" s="969" t="s">
        <v>114</v>
      </c>
      <c r="DI9" s="954" t="s">
        <v>111</v>
      </c>
      <c r="DJ9" s="964" t="s">
        <v>181</v>
      </c>
      <c r="DK9" s="949"/>
      <c r="DL9" s="952"/>
      <c r="DM9" s="957"/>
      <c r="DN9" s="960"/>
      <c r="DO9" s="952"/>
      <c r="DP9" s="967"/>
      <c r="DQ9" s="1084"/>
      <c r="DR9" s="1086"/>
      <c r="DS9" s="952"/>
      <c r="DT9" s="957"/>
      <c r="DU9" s="957"/>
      <c r="DV9" s="957"/>
      <c r="DW9" s="957"/>
      <c r="DX9" s="967"/>
      <c r="DY9" s="952"/>
      <c r="DZ9" s="957"/>
      <c r="EA9" s="957"/>
      <c r="EB9" s="957"/>
      <c r="EC9" s="967"/>
      <c r="ED9" s="952"/>
      <c r="EE9" s="957"/>
      <c r="EF9" s="967"/>
      <c r="EG9" s="984"/>
      <c r="EH9" s="1103"/>
      <c r="EI9" s="984"/>
      <c r="EJ9" s="1106"/>
      <c r="EK9" s="1114"/>
      <c r="EL9" s="1090"/>
      <c r="EM9" s="1109"/>
      <c r="EN9" s="1093"/>
      <c r="EO9" s="1100"/>
    </row>
    <row r="10" spans="1:145" s="21" customFormat="1" ht="51" customHeight="1" thickBot="1">
      <c r="A10" s="1011"/>
      <c r="B10" s="1037"/>
      <c r="C10" s="170" t="s">
        <v>26</v>
      </c>
      <c r="D10" s="170" t="s">
        <v>27</v>
      </c>
      <c r="E10" s="88" t="s">
        <v>98</v>
      </c>
      <c r="F10" s="89" t="s">
        <v>72</v>
      </c>
      <c r="G10" s="89" t="s">
        <v>99</v>
      </c>
      <c r="H10" s="89" t="s">
        <v>70</v>
      </c>
      <c r="I10" s="89" t="s">
        <v>71</v>
      </c>
      <c r="J10" s="46"/>
      <c r="K10" s="89" t="s">
        <v>98</v>
      </c>
      <c r="L10" s="89" t="s">
        <v>72</v>
      </c>
      <c r="M10" s="42" t="s">
        <v>99</v>
      </c>
      <c r="N10" s="42" t="s">
        <v>70</v>
      </c>
      <c r="O10" s="42" t="s">
        <v>71</v>
      </c>
      <c r="P10" s="47"/>
      <c r="Q10" s="89" t="s">
        <v>72</v>
      </c>
      <c r="R10" s="89" t="s">
        <v>99</v>
      </c>
      <c r="S10" s="89" t="s">
        <v>70</v>
      </c>
      <c r="T10" s="89" t="s">
        <v>71</v>
      </c>
      <c r="U10" s="47"/>
      <c r="V10" s="42" t="s">
        <v>72</v>
      </c>
      <c r="W10" s="89" t="s">
        <v>99</v>
      </c>
      <c r="X10" s="89" t="s">
        <v>70</v>
      </c>
      <c r="Y10" s="89" t="s">
        <v>71</v>
      </c>
      <c r="Z10" s="47"/>
      <c r="AA10" s="89" t="s">
        <v>100</v>
      </c>
      <c r="AB10" s="89" t="s">
        <v>101</v>
      </c>
      <c r="AC10" s="211" t="s">
        <v>372</v>
      </c>
      <c r="AD10" s="211" t="s">
        <v>373</v>
      </c>
      <c r="AE10" s="211" t="s">
        <v>200</v>
      </c>
      <c r="AF10" s="1401"/>
      <c r="AG10" s="211" t="s">
        <v>201</v>
      </c>
      <c r="AH10" s="211" t="s">
        <v>202</v>
      </c>
      <c r="AI10" s="211" t="s">
        <v>203</v>
      </c>
      <c r="AJ10" s="1401"/>
      <c r="AK10" s="211" t="s">
        <v>204</v>
      </c>
      <c r="AL10" s="96"/>
      <c r="AM10" s="90" t="s">
        <v>98</v>
      </c>
      <c r="AN10" s="90" t="s">
        <v>72</v>
      </c>
      <c r="AO10" s="48" t="s">
        <v>99</v>
      </c>
      <c r="AP10" s="48" t="s">
        <v>70</v>
      </c>
      <c r="AQ10" s="48" t="s">
        <v>71</v>
      </c>
      <c r="AR10" s="47"/>
      <c r="AS10" s="91" t="s">
        <v>98</v>
      </c>
      <c r="AT10" s="90" t="s">
        <v>72</v>
      </c>
      <c r="AU10" s="48" t="s">
        <v>99</v>
      </c>
      <c r="AV10" s="48" t="s">
        <v>70</v>
      </c>
      <c r="AW10" s="48" t="s">
        <v>71</v>
      </c>
      <c r="AX10" s="47"/>
      <c r="AY10" s="48" t="s">
        <v>100</v>
      </c>
      <c r="AZ10" s="48" t="s">
        <v>101</v>
      </c>
      <c r="BA10" s="48" t="s">
        <v>372</v>
      </c>
      <c r="BB10" s="48" t="s">
        <v>373</v>
      </c>
      <c r="BC10" s="48" t="s">
        <v>200</v>
      </c>
      <c r="BD10" s="48"/>
      <c r="BE10" s="48" t="s">
        <v>201</v>
      </c>
      <c r="BF10" s="48" t="s">
        <v>202</v>
      </c>
      <c r="BG10" s="48" t="s">
        <v>203</v>
      </c>
      <c r="BH10" s="48"/>
      <c r="BI10" s="48" t="s">
        <v>204</v>
      </c>
      <c r="BJ10" s="47"/>
      <c r="BK10" s="147" t="s">
        <v>72</v>
      </c>
      <c r="BL10" s="147" t="s">
        <v>99</v>
      </c>
      <c r="BM10" s="147" t="s">
        <v>70</v>
      </c>
      <c r="BN10" s="147" t="s">
        <v>71</v>
      </c>
      <c r="BO10" s="148" t="s">
        <v>100</v>
      </c>
      <c r="BP10" s="148" t="s">
        <v>101</v>
      </c>
      <c r="BQ10" s="147" t="s">
        <v>372</v>
      </c>
      <c r="BR10" s="147" t="s">
        <v>373</v>
      </c>
      <c r="BS10" s="147" t="s">
        <v>200</v>
      </c>
      <c r="BT10" s="1391"/>
      <c r="BU10" s="147" t="s">
        <v>201</v>
      </c>
      <c r="BV10" s="147" t="s">
        <v>202</v>
      </c>
      <c r="BW10" s="147" t="s">
        <v>203</v>
      </c>
      <c r="BX10" s="1391"/>
      <c r="BY10" s="147" t="s">
        <v>204</v>
      </c>
      <c r="BZ10" s="96"/>
      <c r="CA10" s="161" t="s">
        <v>98</v>
      </c>
      <c r="CB10" s="162" t="s">
        <v>72</v>
      </c>
      <c r="CC10" s="312" t="s">
        <v>210</v>
      </c>
      <c r="CD10" s="312" t="s">
        <v>211</v>
      </c>
      <c r="CE10" s="163" t="s">
        <v>99</v>
      </c>
      <c r="CF10" s="162" t="s">
        <v>70</v>
      </c>
      <c r="CG10" s="164" t="s">
        <v>71</v>
      </c>
      <c r="CH10" s="162" t="s">
        <v>155</v>
      </c>
      <c r="CI10" s="165" t="s">
        <v>101</v>
      </c>
      <c r="CJ10" s="212" t="s">
        <v>372</v>
      </c>
      <c r="CK10" s="212" t="s">
        <v>373</v>
      </c>
      <c r="CL10" s="212" t="s">
        <v>200</v>
      </c>
      <c r="CM10" s="212" t="s">
        <v>201</v>
      </c>
      <c r="CN10" s="212" t="s">
        <v>202</v>
      </c>
      <c r="CO10" s="212" t="s">
        <v>203</v>
      </c>
      <c r="CP10" s="212" t="s">
        <v>204</v>
      </c>
      <c r="CQ10" s="95"/>
      <c r="CR10" s="977"/>
      <c r="CS10" s="981"/>
      <c r="CT10" s="979"/>
      <c r="CU10" s="1007"/>
      <c r="CV10" s="1007"/>
      <c r="CW10" s="993"/>
      <c r="CX10" s="991"/>
      <c r="CY10" s="993"/>
      <c r="CZ10" s="995"/>
      <c r="DA10" s="1077"/>
      <c r="DB10" s="963"/>
      <c r="DC10" s="985"/>
      <c r="DD10" s="987"/>
      <c r="DE10" s="963"/>
      <c r="DF10" s="972"/>
      <c r="DG10" s="955"/>
      <c r="DH10" s="970"/>
      <c r="DI10" s="955"/>
      <c r="DJ10" s="965"/>
      <c r="DK10" s="950"/>
      <c r="DL10" s="953"/>
      <c r="DM10" s="958"/>
      <c r="DN10" s="961"/>
      <c r="DO10" s="953"/>
      <c r="DP10" s="968"/>
      <c r="DQ10" s="1085"/>
      <c r="DR10" s="1087"/>
      <c r="DS10" s="953"/>
      <c r="DT10" s="958"/>
      <c r="DU10" s="958"/>
      <c r="DV10" s="958"/>
      <c r="DW10" s="958"/>
      <c r="DX10" s="968"/>
      <c r="DY10" s="258" t="s">
        <v>29</v>
      </c>
      <c r="DZ10" s="259" t="s">
        <v>30</v>
      </c>
      <c r="EA10" s="259" t="s">
        <v>31</v>
      </c>
      <c r="EB10" s="259" t="s">
        <v>32</v>
      </c>
      <c r="EC10" s="260" t="s">
        <v>33</v>
      </c>
      <c r="ED10" s="261" t="s">
        <v>34</v>
      </c>
      <c r="EE10" s="262" t="s">
        <v>35</v>
      </c>
      <c r="EF10" s="263" t="s">
        <v>36</v>
      </c>
      <c r="EG10" s="985"/>
      <c r="EH10" s="1104"/>
      <c r="EI10" s="985"/>
      <c r="EJ10" s="1107"/>
      <c r="EK10" s="1115"/>
      <c r="EL10" s="1091"/>
      <c r="EM10" s="1110"/>
      <c r="EN10" s="1094"/>
      <c r="EO10" s="1101"/>
    </row>
    <row r="11" spans="1:145" s="102" customFormat="1" ht="7.5" customHeight="1" thickBot="1">
      <c r="A11" s="92"/>
      <c r="B11" s="93"/>
      <c r="C11" s="93"/>
      <c r="D11" s="93"/>
      <c r="E11" s="94"/>
      <c r="F11" s="94"/>
      <c r="G11" s="94"/>
      <c r="H11" s="94"/>
      <c r="I11" s="94"/>
      <c r="J11" s="95"/>
      <c r="K11" s="94"/>
      <c r="L11" s="94"/>
      <c r="M11" s="94"/>
      <c r="N11" s="94"/>
      <c r="O11" s="94"/>
      <c r="P11" s="96"/>
      <c r="Q11" s="94"/>
      <c r="R11" s="94"/>
      <c r="S11" s="94"/>
      <c r="T11" s="94"/>
      <c r="U11" s="96"/>
      <c r="V11" s="94"/>
      <c r="W11" s="94"/>
      <c r="X11" s="94"/>
      <c r="Y11" s="94"/>
      <c r="Z11" s="96"/>
      <c r="AA11" s="94"/>
      <c r="AB11" s="94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7"/>
      <c r="AN11" s="97"/>
      <c r="AO11" s="94"/>
      <c r="AP11" s="94"/>
      <c r="AQ11" s="94"/>
      <c r="AR11" s="96"/>
      <c r="AS11" s="94"/>
      <c r="AT11" s="97"/>
      <c r="AU11" s="94"/>
      <c r="AV11" s="94"/>
      <c r="AW11" s="94"/>
      <c r="AX11" s="96"/>
      <c r="AY11" s="740"/>
      <c r="AZ11" s="740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149"/>
      <c r="BL11" s="149"/>
      <c r="BM11" s="149"/>
      <c r="BN11" s="149"/>
      <c r="BO11" s="149"/>
      <c r="BP11" s="149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3"/>
      <c r="CB11" s="93"/>
      <c r="CC11" s="93"/>
      <c r="CD11" s="93"/>
      <c r="CE11" s="93"/>
      <c r="CF11" s="93"/>
      <c r="CG11" s="93"/>
      <c r="CH11" s="93"/>
      <c r="CI11" s="93"/>
      <c r="CJ11" s="95"/>
      <c r="CK11" s="95"/>
      <c r="CL11" s="95"/>
      <c r="CM11" s="95"/>
      <c r="CN11" s="95"/>
      <c r="CO11" s="95"/>
      <c r="CP11" s="95"/>
      <c r="CQ11" s="95"/>
      <c r="CR11" s="93"/>
      <c r="CS11" s="171"/>
      <c r="CT11" s="93"/>
      <c r="CU11" s="98"/>
      <c r="CV11" s="98"/>
      <c r="CW11" s="98"/>
      <c r="CX11" s="98"/>
      <c r="CY11" s="98"/>
      <c r="CZ11" s="98"/>
      <c r="DA11" s="98"/>
      <c r="DB11" s="93"/>
      <c r="DC11" s="93"/>
      <c r="DD11" s="93"/>
      <c r="DE11" s="93"/>
      <c r="DF11" s="93"/>
      <c r="DG11" s="93"/>
      <c r="DH11" s="93"/>
      <c r="DI11" s="93"/>
      <c r="DJ11" s="93"/>
      <c r="DK11" s="99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8"/>
      <c r="EE11" s="100"/>
      <c r="EF11" s="100"/>
      <c r="EG11" s="100"/>
      <c r="EH11" s="98"/>
      <c r="EI11" s="98"/>
      <c r="EJ11" s="98"/>
      <c r="EK11" s="101"/>
      <c r="EL11" s="92"/>
      <c r="EM11" s="93"/>
    </row>
    <row r="12" spans="1:145" s="102" customFormat="1" ht="21" customHeight="1" thickBot="1">
      <c r="A12" s="1034" t="s">
        <v>115</v>
      </c>
      <c r="B12" s="1035"/>
      <c r="C12" s="1035"/>
      <c r="D12" s="1036"/>
      <c r="E12" s="103"/>
      <c r="F12" s="104"/>
      <c r="G12" s="104"/>
      <c r="H12" s="104"/>
      <c r="I12" s="104"/>
      <c r="J12" s="104"/>
      <c r="K12" s="104"/>
      <c r="L12" s="104"/>
      <c r="M12" s="103"/>
      <c r="N12" s="103"/>
      <c r="O12" s="103"/>
      <c r="P12" s="104"/>
      <c r="Q12" s="104"/>
      <c r="R12" s="104"/>
      <c r="S12" s="104"/>
      <c r="T12" s="104"/>
      <c r="U12" s="104"/>
      <c r="V12" s="103"/>
      <c r="W12" s="104"/>
      <c r="X12" s="104"/>
      <c r="Y12" s="104"/>
      <c r="Z12" s="104"/>
      <c r="AA12" s="104"/>
      <c r="AB12" s="104"/>
      <c r="AC12" s="214"/>
      <c r="AD12" s="214"/>
      <c r="AE12" s="214"/>
      <c r="AF12" s="1392"/>
      <c r="AG12" s="214"/>
      <c r="AH12" s="214"/>
      <c r="AI12" s="214"/>
      <c r="AJ12" s="1392"/>
      <c r="AK12" s="214"/>
      <c r="AL12" s="104"/>
      <c r="AM12" s="741">
        <f>'DIRECCIÓN GENERAL'!E28</f>
        <v>0</v>
      </c>
      <c r="AN12" s="741">
        <f>'DIRECCIÓN GENERAL'!F28</f>
        <v>0</v>
      </c>
      <c r="AO12" s="741">
        <f>'DIRECCIÓN GENERAL'!G28</f>
        <v>0</v>
      </c>
      <c r="AP12" s="741">
        <f>'DIRECCIÓN GENERAL'!H28</f>
        <v>0</v>
      </c>
      <c r="AQ12" s="741">
        <f>'DIRECCIÓN GENERAL'!I28</f>
        <v>0</v>
      </c>
      <c r="AR12" s="46"/>
      <c r="AS12" s="741">
        <f>'DIRECCIÓN GENERAL'!K28</f>
        <v>142</v>
      </c>
      <c r="AT12" s="741">
        <f>'DIRECCIÓN GENERAL'!L28</f>
        <v>1749</v>
      </c>
      <c r="AU12" s="741">
        <f>'DIRECCIÓN GENERAL'!M28</f>
        <v>1150</v>
      </c>
      <c r="AV12" s="741">
        <f>'DIRECCIÓN GENERAL'!N28</f>
        <v>125</v>
      </c>
      <c r="AW12" s="741">
        <f>'DIRECCIÓN GENERAL'!O28</f>
        <v>370</v>
      </c>
      <c r="AX12" s="46"/>
      <c r="AY12" s="742">
        <f>'DIRECCIÓN GENERAL'!Q28</f>
        <v>774</v>
      </c>
      <c r="AZ12" s="742">
        <f>'DIRECCIÓN GENERAL'!R28</f>
        <v>975</v>
      </c>
      <c r="BA12" s="742">
        <f>'DIRECCIÓN GENERAL'!S28</f>
        <v>56</v>
      </c>
      <c r="BB12" s="742">
        <f>'DIRECCIÓN GENERAL'!T28</f>
        <v>332</v>
      </c>
      <c r="BC12" s="742">
        <f>'DIRECCIÓN GENERAL'!U28</f>
        <v>581</v>
      </c>
      <c r="BD12" s="743"/>
      <c r="BE12" s="743">
        <f>'DIRECCIÓN GENERAL'!W28</f>
        <v>367</v>
      </c>
      <c r="BF12" s="743">
        <f>'DIRECCIÓN GENERAL'!X28</f>
        <v>332</v>
      </c>
      <c r="BG12" s="743">
        <f>'DIRECCIÓN GENERAL'!Y28</f>
        <v>81</v>
      </c>
      <c r="BH12" s="743"/>
      <c r="BI12" s="743">
        <f>'DIRECCIÓN GENERAL'!AA28</f>
        <v>0</v>
      </c>
      <c r="BJ12" s="215"/>
      <c r="BK12" s="104"/>
      <c r="BL12" s="104"/>
      <c r="BM12" s="104"/>
      <c r="BN12" s="104"/>
      <c r="BO12" s="104"/>
      <c r="BP12" s="104"/>
      <c r="BQ12" s="214"/>
      <c r="BR12" s="214"/>
      <c r="BS12" s="214"/>
      <c r="BT12" s="1392"/>
      <c r="BU12" s="214"/>
      <c r="BV12" s="214"/>
      <c r="BW12" s="214"/>
      <c r="BX12" s="1392"/>
      <c r="BY12" s="214"/>
      <c r="BZ12" s="215"/>
      <c r="CA12" s="1386">
        <f>SUM(E12,K12,AM12,AS12,)</f>
        <v>142</v>
      </c>
      <c r="CB12" s="1386">
        <f>SUM(F12+L12+Q12+V12+AN12+AT12+BK12)</f>
        <v>1749</v>
      </c>
      <c r="CC12" s="1386">
        <f>SUM(CJ12:CP12)</f>
        <v>1749</v>
      </c>
      <c r="CD12" s="1386">
        <f>SUM(CH12:CI12)</f>
        <v>1749</v>
      </c>
      <c r="CE12" s="1386">
        <f>SUM(G12+M12+R12+W12+AO12+AU12+BL12)</f>
        <v>1150</v>
      </c>
      <c r="CF12" s="1386">
        <f>SUM(H12+N12+S12+X12+AP12+AV12+BM12)</f>
        <v>125</v>
      </c>
      <c r="CG12" s="1386">
        <f>SUM(I12+O12+T12+Y12+AQ12+AW12+BN12)</f>
        <v>370</v>
      </c>
      <c r="CH12" s="1387">
        <f>SUM(AA12,AY12,BO12)</f>
        <v>774</v>
      </c>
      <c r="CI12" s="1387">
        <f>SUM(AB12,AZ12,BP12)</f>
        <v>975</v>
      </c>
      <c r="CJ12" s="1386">
        <f>SUM(AC12,BQ12,BA12)</f>
        <v>56</v>
      </c>
      <c r="CK12" s="1386">
        <f>SUM(AD12,BR12,BB12)</f>
        <v>332</v>
      </c>
      <c r="CL12" s="1386">
        <f>SUM(AE12,BS12,BC12)</f>
        <v>581</v>
      </c>
      <c r="CM12" s="1386">
        <f>SUM(AG12,BU12,BE12)</f>
        <v>367</v>
      </c>
      <c r="CN12" s="1386">
        <f>SUM(AH12,BV12,BF12)</f>
        <v>332</v>
      </c>
      <c r="CO12" s="1386">
        <f>SUM(AI12,BW12,BG12)</f>
        <v>81</v>
      </c>
      <c r="CP12" s="1386">
        <f>SUM(AK12,BY12,BI12)</f>
        <v>0</v>
      </c>
      <c r="CQ12" s="49"/>
      <c r="CR12" s="126"/>
      <c r="CS12" s="128"/>
      <c r="CT12" s="126"/>
      <c r="CU12" s="126"/>
      <c r="CV12" s="126"/>
      <c r="CW12" s="186">
        <f>SUM(CONVENIOS!F9:F16)</f>
        <v>0</v>
      </c>
      <c r="CX12" s="186">
        <f>SUM(CONVENIOS!I9:I16)</f>
        <v>0</v>
      </c>
      <c r="CY12" s="186">
        <f>SUM(CONVENIOS!O9:O16)</f>
        <v>0</v>
      </c>
      <c r="CZ12" s="186">
        <f>SUM(CONVENIOS!R9:R16)</f>
        <v>0</v>
      </c>
      <c r="DA12" s="186">
        <f>'[1]CAMP.'!CW12</f>
        <v>0</v>
      </c>
      <c r="DB12" s="126">
        <v>1</v>
      </c>
      <c r="DC12" s="126">
        <v>4</v>
      </c>
      <c r="DD12" s="126">
        <v>6</v>
      </c>
      <c r="DE12" s="126">
        <v>46</v>
      </c>
      <c r="DF12" s="126">
        <v>0</v>
      </c>
      <c r="DG12" s="126">
        <v>0</v>
      </c>
      <c r="DH12" s="126">
        <v>0</v>
      </c>
      <c r="DI12" s="126">
        <v>0</v>
      </c>
      <c r="DJ12" s="126">
        <v>29</v>
      </c>
      <c r="DK12" s="126">
        <v>29</v>
      </c>
      <c r="DL12" s="126">
        <v>25</v>
      </c>
      <c r="DM12" s="126">
        <v>2</v>
      </c>
      <c r="DN12" s="126">
        <v>2</v>
      </c>
      <c r="DO12" s="126"/>
      <c r="DP12" s="126"/>
      <c r="DQ12" s="126"/>
      <c r="DR12" s="126"/>
      <c r="DS12" s="126"/>
      <c r="DT12" s="126">
        <v>10</v>
      </c>
      <c r="DU12" s="126"/>
      <c r="DV12" s="126"/>
      <c r="DW12" s="126"/>
      <c r="DX12" s="126"/>
      <c r="DY12" s="126"/>
      <c r="DZ12" s="126"/>
      <c r="EA12" s="126">
        <v>1</v>
      </c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96"/>
      <c r="EN12" s="195"/>
      <c r="EO12" s="195"/>
    </row>
    <row r="13" spans="1:145" s="102" customFormat="1" ht="7.5" customHeight="1" thickBot="1">
      <c r="A13" s="92"/>
      <c r="B13" s="93"/>
      <c r="C13" s="93"/>
      <c r="D13" s="93"/>
      <c r="E13" s="150"/>
      <c r="F13" s="150"/>
      <c r="G13" s="150"/>
      <c r="H13" s="150"/>
      <c r="I13" s="150"/>
      <c r="J13" s="95"/>
      <c r="K13" s="150"/>
      <c r="L13" s="150"/>
      <c r="M13" s="150"/>
      <c r="N13" s="150"/>
      <c r="O13" s="150"/>
      <c r="P13" s="96"/>
      <c r="Q13" s="150"/>
      <c r="R13" s="150"/>
      <c r="S13" s="150"/>
      <c r="T13" s="150"/>
      <c r="U13" s="96"/>
      <c r="V13" s="150"/>
      <c r="W13" s="150"/>
      <c r="X13" s="150"/>
      <c r="Y13" s="150"/>
      <c r="Z13" s="96"/>
      <c r="AA13" s="150"/>
      <c r="AB13" s="150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7"/>
      <c r="AN13" s="97"/>
      <c r="AO13" s="150"/>
      <c r="AP13" s="150"/>
      <c r="AQ13" s="150"/>
      <c r="AR13" s="96"/>
      <c r="AS13" s="150"/>
      <c r="AT13" s="97"/>
      <c r="AU13" s="150"/>
      <c r="AV13" s="150"/>
      <c r="AW13" s="150"/>
      <c r="AX13" s="96"/>
      <c r="AY13" s="149"/>
      <c r="AZ13" s="149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150"/>
      <c r="BL13" s="150"/>
      <c r="BM13" s="150"/>
      <c r="BN13" s="150"/>
      <c r="BO13" s="150"/>
      <c r="BP13" s="150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184"/>
      <c r="CB13" s="184"/>
      <c r="CC13" s="184"/>
      <c r="CD13" s="184"/>
      <c r="CE13" s="184"/>
      <c r="CF13" s="184"/>
      <c r="CG13" s="184"/>
      <c r="CH13" s="184"/>
      <c r="CI13" s="184"/>
      <c r="CJ13" s="194"/>
      <c r="CK13" s="194"/>
      <c r="CL13" s="194"/>
      <c r="CM13" s="194"/>
      <c r="CN13" s="194"/>
      <c r="CO13" s="194"/>
      <c r="CP13" s="194"/>
      <c r="CQ13" s="95"/>
      <c r="CR13" s="127"/>
      <c r="CS13" s="129"/>
      <c r="CT13" s="127"/>
      <c r="CU13" s="127"/>
      <c r="CV13" s="127"/>
      <c r="CW13" s="127"/>
      <c r="CX13" s="127"/>
      <c r="CY13" s="127"/>
      <c r="CZ13" s="127"/>
      <c r="DA13" s="127">
        <f>'[1]CAMP.'!CW13</f>
        <v>0</v>
      </c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9"/>
      <c r="EL13" s="127"/>
      <c r="EM13" s="197"/>
      <c r="EN13" s="127"/>
      <c r="EO13" s="127"/>
    </row>
    <row r="14" spans="1:145" s="18" customFormat="1" ht="21" customHeight="1" thickBot="1">
      <c r="A14" s="50">
        <v>1</v>
      </c>
      <c r="B14" s="51" t="s">
        <v>37</v>
      </c>
      <c r="C14" s="52">
        <v>1</v>
      </c>
      <c r="D14" s="52"/>
      <c r="E14" s="52">
        <f>CALKINI!E146</f>
        <v>0</v>
      </c>
      <c r="F14" s="52">
        <f>CALKINI!F146</f>
        <v>0</v>
      </c>
      <c r="G14" s="52">
        <f>CALKINI!G146</f>
        <v>0</v>
      </c>
      <c r="H14" s="52">
        <f>CALKINI!H146</f>
        <v>0</v>
      </c>
      <c r="I14" s="52">
        <f>CALKINI!I146</f>
        <v>0</v>
      </c>
      <c r="J14" s="74">
        <f>CALKINI!J146</f>
        <v>0</v>
      </c>
      <c r="K14" s="52">
        <f>CALKINI!K146</f>
        <v>0</v>
      </c>
      <c r="L14" s="52">
        <f>CALKINI!L146</f>
        <v>0</v>
      </c>
      <c r="M14" s="52">
        <f>CALKINI!M146</f>
        <v>0</v>
      </c>
      <c r="N14" s="52">
        <f>CALKINI!N146</f>
        <v>0</v>
      </c>
      <c r="O14" s="52">
        <f>CALKINI!O146</f>
        <v>0</v>
      </c>
      <c r="P14" s="74">
        <f>CALKINI!P146</f>
        <v>0</v>
      </c>
      <c r="Q14" s="52">
        <f>CALKINI!Q146</f>
        <v>0</v>
      </c>
      <c r="R14" s="52">
        <f>CALKINI!R146</f>
        <v>0</v>
      </c>
      <c r="S14" s="52">
        <f>CALKINI!S146</f>
        <v>0</v>
      </c>
      <c r="T14" s="52">
        <f>CALKINI!T146</f>
        <v>0</v>
      </c>
      <c r="U14" s="74">
        <f>CALKINI!U146</f>
        <v>0</v>
      </c>
      <c r="V14" s="52">
        <f>CALKINI!V146</f>
        <v>0</v>
      </c>
      <c r="W14" s="52">
        <f>CALKINI!W146</f>
        <v>0</v>
      </c>
      <c r="X14" s="52">
        <f>CALKINI!X146</f>
        <v>0</v>
      </c>
      <c r="Y14" s="52">
        <f>CALKINI!Y146</f>
        <v>0</v>
      </c>
      <c r="Z14" s="74">
        <f>CALKINI!Z146</f>
        <v>0</v>
      </c>
      <c r="AA14" s="52">
        <f>CALKINI!AA146</f>
        <v>0</v>
      </c>
      <c r="AB14" s="52">
        <f>CALKINI!AB146</f>
        <v>0</v>
      </c>
      <c r="AC14" s="52">
        <f>CALKINI!AC146</f>
        <v>0</v>
      </c>
      <c r="AD14" s="52">
        <f>CALKINI!AD146</f>
        <v>0</v>
      </c>
      <c r="AE14" s="52">
        <f>CALKINI!AE146</f>
        <v>0</v>
      </c>
      <c r="AF14" s="1402"/>
      <c r="AG14" s="52">
        <f>CALKINI!AF146</f>
        <v>0</v>
      </c>
      <c r="AH14" s="52">
        <f>CALKINI!AG146</f>
        <v>0</v>
      </c>
      <c r="AI14" s="52">
        <f>CALKINI!AH146</f>
        <v>0</v>
      </c>
      <c r="AJ14" s="1402"/>
      <c r="AK14" s="52">
        <f>CALKINI!AI146</f>
        <v>0</v>
      </c>
      <c r="AL14" s="74"/>
      <c r="AM14" s="52">
        <f>CALKINI!E301</f>
        <v>0</v>
      </c>
      <c r="AN14" s="52">
        <f>CALKINI!F301</f>
        <v>0</v>
      </c>
      <c r="AO14" s="52">
        <f>CALKINI!G301</f>
        <v>0</v>
      </c>
      <c r="AP14" s="52">
        <f>CALKINI!H301</f>
        <v>0</v>
      </c>
      <c r="AQ14" s="52">
        <f>CALKINI!I301</f>
        <v>0</v>
      </c>
      <c r="AR14" s="74"/>
      <c r="AS14" s="52">
        <f>CALKINI!K301</f>
        <v>80</v>
      </c>
      <c r="AT14" s="52">
        <f>CALKINI!L301</f>
        <v>680</v>
      </c>
      <c r="AU14" s="52">
        <f>CALKINI!M301</f>
        <v>329</v>
      </c>
      <c r="AV14" s="52">
        <f>CALKINI!N301</f>
        <v>80</v>
      </c>
      <c r="AW14" s="52">
        <f>CALKINI!O301</f>
        <v>271</v>
      </c>
      <c r="AX14" s="74"/>
      <c r="AY14" s="52">
        <f>CALKINI!Q301</f>
        <v>68</v>
      </c>
      <c r="AZ14" s="52">
        <f>CALKINI!R301</f>
        <v>612</v>
      </c>
      <c r="BA14" s="52">
        <f>CALKINI!S301</f>
        <v>44</v>
      </c>
      <c r="BB14" s="52">
        <f>CALKINI!T301</f>
        <v>62</v>
      </c>
      <c r="BC14" s="52">
        <f>CALKINI!U301</f>
        <v>126</v>
      </c>
      <c r="BD14" s="52"/>
      <c r="BE14" s="52">
        <f>CALKINI!W301</f>
        <v>244</v>
      </c>
      <c r="BF14" s="52">
        <f>CALKINI!X301</f>
        <v>135</v>
      </c>
      <c r="BG14" s="52">
        <f>CALKINI!Y301</f>
        <v>56</v>
      </c>
      <c r="BH14" s="52"/>
      <c r="BI14" s="52">
        <f>CALKINI!AA301</f>
        <v>13</v>
      </c>
      <c r="BJ14" s="74"/>
      <c r="BK14" s="151">
        <f>CALKINI!AK146</f>
        <v>0</v>
      </c>
      <c r="BL14" s="151">
        <f>CALKINI!AL146</f>
        <v>0</v>
      </c>
      <c r="BM14" s="151">
        <f>CALKINI!AM146</f>
        <v>0</v>
      </c>
      <c r="BN14" s="151">
        <f>CALKINI!AN146</f>
        <v>0</v>
      </c>
      <c r="BO14" s="151">
        <f>CALKINI!AO146</f>
        <v>0</v>
      </c>
      <c r="BP14" s="151">
        <f>CALKINI!AP146</f>
        <v>0</v>
      </c>
      <c r="BQ14" s="151">
        <f>CALKINI!AQ146</f>
        <v>0</v>
      </c>
      <c r="BR14" s="151">
        <f>CALKINI!AR146</f>
        <v>0</v>
      </c>
      <c r="BS14" s="151">
        <f>CALKINI!AS146</f>
        <v>0</v>
      </c>
      <c r="BT14" s="151"/>
      <c r="BU14" s="151">
        <f>CALKINI!AT146</f>
        <v>0</v>
      </c>
      <c r="BV14" s="151">
        <f>CALKINI!AU146</f>
        <v>0</v>
      </c>
      <c r="BW14" s="151">
        <f>CALKINI!AV146</f>
        <v>0</v>
      </c>
      <c r="BX14" s="151"/>
      <c r="BY14" s="151">
        <f>CALKINI!AW146</f>
        <v>0</v>
      </c>
      <c r="BZ14" s="216"/>
      <c r="CA14" s="1386">
        <f t="shared" ref="CA14:CA24" si="0">SUM(E14,K14,AM14,AS14,)</f>
        <v>80</v>
      </c>
      <c r="CB14" s="1386">
        <f t="shared" ref="CB14:CB24" si="1">SUM(F14+L14+Q14+V14+AN14+AT14+BK14)</f>
        <v>680</v>
      </c>
      <c r="CC14" s="1386">
        <f>SUM(CH14:CI14)</f>
        <v>680</v>
      </c>
      <c r="CD14" s="1386">
        <f t="shared" ref="CD14:CD24" si="2">SUM(CJ14:CP14)</f>
        <v>680</v>
      </c>
      <c r="CE14" s="1386">
        <f t="shared" ref="CE14:CE24" si="3">SUM(G14+M14+R14+W14+AO14+AU14+BL14)</f>
        <v>329</v>
      </c>
      <c r="CF14" s="1386">
        <f t="shared" ref="CF14:CF24" si="4">SUM(H14+N14+S14+X14+AP14+AV14+BM14)</f>
        <v>80</v>
      </c>
      <c r="CG14" s="1386">
        <f t="shared" ref="CG14:CG24" si="5">SUM(I14+O14+T14+Y14+AQ14+AW14+BN14)</f>
        <v>271</v>
      </c>
      <c r="CH14" s="1387">
        <f t="shared" ref="CH14:CH24" si="6">SUM(AA14,AY14,BO14)</f>
        <v>68</v>
      </c>
      <c r="CI14" s="1387">
        <f t="shared" ref="CI14:CI24" si="7">SUM(AB14,AZ14,BP14)</f>
        <v>612</v>
      </c>
      <c r="CJ14" s="1386">
        <f t="shared" ref="CJ14:CJ24" si="8">SUM(AC14,BQ14,BA14)</f>
        <v>44</v>
      </c>
      <c r="CK14" s="1386">
        <f t="shared" ref="CK14:CK24" si="9">SUM(AD14,BR14,BB14)</f>
        <v>62</v>
      </c>
      <c r="CL14" s="1386">
        <f t="shared" ref="CL14:CL24" si="10">SUM(AE14,BS14,BC14)</f>
        <v>126</v>
      </c>
      <c r="CM14" s="1386">
        <f t="shared" ref="CM14:CM24" si="11">SUM(AG14,BU14,BE14)</f>
        <v>244</v>
      </c>
      <c r="CN14" s="1386">
        <f t="shared" ref="CN14:CN24" si="12">SUM(AH14,BV14,BF14)</f>
        <v>135</v>
      </c>
      <c r="CO14" s="1386">
        <f t="shared" ref="CO14:CO24" si="13">SUM(AI14,BW14,BG14)</f>
        <v>56</v>
      </c>
      <c r="CP14" s="1386">
        <f t="shared" ref="CP14:CP24" si="14">SUM(AK14,BY14,BI14)</f>
        <v>13</v>
      </c>
      <c r="CQ14" s="168"/>
      <c r="CR14" s="53"/>
      <c r="CS14" s="53"/>
      <c r="CT14" s="53"/>
      <c r="CU14" s="53"/>
      <c r="CV14" s="53"/>
      <c r="CW14" s="52">
        <f>SUM(CONVENIOS!F17:F18)</f>
        <v>0</v>
      </c>
      <c r="CX14" s="52">
        <f>SUM(CONVENIOS!I17:I18)</f>
        <v>0</v>
      </c>
      <c r="CY14" s="52">
        <f>SUM(CONVENIOS!O17:O18)</f>
        <v>0</v>
      </c>
      <c r="CZ14" s="52">
        <f>SUM(CONVENIOS!R17:R18)</f>
        <v>0</v>
      </c>
      <c r="DA14" s="52">
        <f>'[1]CAMP.'!CW14</f>
        <v>0</v>
      </c>
      <c r="DB14" s="53">
        <v>0</v>
      </c>
      <c r="DC14" s="53">
        <v>0</v>
      </c>
      <c r="DD14" s="53">
        <v>0</v>
      </c>
      <c r="DE14" s="53">
        <v>0</v>
      </c>
      <c r="DF14" s="547">
        <v>1</v>
      </c>
      <c r="DG14" s="547">
        <v>2</v>
      </c>
      <c r="DH14" s="547">
        <v>0</v>
      </c>
      <c r="DI14" s="547">
        <v>29</v>
      </c>
      <c r="DJ14" s="547">
        <v>50</v>
      </c>
      <c r="DK14" s="53">
        <v>50</v>
      </c>
      <c r="DL14" s="53">
        <v>0</v>
      </c>
      <c r="DM14" s="53">
        <v>50</v>
      </c>
      <c r="DN14" s="53">
        <v>0</v>
      </c>
      <c r="DO14" s="53"/>
      <c r="DP14" s="53"/>
      <c r="DQ14" s="53">
        <v>2</v>
      </c>
      <c r="DR14" s="1078">
        <v>12</v>
      </c>
      <c r="DS14" s="53"/>
      <c r="DT14" s="53"/>
      <c r="DU14" s="53"/>
      <c r="DV14" s="53"/>
      <c r="DW14" s="53"/>
      <c r="DX14" s="53"/>
      <c r="DY14" s="53">
        <v>10</v>
      </c>
      <c r="DZ14" s="53"/>
      <c r="EA14" s="53">
        <v>2</v>
      </c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1081" t="s">
        <v>499</v>
      </c>
    </row>
    <row r="15" spans="1:145" s="35" customFormat="1" ht="21" customHeight="1" thickBot="1">
      <c r="A15" s="199">
        <v>2</v>
      </c>
      <c r="B15" s="200" t="s">
        <v>69</v>
      </c>
      <c r="C15" s="201">
        <v>1</v>
      </c>
      <c r="D15" s="201"/>
      <c r="E15" s="201">
        <f>CALAKMUL!E38</f>
        <v>0</v>
      </c>
      <c r="F15" s="201">
        <f>CALAKMUL!F38</f>
        <v>0</v>
      </c>
      <c r="G15" s="201">
        <f>CALAKMUL!G38</f>
        <v>0</v>
      </c>
      <c r="H15" s="201">
        <f>CALAKMUL!H38</f>
        <v>0</v>
      </c>
      <c r="I15" s="201">
        <f>CALAKMUL!I38</f>
        <v>0</v>
      </c>
      <c r="J15" s="74"/>
      <c r="K15" s="201">
        <f>CALAKMUL!K38</f>
        <v>0</v>
      </c>
      <c r="L15" s="201">
        <f>CALAKMUL!L38</f>
        <v>0</v>
      </c>
      <c r="M15" s="201">
        <f>CALAKMUL!M38</f>
        <v>0</v>
      </c>
      <c r="N15" s="201">
        <f>CALAKMUL!N38</f>
        <v>0</v>
      </c>
      <c r="O15" s="201">
        <f>CALAKMUL!O38</f>
        <v>0</v>
      </c>
      <c r="P15" s="78"/>
      <c r="Q15" s="201">
        <f>CALAKMUL!Q38</f>
        <v>0</v>
      </c>
      <c r="R15" s="201">
        <f>CALAKMUL!R38</f>
        <v>0</v>
      </c>
      <c r="S15" s="201">
        <f>CALAKMUL!S38</f>
        <v>0</v>
      </c>
      <c r="T15" s="201">
        <f>CALAKMUL!T38</f>
        <v>0</v>
      </c>
      <c r="U15" s="107"/>
      <c r="V15" s="201">
        <f>CALAKMUL!V38</f>
        <v>0</v>
      </c>
      <c r="W15" s="201">
        <f>CALAKMUL!W38</f>
        <v>0</v>
      </c>
      <c r="X15" s="201">
        <f>CALAKMUL!X38</f>
        <v>0</v>
      </c>
      <c r="Y15" s="201">
        <f>CALAKMUL!Y38</f>
        <v>0</v>
      </c>
      <c r="Z15" s="74"/>
      <c r="AA15" s="201">
        <f>CALAKMUL!AA38</f>
        <v>0</v>
      </c>
      <c r="AB15" s="201">
        <f>CALAKMUL!AB38</f>
        <v>0</v>
      </c>
      <c r="AC15" s="201">
        <f>CALAKMUL!AC38</f>
        <v>0</v>
      </c>
      <c r="AD15" s="201">
        <f>CALAKMUL!AD38</f>
        <v>0</v>
      </c>
      <c r="AE15" s="201">
        <f>CALAKMUL!AE38</f>
        <v>0</v>
      </c>
      <c r="AF15" s="1403"/>
      <c r="AG15" s="201">
        <f>CALAKMUL!AF38</f>
        <v>0</v>
      </c>
      <c r="AH15" s="201">
        <f>CALAKMUL!AG38</f>
        <v>0</v>
      </c>
      <c r="AI15" s="201">
        <f>CALAKMUL!AH38</f>
        <v>0</v>
      </c>
      <c r="AJ15" s="1403"/>
      <c r="AK15" s="201">
        <f>CALAKMUL!AI38</f>
        <v>0</v>
      </c>
      <c r="AL15" s="80"/>
      <c r="AM15" s="201">
        <f>CALAKMUL!E69</f>
        <v>0</v>
      </c>
      <c r="AN15" s="201">
        <f>CALAKMUL!F69</f>
        <v>0</v>
      </c>
      <c r="AO15" s="201">
        <f>CALAKMUL!G69</f>
        <v>0</v>
      </c>
      <c r="AP15" s="201">
        <f>CALAKMUL!H69</f>
        <v>0</v>
      </c>
      <c r="AQ15" s="201">
        <f>CALAKMUL!I69</f>
        <v>0</v>
      </c>
      <c r="AR15" s="80"/>
      <c r="AS15" s="201">
        <f>CALAKMUL!K69</f>
        <v>12</v>
      </c>
      <c r="AT15" s="201">
        <f>CALAKMUL!L69</f>
        <v>52</v>
      </c>
      <c r="AU15" s="201">
        <f>CALAKMUL!M69</f>
        <v>22</v>
      </c>
      <c r="AV15" s="201">
        <f>CALAKMUL!N69</f>
        <v>5</v>
      </c>
      <c r="AW15" s="201">
        <f>CALAKMUL!O69</f>
        <v>25</v>
      </c>
      <c r="AX15" s="80"/>
      <c r="AY15" s="201">
        <f>CALAKMUL!Q69</f>
        <v>0</v>
      </c>
      <c r="AZ15" s="201">
        <f>CALAKMUL!R69</f>
        <v>52</v>
      </c>
      <c r="BA15" s="201">
        <f>CALAKMUL!S69</f>
        <v>1</v>
      </c>
      <c r="BB15" s="201">
        <f>CALAKMUL!T69</f>
        <v>4</v>
      </c>
      <c r="BC15" s="201">
        <f>CALAKMUL!U69</f>
        <v>8</v>
      </c>
      <c r="BD15" s="201"/>
      <c r="BE15" s="201">
        <f>CALAKMUL!W69</f>
        <v>22</v>
      </c>
      <c r="BF15" s="201">
        <f>CALAKMUL!X69</f>
        <v>12</v>
      </c>
      <c r="BG15" s="201">
        <f>CALAKMUL!Y69</f>
        <v>5</v>
      </c>
      <c r="BH15" s="201"/>
      <c r="BI15" s="201">
        <f>CALAKMUL!AA69</f>
        <v>0</v>
      </c>
      <c r="BJ15" s="255"/>
      <c r="BK15" s="202">
        <f>CALAKMUL!AK38</f>
        <v>0</v>
      </c>
      <c r="BL15" s="202">
        <f>CALAKMUL!AL38</f>
        <v>0</v>
      </c>
      <c r="BM15" s="202">
        <f>CALAKMUL!AM38</f>
        <v>0</v>
      </c>
      <c r="BN15" s="202">
        <f>CALAKMUL!AN38</f>
        <v>0</v>
      </c>
      <c r="BO15" s="202">
        <f>CALAKMUL!AO38</f>
        <v>0</v>
      </c>
      <c r="BP15" s="202">
        <f>CALAKMUL!AP38</f>
        <v>0</v>
      </c>
      <c r="BQ15" s="202">
        <f>CALAKMUL!AQ38</f>
        <v>0</v>
      </c>
      <c r="BR15" s="202">
        <f>CALAKMUL!AR38</f>
        <v>0</v>
      </c>
      <c r="BS15" s="202">
        <f>CALAKMUL!AS38</f>
        <v>0</v>
      </c>
      <c r="BT15" s="1393"/>
      <c r="BU15" s="202">
        <f>CALAKMUL!AT38</f>
        <v>0</v>
      </c>
      <c r="BV15" s="202">
        <f>CALAKMUL!AU38</f>
        <v>0</v>
      </c>
      <c r="BW15" s="202">
        <f>CALAKMUL!AV38</f>
        <v>0</v>
      </c>
      <c r="BX15" s="1393"/>
      <c r="BY15" s="202">
        <f>CALAKMUL!AW38</f>
        <v>0</v>
      </c>
      <c r="BZ15" s="217"/>
      <c r="CA15" s="1386">
        <f t="shared" si="0"/>
        <v>12</v>
      </c>
      <c r="CB15" s="1386">
        <f t="shared" si="1"/>
        <v>52</v>
      </c>
      <c r="CC15" s="1386">
        <f t="shared" ref="CC15:CC24" si="15">SUM(CH15:CI15)</f>
        <v>52</v>
      </c>
      <c r="CD15" s="1386">
        <f t="shared" si="2"/>
        <v>52</v>
      </c>
      <c r="CE15" s="1386">
        <f t="shared" si="3"/>
        <v>22</v>
      </c>
      <c r="CF15" s="1386">
        <f t="shared" si="4"/>
        <v>5</v>
      </c>
      <c r="CG15" s="1386">
        <f t="shared" si="5"/>
        <v>25</v>
      </c>
      <c r="CH15" s="1387">
        <f t="shared" si="6"/>
        <v>0</v>
      </c>
      <c r="CI15" s="1387">
        <f t="shared" si="7"/>
        <v>52</v>
      </c>
      <c r="CJ15" s="1386">
        <f t="shared" si="8"/>
        <v>1</v>
      </c>
      <c r="CK15" s="1386">
        <f t="shared" si="9"/>
        <v>4</v>
      </c>
      <c r="CL15" s="1386">
        <f t="shared" si="10"/>
        <v>8</v>
      </c>
      <c r="CM15" s="1386">
        <f t="shared" si="11"/>
        <v>22</v>
      </c>
      <c r="CN15" s="1386">
        <f t="shared" si="12"/>
        <v>12</v>
      </c>
      <c r="CO15" s="1386">
        <f t="shared" si="13"/>
        <v>5</v>
      </c>
      <c r="CP15" s="1386">
        <f t="shared" si="14"/>
        <v>0</v>
      </c>
      <c r="CQ15" s="168"/>
      <c r="CR15" s="203"/>
      <c r="CS15" s="203"/>
      <c r="CT15" s="203"/>
      <c r="CU15" s="203"/>
      <c r="CV15" s="203"/>
      <c r="CW15" s="201">
        <f>SUM(CONVENIOS!F19:F20)</f>
        <v>0</v>
      </c>
      <c r="CX15" s="201">
        <f>SUM(CONVENIOS!I19:I20)</f>
        <v>0</v>
      </c>
      <c r="CY15" s="201">
        <f>SUM(CONVENIOS!O19:O20)</f>
        <v>0</v>
      </c>
      <c r="CZ15" s="201">
        <f>SUM(CONVENIOS!R19:R20)</f>
        <v>0</v>
      </c>
      <c r="DA15" s="201">
        <f>'[1]CAMP.'!CW15</f>
        <v>0</v>
      </c>
      <c r="DB15" s="243">
        <v>0</v>
      </c>
      <c r="DC15" s="243">
        <v>0</v>
      </c>
      <c r="DD15" s="243">
        <v>0</v>
      </c>
      <c r="DE15" s="243">
        <v>0</v>
      </c>
      <c r="DF15" s="548">
        <v>1</v>
      </c>
      <c r="DG15" s="548">
        <v>2</v>
      </c>
      <c r="DH15" s="548">
        <v>0</v>
      </c>
      <c r="DI15" s="548">
        <v>18</v>
      </c>
      <c r="DJ15" s="548">
        <v>9</v>
      </c>
      <c r="DK15" s="548">
        <v>9</v>
      </c>
      <c r="DL15" s="203">
        <v>5</v>
      </c>
      <c r="DM15" s="203">
        <v>4</v>
      </c>
      <c r="DN15" s="203">
        <v>0</v>
      </c>
      <c r="DO15" s="203"/>
      <c r="DP15" s="203"/>
      <c r="DQ15" s="203">
        <v>1</v>
      </c>
      <c r="DR15" s="1079"/>
      <c r="DS15" s="203"/>
      <c r="DT15" s="203"/>
      <c r="DU15" s="203"/>
      <c r="DV15" s="203"/>
      <c r="DW15" s="203"/>
      <c r="DX15" s="203"/>
      <c r="DY15" s="203"/>
      <c r="DZ15" s="203">
        <v>5</v>
      </c>
      <c r="EA15" s="203"/>
      <c r="EB15" s="203">
        <v>3</v>
      </c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1082"/>
    </row>
    <row r="16" spans="1:145" s="18" customFormat="1" ht="21" customHeight="1" thickBot="1">
      <c r="A16" s="50">
        <v>3</v>
      </c>
      <c r="B16" s="51" t="s">
        <v>38</v>
      </c>
      <c r="C16" s="52">
        <v>1</v>
      </c>
      <c r="D16" s="52"/>
      <c r="E16" s="52">
        <f>CANDELARIA!E119</f>
        <v>0</v>
      </c>
      <c r="F16" s="52">
        <f>CANDELARIA!F119</f>
        <v>0</v>
      </c>
      <c r="G16" s="52">
        <f>CANDELARIA!G119</f>
        <v>0</v>
      </c>
      <c r="H16" s="52">
        <f>CANDELARIA!H119</f>
        <v>0</v>
      </c>
      <c r="I16" s="52">
        <f>CANDELARIA!I119</f>
        <v>0</v>
      </c>
      <c r="J16" s="245">
        <f>CANDELARIA!J119</f>
        <v>0</v>
      </c>
      <c r="K16" s="52">
        <f>CANDELARIA!K119</f>
        <v>0</v>
      </c>
      <c r="L16" s="52">
        <f>CANDELARIA!L119</f>
        <v>0</v>
      </c>
      <c r="M16" s="52">
        <f>CANDELARIA!M119</f>
        <v>0</v>
      </c>
      <c r="N16" s="52">
        <f>CANDELARIA!N119</f>
        <v>0</v>
      </c>
      <c r="O16" s="52">
        <f>CANDELARIA!O119</f>
        <v>0</v>
      </c>
      <c r="P16" s="245">
        <f>CANDELARIA!P119</f>
        <v>0</v>
      </c>
      <c r="Q16" s="52">
        <f>CANDELARIA!Q119</f>
        <v>0</v>
      </c>
      <c r="R16" s="52">
        <f>CANDELARIA!R119</f>
        <v>0</v>
      </c>
      <c r="S16" s="52">
        <f>CANDELARIA!S119</f>
        <v>0</v>
      </c>
      <c r="T16" s="52">
        <f>CANDELARIA!T119</f>
        <v>0</v>
      </c>
      <c r="U16" s="245">
        <f>CANDELARIA!U119</f>
        <v>0</v>
      </c>
      <c r="V16" s="52">
        <f>CANDELARIA!V119</f>
        <v>0</v>
      </c>
      <c r="W16" s="52">
        <f>CANDELARIA!W119</f>
        <v>0</v>
      </c>
      <c r="X16" s="52">
        <f>CANDELARIA!X119</f>
        <v>0</v>
      </c>
      <c r="Y16" s="52">
        <f>CANDELARIA!Y119</f>
        <v>0</v>
      </c>
      <c r="Z16" s="245">
        <f>CANDELARIA!Z119</f>
        <v>0</v>
      </c>
      <c r="AA16" s="52">
        <f>CANDELARIA!AA119</f>
        <v>0</v>
      </c>
      <c r="AB16" s="52">
        <f>CANDELARIA!AB119</f>
        <v>0</v>
      </c>
      <c r="AC16" s="52">
        <f>CANDELARIA!AC119</f>
        <v>0</v>
      </c>
      <c r="AD16" s="52">
        <f>CANDELARIA!AD119</f>
        <v>0</v>
      </c>
      <c r="AE16" s="52">
        <f>CANDELARIA!AE119</f>
        <v>0</v>
      </c>
      <c r="AF16" s="1402"/>
      <c r="AG16" s="52">
        <f>CANDELARIA!AF119</f>
        <v>0</v>
      </c>
      <c r="AH16" s="52">
        <f>CANDELARIA!AG119</f>
        <v>0</v>
      </c>
      <c r="AI16" s="52">
        <f>CANDELARIA!AH119</f>
        <v>0</v>
      </c>
      <c r="AJ16" s="1402"/>
      <c r="AK16" s="52">
        <f>CANDELARIA!AI119</f>
        <v>0</v>
      </c>
      <c r="AL16" s="74"/>
      <c r="AM16" s="52">
        <f>CANDELARIA!E357</f>
        <v>0</v>
      </c>
      <c r="AN16" s="52">
        <f>CANDELARIA!F357</f>
        <v>0</v>
      </c>
      <c r="AO16" s="52">
        <f>CANDELARIA!G357</f>
        <v>0</v>
      </c>
      <c r="AP16" s="52">
        <f>CANDELARIA!H357</f>
        <v>0</v>
      </c>
      <c r="AQ16" s="52">
        <f>CANDELARIA!I357</f>
        <v>0</v>
      </c>
      <c r="AR16" s="74"/>
      <c r="AS16" s="52">
        <f>CANDELARIA!K357</f>
        <v>45</v>
      </c>
      <c r="AT16" s="52">
        <f>CANDELARIA!L357</f>
        <v>244</v>
      </c>
      <c r="AU16" s="52">
        <f>CANDELARIA!M357</f>
        <v>87</v>
      </c>
      <c r="AV16" s="52">
        <f>CANDELARIA!N357</f>
        <v>6</v>
      </c>
      <c r="AW16" s="52">
        <f>CANDELARIA!O357</f>
        <v>151</v>
      </c>
      <c r="AX16" s="74"/>
      <c r="AY16" s="52">
        <f>CANDELARIA!Q357</f>
        <v>49</v>
      </c>
      <c r="AZ16" s="52">
        <f>CANDELARIA!R357</f>
        <v>195</v>
      </c>
      <c r="BA16" s="52">
        <f>CANDELARIA!S357</f>
        <v>10</v>
      </c>
      <c r="BB16" s="52">
        <f>CANDELARIA!T357</f>
        <v>30</v>
      </c>
      <c r="BC16" s="52">
        <f>CANDELARIA!U357</f>
        <v>54</v>
      </c>
      <c r="BD16" s="52"/>
      <c r="BE16" s="52">
        <f>CANDELARIA!W357</f>
        <v>78</v>
      </c>
      <c r="BF16" s="52">
        <f>CANDELARIA!X357</f>
        <v>48</v>
      </c>
      <c r="BG16" s="52">
        <f>CANDELARIA!Y357</f>
        <v>19</v>
      </c>
      <c r="BH16" s="52"/>
      <c r="BI16" s="52">
        <f>CANDELARIA!AA357</f>
        <v>5</v>
      </c>
      <c r="BJ16" s="255"/>
      <c r="BK16" s="152">
        <f>CANDELARIA!AK119</f>
        <v>0</v>
      </c>
      <c r="BL16" s="152">
        <f>CANDELARIA!AL119</f>
        <v>0</v>
      </c>
      <c r="BM16" s="152">
        <f>CANDELARIA!AM119</f>
        <v>0</v>
      </c>
      <c r="BN16" s="152">
        <f>CANDELARIA!AN119</f>
        <v>0</v>
      </c>
      <c r="BO16" s="152">
        <f>CANDELARIA!AO119</f>
        <v>0</v>
      </c>
      <c r="BP16" s="152">
        <f>CANDELARIA!AP119</f>
        <v>0</v>
      </c>
      <c r="BQ16" s="152">
        <f>CANDELARIA!AQ119</f>
        <v>0</v>
      </c>
      <c r="BR16" s="152">
        <f>CANDELARIA!AR119</f>
        <v>0</v>
      </c>
      <c r="BS16" s="152">
        <f>CANDELARIA!AS119</f>
        <v>0</v>
      </c>
      <c r="BT16" s="1394"/>
      <c r="BU16" s="152">
        <f>CANDELARIA!AT119</f>
        <v>0</v>
      </c>
      <c r="BV16" s="152">
        <f>CANDELARIA!AU119</f>
        <v>0</v>
      </c>
      <c r="BW16" s="152">
        <f>CANDELARIA!AV119</f>
        <v>0</v>
      </c>
      <c r="BX16" s="1394"/>
      <c r="BY16" s="152">
        <f>CANDELARIA!AW119</f>
        <v>0</v>
      </c>
      <c r="BZ16" s="217"/>
      <c r="CA16" s="1386">
        <f t="shared" si="0"/>
        <v>45</v>
      </c>
      <c r="CB16" s="1386">
        <f t="shared" si="1"/>
        <v>244</v>
      </c>
      <c r="CC16" s="1386">
        <f t="shared" si="15"/>
        <v>244</v>
      </c>
      <c r="CD16" s="1386">
        <f t="shared" si="2"/>
        <v>244</v>
      </c>
      <c r="CE16" s="1386">
        <f t="shared" si="3"/>
        <v>87</v>
      </c>
      <c r="CF16" s="1386">
        <f t="shared" si="4"/>
        <v>6</v>
      </c>
      <c r="CG16" s="1386">
        <f t="shared" si="5"/>
        <v>151</v>
      </c>
      <c r="CH16" s="1387">
        <f t="shared" si="6"/>
        <v>49</v>
      </c>
      <c r="CI16" s="1387">
        <f t="shared" si="7"/>
        <v>195</v>
      </c>
      <c r="CJ16" s="1386">
        <f t="shared" si="8"/>
        <v>10</v>
      </c>
      <c r="CK16" s="1386">
        <f t="shared" si="9"/>
        <v>30</v>
      </c>
      <c r="CL16" s="1386">
        <f t="shared" si="10"/>
        <v>54</v>
      </c>
      <c r="CM16" s="1386">
        <f t="shared" si="11"/>
        <v>78</v>
      </c>
      <c r="CN16" s="1386">
        <f t="shared" si="12"/>
        <v>48</v>
      </c>
      <c r="CO16" s="1386">
        <f t="shared" si="13"/>
        <v>19</v>
      </c>
      <c r="CP16" s="1386">
        <f t="shared" si="14"/>
        <v>5</v>
      </c>
      <c r="CQ16" s="168"/>
      <c r="CR16" s="169"/>
      <c r="CS16" s="53"/>
      <c r="CT16" s="53"/>
      <c r="CU16" s="53"/>
      <c r="CV16" s="53"/>
      <c r="CW16" s="52">
        <f>SUM(CONVENIOS!F21:F22)</f>
        <v>0</v>
      </c>
      <c r="CX16" s="52">
        <f>SUM(CONVENIOS!I21:I22)</f>
        <v>0</v>
      </c>
      <c r="CY16" s="52">
        <f>SUM(CONVENIOS!O21:O22)</f>
        <v>0</v>
      </c>
      <c r="CZ16" s="52">
        <f>SUM(CONVENIOS!R21:R22)</f>
        <v>0</v>
      </c>
      <c r="DA16" s="52">
        <f>'[1]CAMP.'!CW16</f>
        <v>0</v>
      </c>
      <c r="DB16" s="53">
        <v>0</v>
      </c>
      <c r="DC16" s="53">
        <v>0</v>
      </c>
      <c r="DD16" s="53">
        <v>0</v>
      </c>
      <c r="DE16" s="53">
        <v>0</v>
      </c>
      <c r="DF16" s="549">
        <v>1</v>
      </c>
      <c r="DG16" s="549">
        <v>2</v>
      </c>
      <c r="DH16" s="549">
        <v>0</v>
      </c>
      <c r="DI16" s="549">
        <v>21</v>
      </c>
      <c r="DJ16" s="549">
        <v>23</v>
      </c>
      <c r="DK16" s="549">
        <v>23</v>
      </c>
      <c r="DL16" s="169">
        <v>0</v>
      </c>
      <c r="DM16" s="169">
        <v>23</v>
      </c>
      <c r="DN16" s="169">
        <v>0</v>
      </c>
      <c r="DO16" s="169"/>
      <c r="DP16" s="169"/>
      <c r="DQ16" s="169">
        <v>1</v>
      </c>
      <c r="DR16" s="1079"/>
      <c r="DS16" s="53"/>
      <c r="DT16" s="53"/>
      <c r="DU16" s="53"/>
      <c r="DV16" s="53"/>
      <c r="DW16" s="53"/>
      <c r="DX16" s="53"/>
      <c r="DY16" s="169">
        <v>2</v>
      </c>
      <c r="DZ16" s="169">
        <v>2</v>
      </c>
      <c r="EA16" s="169">
        <v>1</v>
      </c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082"/>
    </row>
    <row r="17" spans="1:145" s="18" customFormat="1" ht="21" customHeight="1" thickBot="1">
      <c r="A17" s="199">
        <v>4</v>
      </c>
      <c r="B17" s="246" t="s">
        <v>39</v>
      </c>
      <c r="C17" s="201">
        <v>1</v>
      </c>
      <c r="D17" s="201"/>
      <c r="E17" s="201">
        <f>CHAMPOTON!E227</f>
        <v>0</v>
      </c>
      <c r="F17" s="201">
        <f>CHAMPOTON!F227</f>
        <v>0</v>
      </c>
      <c r="G17" s="201">
        <f>CHAMPOTON!G227</f>
        <v>0</v>
      </c>
      <c r="H17" s="201">
        <f>CHAMPOTON!H227</f>
        <v>0</v>
      </c>
      <c r="I17" s="201">
        <f>CHAMPOTON!I227</f>
        <v>0</v>
      </c>
      <c r="J17" s="74">
        <f>CHAMPOTON!J227</f>
        <v>0</v>
      </c>
      <c r="K17" s="201">
        <f>CHAMPOTON!K227</f>
        <v>0</v>
      </c>
      <c r="L17" s="201">
        <f>CHAMPOTON!L227</f>
        <v>0</v>
      </c>
      <c r="M17" s="201">
        <f>CHAMPOTON!M227</f>
        <v>0</v>
      </c>
      <c r="N17" s="201">
        <f>CHAMPOTON!N227</f>
        <v>0</v>
      </c>
      <c r="O17" s="201">
        <f>CHAMPOTON!O227</f>
        <v>0</v>
      </c>
      <c r="P17" s="74">
        <f>CHAMPOTON!P227</f>
        <v>0</v>
      </c>
      <c r="Q17" s="201">
        <f>CHAMPOTON!Q227</f>
        <v>0</v>
      </c>
      <c r="R17" s="201">
        <f>CHAMPOTON!R227</f>
        <v>0</v>
      </c>
      <c r="S17" s="201">
        <f>CHAMPOTON!S227</f>
        <v>0</v>
      </c>
      <c r="T17" s="201">
        <f>CHAMPOTON!T227</f>
        <v>0</v>
      </c>
      <c r="U17" s="173">
        <f>CHAMPOTON!U227</f>
        <v>0</v>
      </c>
      <c r="V17" s="201">
        <f>CHAMPOTON!V227</f>
        <v>0</v>
      </c>
      <c r="W17" s="201">
        <f>CHAMPOTON!W227</f>
        <v>0</v>
      </c>
      <c r="X17" s="201">
        <f>CHAMPOTON!X227</f>
        <v>0</v>
      </c>
      <c r="Y17" s="201">
        <f>CHAMPOTON!Y227</f>
        <v>0</v>
      </c>
      <c r="Z17" s="74">
        <f>CHAMPOTON!Z227</f>
        <v>0</v>
      </c>
      <c r="AA17" s="201">
        <f>CHAMPOTON!AA227</f>
        <v>0</v>
      </c>
      <c r="AB17" s="201">
        <f>CHAMPOTON!AB227</f>
        <v>0</v>
      </c>
      <c r="AC17" s="201">
        <f>CHAMPOTON!AC227</f>
        <v>0</v>
      </c>
      <c r="AD17" s="201">
        <f>CHAMPOTON!AD227</f>
        <v>0</v>
      </c>
      <c r="AE17" s="201">
        <f>CHAMPOTON!AE227</f>
        <v>0</v>
      </c>
      <c r="AF17" s="1403"/>
      <c r="AG17" s="201">
        <f>CHAMPOTON!AF227</f>
        <v>0</v>
      </c>
      <c r="AH17" s="201">
        <f>CHAMPOTON!AG227</f>
        <v>0</v>
      </c>
      <c r="AI17" s="201">
        <f>CHAMPOTON!AH227</f>
        <v>0</v>
      </c>
      <c r="AJ17" s="1403"/>
      <c r="AK17" s="201">
        <f>CHAMPOTON!AI227</f>
        <v>0</v>
      </c>
      <c r="AL17" s="80"/>
      <c r="AM17" s="201">
        <f>CHAMPOTON!E417</f>
        <v>0</v>
      </c>
      <c r="AN17" s="201">
        <f>CHAMPOTON!F417</f>
        <v>0</v>
      </c>
      <c r="AO17" s="201">
        <f>CHAMPOTON!G417</f>
        <v>0</v>
      </c>
      <c r="AP17" s="201">
        <f>CHAMPOTON!H417</f>
        <v>0</v>
      </c>
      <c r="AQ17" s="201">
        <f>CHAMPOTON!I417</f>
        <v>0</v>
      </c>
      <c r="AR17" s="74"/>
      <c r="AS17" s="201">
        <f>CHAMPOTON!K417</f>
        <v>47</v>
      </c>
      <c r="AT17" s="201">
        <f>CHAMPOTON!L417</f>
        <v>271</v>
      </c>
      <c r="AU17" s="201">
        <f>CHAMPOTON!M417</f>
        <v>88</v>
      </c>
      <c r="AV17" s="201">
        <f>CHAMPOTON!N417</f>
        <v>3</v>
      </c>
      <c r="AW17" s="201">
        <f>CHAMPOTON!O417</f>
        <v>180</v>
      </c>
      <c r="AX17" s="74"/>
      <c r="AY17" s="201">
        <f>CHAMPOTON!Q417</f>
        <v>35</v>
      </c>
      <c r="AZ17" s="201">
        <f>CHAMPOTON!R417</f>
        <v>236</v>
      </c>
      <c r="BA17" s="201">
        <f>CHAMPOTON!S417</f>
        <v>20</v>
      </c>
      <c r="BB17" s="201">
        <f>CHAMPOTON!T417</f>
        <v>39</v>
      </c>
      <c r="BC17" s="201">
        <f>CHAMPOTON!U417</f>
        <v>72</v>
      </c>
      <c r="BD17" s="201"/>
      <c r="BE17" s="201">
        <f>CHAMPOTON!W417</f>
        <v>80</v>
      </c>
      <c r="BF17" s="201">
        <f>CHAMPOTON!X417</f>
        <v>46</v>
      </c>
      <c r="BG17" s="201">
        <f>CHAMPOTON!Y417</f>
        <v>12</v>
      </c>
      <c r="BH17" s="201"/>
      <c r="BI17" s="201">
        <f>CHAMPOTON!AA417</f>
        <v>2</v>
      </c>
      <c r="BJ17" s="255"/>
      <c r="BK17" s="202">
        <f>CHAMPOTON!AK227</f>
        <v>0</v>
      </c>
      <c r="BL17" s="202">
        <f>CHAMPOTON!AL227</f>
        <v>0</v>
      </c>
      <c r="BM17" s="202">
        <f>CHAMPOTON!AM227</f>
        <v>0</v>
      </c>
      <c r="BN17" s="202">
        <f>CHAMPOTON!AN227</f>
        <v>0</v>
      </c>
      <c r="BO17" s="202">
        <f>CHAMPOTON!AO227</f>
        <v>0</v>
      </c>
      <c r="BP17" s="202">
        <f>CHAMPOTON!AP227</f>
        <v>0</v>
      </c>
      <c r="BQ17" s="202">
        <f>CHAMPOTON!AQ227</f>
        <v>0</v>
      </c>
      <c r="BR17" s="202">
        <f>CHAMPOTON!AR227</f>
        <v>0</v>
      </c>
      <c r="BS17" s="202">
        <f>CHAMPOTON!AS227</f>
        <v>0</v>
      </c>
      <c r="BT17" s="1393"/>
      <c r="BU17" s="202">
        <f>CHAMPOTON!AT227</f>
        <v>0</v>
      </c>
      <c r="BV17" s="202">
        <f>CHAMPOTON!AU227</f>
        <v>0</v>
      </c>
      <c r="BW17" s="202">
        <f>CHAMPOTON!AV227</f>
        <v>0</v>
      </c>
      <c r="BX17" s="1393"/>
      <c r="BY17" s="202">
        <f>CHAMPOTON!AW227</f>
        <v>0</v>
      </c>
      <c r="BZ17" s="217"/>
      <c r="CA17" s="1386">
        <f t="shared" si="0"/>
        <v>47</v>
      </c>
      <c r="CB17" s="1386">
        <f t="shared" si="1"/>
        <v>271</v>
      </c>
      <c r="CC17" s="1386">
        <f t="shared" si="15"/>
        <v>271</v>
      </c>
      <c r="CD17" s="1386">
        <f t="shared" si="2"/>
        <v>271</v>
      </c>
      <c r="CE17" s="1386">
        <f t="shared" si="3"/>
        <v>88</v>
      </c>
      <c r="CF17" s="1386">
        <f t="shared" si="4"/>
        <v>3</v>
      </c>
      <c r="CG17" s="1386">
        <f t="shared" si="5"/>
        <v>180</v>
      </c>
      <c r="CH17" s="1387">
        <f t="shared" si="6"/>
        <v>35</v>
      </c>
      <c r="CI17" s="1387">
        <f t="shared" si="7"/>
        <v>236</v>
      </c>
      <c r="CJ17" s="1386">
        <f t="shared" si="8"/>
        <v>20</v>
      </c>
      <c r="CK17" s="1386">
        <f t="shared" si="9"/>
        <v>39</v>
      </c>
      <c r="CL17" s="1386">
        <f t="shared" si="10"/>
        <v>72</v>
      </c>
      <c r="CM17" s="1386">
        <f t="shared" si="11"/>
        <v>80</v>
      </c>
      <c r="CN17" s="1386">
        <f t="shared" si="12"/>
        <v>46</v>
      </c>
      <c r="CO17" s="1386">
        <f t="shared" si="13"/>
        <v>12</v>
      </c>
      <c r="CP17" s="1386">
        <f t="shared" si="14"/>
        <v>2</v>
      </c>
      <c r="CQ17" s="168"/>
      <c r="CR17" s="203"/>
      <c r="CS17" s="243"/>
      <c r="CT17" s="243"/>
      <c r="CU17" s="243"/>
      <c r="CV17" s="243"/>
      <c r="CW17" s="201">
        <f>SUM(CONVENIOS!F23:F24)</f>
        <v>0</v>
      </c>
      <c r="CX17" s="201">
        <f>SUM(CONVENIOS!I23:I24)</f>
        <v>0</v>
      </c>
      <c r="CY17" s="201">
        <f>SUM(CONVENIOS!O23:O24)</f>
        <v>0</v>
      </c>
      <c r="CZ17" s="201">
        <f>SUM(CONVENIOS!R23:R24)</f>
        <v>0</v>
      </c>
      <c r="DA17" s="201">
        <f>'[1]CAMP.'!CW17</f>
        <v>0</v>
      </c>
      <c r="DB17" s="243">
        <v>0</v>
      </c>
      <c r="DC17" s="243">
        <v>0</v>
      </c>
      <c r="DD17" s="243">
        <v>0</v>
      </c>
      <c r="DE17" s="243">
        <v>0</v>
      </c>
      <c r="DF17" s="548">
        <v>1</v>
      </c>
      <c r="DG17" s="548">
        <v>2</v>
      </c>
      <c r="DH17" s="548">
        <v>0</v>
      </c>
      <c r="DI17" s="548">
        <v>25</v>
      </c>
      <c r="DJ17" s="548">
        <v>25</v>
      </c>
      <c r="DK17" s="548">
        <v>25</v>
      </c>
      <c r="DL17" s="203">
        <v>0</v>
      </c>
      <c r="DM17" s="203">
        <v>25</v>
      </c>
      <c r="DN17" s="203">
        <v>0</v>
      </c>
      <c r="DO17" s="203"/>
      <c r="DP17" s="203"/>
      <c r="DQ17" s="203">
        <v>1</v>
      </c>
      <c r="DR17" s="1079"/>
      <c r="DS17" s="203"/>
      <c r="DT17" s="203"/>
      <c r="DU17" s="203"/>
      <c r="DV17" s="203"/>
      <c r="DW17" s="203"/>
      <c r="DX17" s="203"/>
      <c r="DY17" s="203">
        <v>4</v>
      </c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1082"/>
    </row>
    <row r="18" spans="1:145" s="18" customFormat="1" ht="21" customHeight="1" thickBot="1">
      <c r="A18" s="50">
        <v>5</v>
      </c>
      <c r="B18" s="51" t="s">
        <v>68</v>
      </c>
      <c r="C18" s="52">
        <v>1</v>
      </c>
      <c r="D18" s="52"/>
      <c r="E18" s="52">
        <f>'CIUDAD DEL CARMEN'!E38</f>
        <v>0</v>
      </c>
      <c r="F18" s="52">
        <f>'CIUDAD DEL CARMEN'!F38</f>
        <v>0</v>
      </c>
      <c r="G18" s="52">
        <f>'CIUDAD DEL CARMEN'!G38</f>
        <v>0</v>
      </c>
      <c r="H18" s="52">
        <f>'CIUDAD DEL CARMEN'!H38</f>
        <v>0</v>
      </c>
      <c r="I18" s="52">
        <f>'CIUDAD DEL CARMEN'!I38</f>
        <v>0</v>
      </c>
      <c r="J18" s="245"/>
      <c r="K18" s="52">
        <f>'CIUDAD DEL CARMEN'!K38</f>
        <v>0</v>
      </c>
      <c r="L18" s="52">
        <f>'CIUDAD DEL CARMEN'!L38</f>
        <v>0</v>
      </c>
      <c r="M18" s="52">
        <f>'CIUDAD DEL CARMEN'!M38</f>
        <v>0</v>
      </c>
      <c r="N18" s="52">
        <f>'CIUDAD DEL CARMEN'!N38</f>
        <v>0</v>
      </c>
      <c r="O18" s="52">
        <f>'CIUDAD DEL CARMEN'!O38</f>
        <v>0</v>
      </c>
      <c r="P18" s="247"/>
      <c r="Q18" s="52">
        <f>'CIUDAD DEL CARMEN'!Q38</f>
        <v>0</v>
      </c>
      <c r="R18" s="52">
        <f>'CIUDAD DEL CARMEN'!R38</f>
        <v>0</v>
      </c>
      <c r="S18" s="52">
        <f>'CIUDAD DEL CARMEN'!S38</f>
        <v>0</v>
      </c>
      <c r="T18" s="52">
        <f>'CIUDAD DEL CARMEN'!T38</f>
        <v>0</v>
      </c>
      <c r="U18" s="248"/>
      <c r="V18" s="52">
        <f>'CIUDAD DEL CARMEN'!V38</f>
        <v>0</v>
      </c>
      <c r="W18" s="52">
        <f>'CIUDAD DEL CARMEN'!W38</f>
        <v>0</v>
      </c>
      <c r="X18" s="52">
        <f>'CIUDAD DEL CARMEN'!X38</f>
        <v>0</v>
      </c>
      <c r="Y18" s="52">
        <f>'CIUDAD DEL CARMEN'!Y38</f>
        <v>0</v>
      </c>
      <c r="Z18" s="248"/>
      <c r="AA18" s="52">
        <f>'CIUDAD DEL CARMEN'!AA38</f>
        <v>0</v>
      </c>
      <c r="AB18" s="52">
        <f>'CIUDAD DEL CARMEN'!AB38</f>
        <v>0</v>
      </c>
      <c r="AC18" s="52">
        <f>'CIUDAD DEL CARMEN'!AC38</f>
        <v>0</v>
      </c>
      <c r="AD18" s="52">
        <f>'CIUDAD DEL CARMEN'!AD38</f>
        <v>0</v>
      </c>
      <c r="AE18" s="52">
        <f>'CIUDAD DEL CARMEN'!AE38</f>
        <v>0</v>
      </c>
      <c r="AF18" s="1402"/>
      <c r="AG18" s="52">
        <f>'CIUDAD DEL CARMEN'!AF38</f>
        <v>0</v>
      </c>
      <c r="AH18" s="52">
        <f>'CIUDAD DEL CARMEN'!AG38</f>
        <v>0</v>
      </c>
      <c r="AI18" s="52">
        <f>'CIUDAD DEL CARMEN'!AH38</f>
        <v>0</v>
      </c>
      <c r="AJ18" s="1402"/>
      <c r="AK18" s="52">
        <f>'CIUDAD DEL CARMEN'!AI38</f>
        <v>0</v>
      </c>
      <c r="AL18" s="257"/>
      <c r="AM18" s="52">
        <f>'CIUDAD DEL CARMEN'!E250</f>
        <v>0</v>
      </c>
      <c r="AN18" s="52">
        <f>'CIUDAD DEL CARMEN'!F250</f>
        <v>0</v>
      </c>
      <c r="AO18" s="52">
        <f>'CIUDAD DEL CARMEN'!G250</f>
        <v>0</v>
      </c>
      <c r="AP18" s="52">
        <f>'CIUDAD DEL CARMEN'!H250</f>
        <v>0</v>
      </c>
      <c r="AQ18" s="52">
        <f>'CIUDAD DEL CARMEN'!I250</f>
        <v>0</v>
      </c>
      <c r="AR18" s="257"/>
      <c r="AS18" s="52">
        <f>'CIUDAD DEL CARMEN'!K250</f>
        <v>44</v>
      </c>
      <c r="AT18" s="52">
        <f>'CIUDAD DEL CARMEN'!L250</f>
        <v>480</v>
      </c>
      <c r="AU18" s="52">
        <f>'CIUDAD DEL CARMEN'!M250</f>
        <v>251</v>
      </c>
      <c r="AV18" s="52">
        <f>'CIUDAD DEL CARMEN'!N250</f>
        <v>38</v>
      </c>
      <c r="AW18" s="52">
        <f>'CIUDAD DEL CARMEN'!O250</f>
        <v>191</v>
      </c>
      <c r="AX18" s="257"/>
      <c r="AY18" s="52">
        <f>'CIUDAD DEL CARMEN'!Q250</f>
        <v>50</v>
      </c>
      <c r="AZ18" s="52">
        <f>'CIUDAD DEL CARMEN'!R250</f>
        <v>430</v>
      </c>
      <c r="BA18" s="52">
        <f>'CIUDAD DEL CARMEN'!S250</f>
        <v>18</v>
      </c>
      <c r="BB18" s="52">
        <f>'CIUDAD DEL CARMEN'!T250</f>
        <v>26</v>
      </c>
      <c r="BC18" s="52">
        <f>'CIUDAD DEL CARMEN'!U250</f>
        <v>116</v>
      </c>
      <c r="BD18" s="52"/>
      <c r="BE18" s="52">
        <f>'CIUDAD DEL CARMEN'!W250</f>
        <v>157</v>
      </c>
      <c r="BF18" s="52">
        <f>'CIUDAD DEL CARMEN'!X250</f>
        <v>103</v>
      </c>
      <c r="BG18" s="52">
        <f>'CIUDAD DEL CARMEN'!Y250</f>
        <v>48</v>
      </c>
      <c r="BH18" s="52"/>
      <c r="BI18" s="52">
        <f>'CIUDAD DEL CARMEN'!AA250</f>
        <v>12</v>
      </c>
      <c r="BJ18" s="256"/>
      <c r="BK18" s="219">
        <f>'CIUDAD DEL CARMEN'!AK38</f>
        <v>0</v>
      </c>
      <c r="BL18" s="219">
        <f>'CIUDAD DEL CARMEN'!AL38</f>
        <v>0</v>
      </c>
      <c r="BM18" s="219">
        <f>'CIUDAD DEL CARMEN'!AM38</f>
        <v>0</v>
      </c>
      <c r="BN18" s="219">
        <f>'CIUDAD DEL CARMEN'!AN38</f>
        <v>0</v>
      </c>
      <c r="BO18" s="219">
        <f>'CIUDAD DEL CARMEN'!AO38</f>
        <v>0</v>
      </c>
      <c r="BP18" s="219">
        <f>'CIUDAD DEL CARMEN'!AP38</f>
        <v>0</v>
      </c>
      <c r="BQ18" s="219">
        <f>'CIUDAD DEL CARMEN'!AQ38</f>
        <v>0</v>
      </c>
      <c r="BR18" s="219">
        <f>'CIUDAD DEL CARMEN'!AR38</f>
        <v>0</v>
      </c>
      <c r="BS18" s="219">
        <f>'CIUDAD DEL CARMEN'!AS38</f>
        <v>0</v>
      </c>
      <c r="BT18" s="1395"/>
      <c r="BU18" s="219">
        <f>'CIUDAD DEL CARMEN'!AT38</f>
        <v>0</v>
      </c>
      <c r="BV18" s="219">
        <f>'CIUDAD DEL CARMEN'!AU38</f>
        <v>0</v>
      </c>
      <c r="BW18" s="219">
        <f>'CIUDAD DEL CARMEN'!AV38</f>
        <v>0</v>
      </c>
      <c r="BX18" s="1395"/>
      <c r="BY18" s="219">
        <f>'CIUDAD DEL CARMEN'!AW38</f>
        <v>0</v>
      </c>
      <c r="BZ18" s="216"/>
      <c r="CA18" s="1386">
        <f t="shared" si="0"/>
        <v>44</v>
      </c>
      <c r="CB18" s="1386">
        <f t="shared" si="1"/>
        <v>480</v>
      </c>
      <c r="CC18" s="1386">
        <f t="shared" si="15"/>
        <v>480</v>
      </c>
      <c r="CD18" s="1386">
        <f t="shared" si="2"/>
        <v>480</v>
      </c>
      <c r="CE18" s="1386">
        <f t="shared" si="3"/>
        <v>251</v>
      </c>
      <c r="CF18" s="1386">
        <f t="shared" si="4"/>
        <v>38</v>
      </c>
      <c r="CG18" s="1386">
        <f t="shared" si="5"/>
        <v>191</v>
      </c>
      <c r="CH18" s="1387">
        <f t="shared" si="6"/>
        <v>50</v>
      </c>
      <c r="CI18" s="1387">
        <f t="shared" si="7"/>
        <v>430</v>
      </c>
      <c r="CJ18" s="1386">
        <f t="shared" si="8"/>
        <v>18</v>
      </c>
      <c r="CK18" s="1386">
        <f t="shared" si="9"/>
        <v>26</v>
      </c>
      <c r="CL18" s="1386">
        <f t="shared" si="10"/>
        <v>116</v>
      </c>
      <c r="CM18" s="1386">
        <f t="shared" si="11"/>
        <v>157</v>
      </c>
      <c r="CN18" s="1386">
        <f t="shared" si="12"/>
        <v>103</v>
      </c>
      <c r="CO18" s="1386">
        <f t="shared" si="13"/>
        <v>48</v>
      </c>
      <c r="CP18" s="1386">
        <f t="shared" si="14"/>
        <v>12</v>
      </c>
      <c r="CQ18" s="168"/>
      <c r="CR18" s="53"/>
      <c r="CS18" s="53"/>
      <c r="CT18" s="53"/>
      <c r="CU18" s="53"/>
      <c r="CV18" s="53"/>
      <c r="CW18" s="52">
        <f>SUM(CONVENIOS!F25:F26)</f>
        <v>0</v>
      </c>
      <c r="CX18" s="52">
        <f>SUM(CONVENIOS!I25:I26)</f>
        <v>0</v>
      </c>
      <c r="CY18" s="52">
        <f>SUM(CONVENIOS!O25:O26)</f>
        <v>0</v>
      </c>
      <c r="CZ18" s="52">
        <f>SUM(CONVENIOS!R25:R26)</f>
        <v>0</v>
      </c>
      <c r="DA18" s="52">
        <f>'[1]CAMP.'!CW18</f>
        <v>0</v>
      </c>
      <c r="DB18" s="53">
        <v>0</v>
      </c>
      <c r="DC18" s="53">
        <v>0</v>
      </c>
      <c r="DD18" s="53">
        <v>0</v>
      </c>
      <c r="DE18" s="53">
        <v>0</v>
      </c>
      <c r="DF18" s="547">
        <v>1</v>
      </c>
      <c r="DG18" s="547">
        <v>2</v>
      </c>
      <c r="DH18" s="547">
        <v>0</v>
      </c>
      <c r="DI18" s="547">
        <v>20</v>
      </c>
      <c r="DJ18" s="547">
        <v>19</v>
      </c>
      <c r="DK18" s="547">
        <v>19</v>
      </c>
      <c r="DL18" s="53">
        <v>0</v>
      </c>
      <c r="DM18" s="53">
        <v>19</v>
      </c>
      <c r="DN18" s="53">
        <v>0</v>
      </c>
      <c r="DO18" s="53"/>
      <c r="DP18" s="53"/>
      <c r="DQ18" s="53">
        <v>1</v>
      </c>
      <c r="DR18" s="1079"/>
      <c r="DS18" s="53"/>
      <c r="DT18" s="53"/>
      <c r="DU18" s="53"/>
      <c r="DV18" s="53"/>
      <c r="DW18" s="53"/>
      <c r="DX18" s="53"/>
      <c r="DY18" s="53">
        <v>2</v>
      </c>
      <c r="DZ18" s="53"/>
      <c r="EA18" s="53"/>
      <c r="EB18" s="53"/>
      <c r="EC18" s="53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082"/>
    </row>
    <row r="19" spans="1:145" s="18" customFormat="1" ht="21" customHeight="1" thickBot="1">
      <c r="A19" s="199">
        <v>6</v>
      </c>
      <c r="B19" s="204" t="s">
        <v>40</v>
      </c>
      <c r="C19" s="201">
        <v>1</v>
      </c>
      <c r="D19" s="201"/>
      <c r="E19" s="201">
        <f>ESCARCEGA!E129</f>
        <v>0</v>
      </c>
      <c r="F19" s="201">
        <f>ESCARCEGA!F129</f>
        <v>0</v>
      </c>
      <c r="G19" s="201">
        <f>ESCARCEGA!G129</f>
        <v>0</v>
      </c>
      <c r="H19" s="201">
        <f>ESCARCEGA!H129</f>
        <v>0</v>
      </c>
      <c r="I19" s="201">
        <f>ESCARCEGA!I129</f>
        <v>0</v>
      </c>
      <c r="J19" s="74">
        <f>ESCARCEGA!J129</f>
        <v>0</v>
      </c>
      <c r="K19" s="201">
        <f>ESCARCEGA!K129</f>
        <v>0</v>
      </c>
      <c r="L19" s="201">
        <f>ESCARCEGA!L129</f>
        <v>0</v>
      </c>
      <c r="M19" s="201">
        <f>ESCARCEGA!M129</f>
        <v>0</v>
      </c>
      <c r="N19" s="201">
        <f>ESCARCEGA!N129</f>
        <v>0</v>
      </c>
      <c r="O19" s="201">
        <f>ESCARCEGA!O129</f>
        <v>0</v>
      </c>
      <c r="P19" s="74">
        <f>ESCARCEGA!P129</f>
        <v>0</v>
      </c>
      <c r="Q19" s="201">
        <f>ESCARCEGA!Q129</f>
        <v>0</v>
      </c>
      <c r="R19" s="201">
        <f>ESCARCEGA!R129</f>
        <v>0</v>
      </c>
      <c r="S19" s="201">
        <f>ESCARCEGA!S129</f>
        <v>0</v>
      </c>
      <c r="T19" s="201">
        <f>ESCARCEGA!T129</f>
        <v>0</v>
      </c>
      <c r="U19" s="74">
        <f>ESCARCEGA!U129</f>
        <v>0</v>
      </c>
      <c r="V19" s="201">
        <f>ESCARCEGA!V129</f>
        <v>0</v>
      </c>
      <c r="W19" s="201">
        <f>ESCARCEGA!W129</f>
        <v>0</v>
      </c>
      <c r="X19" s="201">
        <f>ESCARCEGA!X129</f>
        <v>0</v>
      </c>
      <c r="Y19" s="201">
        <f>ESCARCEGA!Y129</f>
        <v>0</v>
      </c>
      <c r="Z19" s="74">
        <f>ESCARCEGA!Z129</f>
        <v>0</v>
      </c>
      <c r="AA19" s="201">
        <f>ESCARCEGA!AA129</f>
        <v>0</v>
      </c>
      <c r="AB19" s="201">
        <f>ESCARCEGA!AB129</f>
        <v>0</v>
      </c>
      <c r="AC19" s="201">
        <f>ESCARCEGA!AC129</f>
        <v>0</v>
      </c>
      <c r="AD19" s="201">
        <f>ESCARCEGA!AD129</f>
        <v>0</v>
      </c>
      <c r="AE19" s="201">
        <f>ESCARCEGA!AE129</f>
        <v>0</v>
      </c>
      <c r="AF19" s="1403"/>
      <c r="AG19" s="201">
        <f>ESCARCEGA!AF129</f>
        <v>0</v>
      </c>
      <c r="AH19" s="201">
        <f>ESCARCEGA!AG129</f>
        <v>0</v>
      </c>
      <c r="AI19" s="201">
        <f>ESCARCEGA!AH129</f>
        <v>0</v>
      </c>
      <c r="AJ19" s="1403"/>
      <c r="AK19" s="201">
        <f>ESCARCEGA!AI129</f>
        <v>0</v>
      </c>
      <c r="AL19" s="80"/>
      <c r="AM19" s="201">
        <f>ESCARCEGA!E367</f>
        <v>0</v>
      </c>
      <c r="AN19" s="201">
        <f>ESCARCEGA!F367</f>
        <v>0</v>
      </c>
      <c r="AO19" s="201">
        <f>ESCARCEGA!G367</f>
        <v>0</v>
      </c>
      <c r="AP19" s="201">
        <f>ESCARCEGA!H367</f>
        <v>0</v>
      </c>
      <c r="AQ19" s="201">
        <f>ESCARCEGA!I367</f>
        <v>0</v>
      </c>
      <c r="AR19" s="74"/>
      <c r="AS19" s="201">
        <f>ESCARCEGA!K367</f>
        <v>46</v>
      </c>
      <c r="AT19" s="201">
        <f>ESCARCEGA!L367</f>
        <v>327</v>
      </c>
      <c r="AU19" s="201">
        <f>ESCARCEGA!M367</f>
        <v>108</v>
      </c>
      <c r="AV19" s="201">
        <f>ESCARCEGA!N367</f>
        <v>3</v>
      </c>
      <c r="AW19" s="201">
        <f>ESCARCEGA!O367</f>
        <v>216</v>
      </c>
      <c r="AX19" s="74"/>
      <c r="AY19" s="201">
        <f>ESCARCEGA!Q367</f>
        <v>75</v>
      </c>
      <c r="AZ19" s="201">
        <f>ESCARCEGA!R367</f>
        <v>252</v>
      </c>
      <c r="BA19" s="201">
        <f>ESCARCEGA!S367</f>
        <v>13</v>
      </c>
      <c r="BB19" s="201">
        <f>ESCARCEGA!T367</f>
        <v>71</v>
      </c>
      <c r="BC19" s="201">
        <f>ESCARCEGA!U367</f>
        <v>93</v>
      </c>
      <c r="BD19" s="201"/>
      <c r="BE19" s="201">
        <f>ESCARCEGA!W367</f>
        <v>87</v>
      </c>
      <c r="BF19" s="201">
        <f>ESCARCEGA!X367</f>
        <v>55</v>
      </c>
      <c r="BG19" s="201">
        <f>ESCARCEGA!Y367</f>
        <v>5</v>
      </c>
      <c r="BH19" s="201"/>
      <c r="BI19" s="201">
        <f>ESCARCEGA!AA367</f>
        <v>3</v>
      </c>
      <c r="BJ19" s="255"/>
      <c r="BK19" s="202">
        <f>ESCARCEGA!AK129</f>
        <v>0</v>
      </c>
      <c r="BL19" s="202">
        <f>ESCARCEGA!AL129</f>
        <v>0</v>
      </c>
      <c r="BM19" s="202">
        <f>ESCARCEGA!AM129</f>
        <v>0</v>
      </c>
      <c r="BN19" s="202">
        <f>ESCARCEGA!AN129</f>
        <v>0</v>
      </c>
      <c r="BO19" s="202">
        <f>ESCARCEGA!AO129</f>
        <v>0</v>
      </c>
      <c r="BP19" s="202">
        <f>ESCARCEGA!AP129</f>
        <v>0</v>
      </c>
      <c r="BQ19" s="202">
        <f>ESCARCEGA!AQ129</f>
        <v>0</v>
      </c>
      <c r="BR19" s="202">
        <f>ESCARCEGA!AR129</f>
        <v>0</v>
      </c>
      <c r="BS19" s="202">
        <f>ESCARCEGA!AS129</f>
        <v>0</v>
      </c>
      <c r="BT19" s="1393"/>
      <c r="BU19" s="202">
        <f>ESCARCEGA!AT129</f>
        <v>0</v>
      </c>
      <c r="BV19" s="202">
        <f>ESCARCEGA!AU129</f>
        <v>0</v>
      </c>
      <c r="BW19" s="202">
        <f>ESCARCEGA!AV129</f>
        <v>0</v>
      </c>
      <c r="BX19" s="1393"/>
      <c r="BY19" s="202">
        <f>ESCARCEGA!AW129</f>
        <v>0</v>
      </c>
      <c r="BZ19" s="217"/>
      <c r="CA19" s="1386">
        <f t="shared" si="0"/>
        <v>46</v>
      </c>
      <c r="CB19" s="1386">
        <f t="shared" si="1"/>
        <v>327</v>
      </c>
      <c r="CC19" s="1386">
        <f t="shared" si="15"/>
        <v>327</v>
      </c>
      <c r="CD19" s="1386">
        <f t="shared" si="2"/>
        <v>327</v>
      </c>
      <c r="CE19" s="1386">
        <f t="shared" si="3"/>
        <v>108</v>
      </c>
      <c r="CF19" s="1386">
        <f t="shared" si="4"/>
        <v>3</v>
      </c>
      <c r="CG19" s="1386">
        <f t="shared" si="5"/>
        <v>216</v>
      </c>
      <c r="CH19" s="1387">
        <f t="shared" si="6"/>
        <v>75</v>
      </c>
      <c r="CI19" s="1387">
        <f t="shared" si="7"/>
        <v>252</v>
      </c>
      <c r="CJ19" s="1386">
        <f t="shared" si="8"/>
        <v>13</v>
      </c>
      <c r="CK19" s="1386">
        <f t="shared" si="9"/>
        <v>71</v>
      </c>
      <c r="CL19" s="1386">
        <f t="shared" si="10"/>
        <v>93</v>
      </c>
      <c r="CM19" s="1386">
        <f t="shared" si="11"/>
        <v>87</v>
      </c>
      <c r="CN19" s="1386">
        <f t="shared" si="12"/>
        <v>55</v>
      </c>
      <c r="CO19" s="1386">
        <f t="shared" si="13"/>
        <v>5</v>
      </c>
      <c r="CP19" s="1386">
        <f t="shared" si="14"/>
        <v>3</v>
      </c>
      <c r="CQ19" s="168"/>
      <c r="CR19" s="243"/>
      <c r="CS19" s="243"/>
      <c r="CT19" s="243"/>
      <c r="CU19" s="243"/>
      <c r="CV19" s="243"/>
      <c r="CW19" s="201">
        <f>SUM(CONVENIOS!F27:F28)</f>
        <v>0</v>
      </c>
      <c r="CX19" s="201">
        <f>SUM(CONVENIOS!I27:I28)</f>
        <v>0</v>
      </c>
      <c r="CY19" s="201">
        <f>SUM(CONVENIOS!O27:O28)</f>
        <v>0</v>
      </c>
      <c r="CZ19" s="201">
        <f>SUM(CONVENIOS!R27:R28)</f>
        <v>0</v>
      </c>
      <c r="DA19" s="201">
        <f>'[1]CAMP.'!CW19</f>
        <v>0</v>
      </c>
      <c r="DB19" s="243">
        <v>0</v>
      </c>
      <c r="DC19" s="243">
        <v>0</v>
      </c>
      <c r="DD19" s="243">
        <v>0</v>
      </c>
      <c r="DE19" s="243">
        <v>0</v>
      </c>
      <c r="DF19" s="550">
        <v>1</v>
      </c>
      <c r="DG19" s="550">
        <v>2</v>
      </c>
      <c r="DH19" s="550">
        <v>0</v>
      </c>
      <c r="DI19" s="550">
        <v>25</v>
      </c>
      <c r="DJ19" s="550">
        <v>23</v>
      </c>
      <c r="DK19" s="550">
        <v>23</v>
      </c>
      <c r="DL19" s="243">
        <v>0</v>
      </c>
      <c r="DM19" s="243">
        <v>23</v>
      </c>
      <c r="DN19" s="243">
        <v>0</v>
      </c>
      <c r="DO19" s="243"/>
      <c r="DP19" s="243"/>
      <c r="DQ19" s="243">
        <v>1</v>
      </c>
      <c r="DR19" s="1079"/>
      <c r="DS19" s="243"/>
      <c r="DT19" s="243"/>
      <c r="DU19" s="243"/>
      <c r="DV19" s="243"/>
      <c r="DW19" s="243"/>
      <c r="DX19" s="243"/>
      <c r="DY19" s="243">
        <v>5</v>
      </c>
      <c r="DZ19" s="243"/>
      <c r="EA19" s="243"/>
      <c r="EB19" s="243"/>
      <c r="EC19" s="24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1082"/>
    </row>
    <row r="20" spans="1:145" s="35" customFormat="1" ht="21" customHeight="1" thickBot="1">
      <c r="A20" s="50">
        <v>7</v>
      </c>
      <c r="B20" s="51" t="s">
        <v>190</v>
      </c>
      <c r="C20" s="52"/>
      <c r="D20" s="52">
        <v>1</v>
      </c>
      <c r="E20" s="52">
        <f>'A.M. HECELCHAKÁN'!E38</f>
        <v>0</v>
      </c>
      <c r="F20" s="52">
        <f>'A.M. HECELCHAKÁN'!F38</f>
        <v>0</v>
      </c>
      <c r="G20" s="52">
        <f>'A.M. HECELCHAKÁN'!G38</f>
        <v>0</v>
      </c>
      <c r="H20" s="52">
        <f>'A.M. HECELCHAKÁN'!H38</f>
        <v>0</v>
      </c>
      <c r="I20" s="52">
        <f>'A.M. HECELCHAKÁN'!I38</f>
        <v>0</v>
      </c>
      <c r="J20" s="74">
        <f>'A.M. HECELCHAKÁN'!J38</f>
        <v>0</v>
      </c>
      <c r="K20" s="52">
        <f>'A.M. HECELCHAKÁN'!K38</f>
        <v>0</v>
      </c>
      <c r="L20" s="52">
        <f>'A.M. HECELCHAKÁN'!L38</f>
        <v>0</v>
      </c>
      <c r="M20" s="52">
        <f>'A.M. HECELCHAKÁN'!M38</f>
        <v>0</v>
      </c>
      <c r="N20" s="52">
        <f>'A.M. HECELCHAKÁN'!N38</f>
        <v>0</v>
      </c>
      <c r="O20" s="52">
        <f>'A.M. HECELCHAKÁN'!O38</f>
        <v>0</v>
      </c>
      <c r="P20" s="74">
        <f>'A.M. HECELCHAKÁN'!P38</f>
        <v>0</v>
      </c>
      <c r="Q20" s="52">
        <f>'A.M. HECELCHAKÁN'!Q38</f>
        <v>0</v>
      </c>
      <c r="R20" s="52">
        <f>'A.M. HECELCHAKÁN'!R38</f>
        <v>0</v>
      </c>
      <c r="S20" s="52">
        <f>'A.M. HECELCHAKÁN'!S38</f>
        <v>0</v>
      </c>
      <c r="T20" s="52">
        <f>'A.M. HECELCHAKÁN'!T38</f>
        <v>0</v>
      </c>
      <c r="U20" s="74">
        <f>'A.M. HECELCHAKÁN'!U38</f>
        <v>0</v>
      </c>
      <c r="V20" s="52">
        <f>'A.M. HECELCHAKÁN'!V38</f>
        <v>0</v>
      </c>
      <c r="W20" s="52">
        <f>'A.M. HECELCHAKÁN'!W38</f>
        <v>0</v>
      </c>
      <c r="X20" s="52">
        <f>'A.M. HECELCHAKÁN'!X38</f>
        <v>0</v>
      </c>
      <c r="Y20" s="52">
        <f>'A.M. HECELCHAKÁN'!Y38</f>
        <v>0</v>
      </c>
      <c r="Z20" s="74">
        <f>'A.M. HECELCHAKÁN'!Z38</f>
        <v>0</v>
      </c>
      <c r="AA20" s="52">
        <f>'A.M. HECELCHAKÁN'!AA38</f>
        <v>0</v>
      </c>
      <c r="AB20" s="52">
        <f>'A.M. HECELCHAKÁN'!AB38</f>
        <v>0</v>
      </c>
      <c r="AC20" s="52">
        <f>'A.M. HECELCHAKÁN'!AC38</f>
        <v>0</v>
      </c>
      <c r="AD20" s="52">
        <f>'A.M. HECELCHAKÁN'!AD38</f>
        <v>0</v>
      </c>
      <c r="AE20" s="52">
        <f>'A.M. HECELCHAKÁN'!AE38</f>
        <v>0</v>
      </c>
      <c r="AF20" s="1402"/>
      <c r="AG20" s="52">
        <f>'A.M. HECELCHAKÁN'!AF38</f>
        <v>0</v>
      </c>
      <c r="AH20" s="52">
        <f>'A.M. HECELCHAKÁN'!AG38</f>
        <v>0</v>
      </c>
      <c r="AI20" s="52">
        <f>'A.M. HECELCHAKÁN'!AH38</f>
        <v>0</v>
      </c>
      <c r="AJ20" s="1402"/>
      <c r="AK20" s="52">
        <f>'A.M. HECELCHAKÁN'!AI38</f>
        <v>0</v>
      </c>
      <c r="AL20" s="80"/>
      <c r="AM20" s="52">
        <f>'A.M. HECELCHAKÁN'!E126</f>
        <v>0</v>
      </c>
      <c r="AN20" s="52">
        <f>'A.M. HECELCHAKÁN'!F126</f>
        <v>0</v>
      </c>
      <c r="AO20" s="52">
        <f>'A.M. HECELCHAKÁN'!G126</f>
        <v>0</v>
      </c>
      <c r="AP20" s="52">
        <f>'A.M. HECELCHAKÁN'!H126</f>
        <v>0</v>
      </c>
      <c r="AQ20" s="52">
        <f>'A.M. HECELCHAKÁN'!I126</f>
        <v>0</v>
      </c>
      <c r="AR20" s="74"/>
      <c r="AS20" s="52">
        <f>'A.M. HECELCHAKÁN'!K126</f>
        <v>39</v>
      </c>
      <c r="AT20" s="52">
        <f>'A.M. HECELCHAKÁN'!L126</f>
        <v>405</v>
      </c>
      <c r="AU20" s="52">
        <f>'A.M. HECELCHAKÁN'!M126</f>
        <v>275</v>
      </c>
      <c r="AV20" s="52">
        <f>'A.M. HECELCHAKÁN'!N126</f>
        <v>0</v>
      </c>
      <c r="AW20" s="52">
        <f>'A.M. HECELCHAKÁN'!O126</f>
        <v>130</v>
      </c>
      <c r="AX20" s="74"/>
      <c r="AY20" s="52">
        <f>'A.M. HECELCHAKÁN'!Q126</f>
        <v>60</v>
      </c>
      <c r="AZ20" s="52">
        <f>'A.M. HECELCHAKÁN'!R126</f>
        <v>345</v>
      </c>
      <c r="BA20" s="52">
        <f>'A.M. HECELCHAKÁN'!S126</f>
        <v>13</v>
      </c>
      <c r="BB20" s="52">
        <f>'A.M. HECELCHAKÁN'!T126</f>
        <v>27</v>
      </c>
      <c r="BC20" s="52">
        <f>'A.M. HECELCHAKÁN'!U126</f>
        <v>86</v>
      </c>
      <c r="BD20" s="52"/>
      <c r="BE20" s="52">
        <f>'A.M. HECELCHAKÁN'!W126</f>
        <v>121</v>
      </c>
      <c r="BF20" s="52">
        <f>'A.M. HECELCHAKÁN'!X126</f>
        <v>102</v>
      </c>
      <c r="BG20" s="52">
        <f>'A.M. HECELCHAKÁN'!Y126</f>
        <v>40</v>
      </c>
      <c r="BH20" s="52"/>
      <c r="BI20" s="52">
        <f>'A.M. HECELCHAKÁN'!AA126</f>
        <v>16</v>
      </c>
      <c r="BJ20" s="255"/>
      <c r="BK20" s="152">
        <f>'A.M. HECELCHAKÁN'!AK38</f>
        <v>0</v>
      </c>
      <c r="BL20" s="152">
        <f>'A.M. HECELCHAKÁN'!AL38</f>
        <v>0</v>
      </c>
      <c r="BM20" s="152">
        <f>'A.M. HECELCHAKÁN'!AM38</f>
        <v>0</v>
      </c>
      <c r="BN20" s="152">
        <f>'A.M. HECELCHAKÁN'!AN38</f>
        <v>0</v>
      </c>
      <c r="BO20" s="152">
        <f>'A.M. HECELCHAKÁN'!AO38</f>
        <v>0</v>
      </c>
      <c r="BP20" s="152">
        <f>'A.M. HECELCHAKÁN'!AP38</f>
        <v>0</v>
      </c>
      <c r="BQ20" s="152">
        <f>'A.M. HECELCHAKÁN'!AQ38</f>
        <v>0</v>
      </c>
      <c r="BR20" s="152">
        <f>'A.M. HECELCHAKÁN'!AR38</f>
        <v>0</v>
      </c>
      <c r="BS20" s="152">
        <f>'A.M. HECELCHAKÁN'!AS38</f>
        <v>0</v>
      </c>
      <c r="BT20" s="1394"/>
      <c r="BU20" s="152">
        <f>'A.M. HECELCHAKÁN'!AT38</f>
        <v>0</v>
      </c>
      <c r="BV20" s="152">
        <f>'A.M. HECELCHAKÁN'!AU38</f>
        <v>0</v>
      </c>
      <c r="BW20" s="152">
        <f>'A.M. HECELCHAKÁN'!AV38</f>
        <v>0</v>
      </c>
      <c r="BX20" s="1394"/>
      <c r="BY20" s="152">
        <f>'A.M. HECELCHAKÁN'!AW38</f>
        <v>0</v>
      </c>
      <c r="BZ20" s="153"/>
      <c r="CA20" s="1386">
        <f t="shared" si="0"/>
        <v>39</v>
      </c>
      <c r="CB20" s="1386">
        <f t="shared" si="1"/>
        <v>405</v>
      </c>
      <c r="CC20" s="1386">
        <f t="shared" si="15"/>
        <v>405</v>
      </c>
      <c r="CD20" s="1386">
        <f t="shared" si="2"/>
        <v>405</v>
      </c>
      <c r="CE20" s="1386">
        <f t="shared" si="3"/>
        <v>275</v>
      </c>
      <c r="CF20" s="1386">
        <f t="shared" si="4"/>
        <v>0</v>
      </c>
      <c r="CG20" s="1386">
        <f t="shared" si="5"/>
        <v>130</v>
      </c>
      <c r="CH20" s="1387">
        <f t="shared" si="6"/>
        <v>60</v>
      </c>
      <c r="CI20" s="1387">
        <f t="shared" si="7"/>
        <v>345</v>
      </c>
      <c r="CJ20" s="1386">
        <f t="shared" si="8"/>
        <v>13</v>
      </c>
      <c r="CK20" s="1386">
        <f t="shared" si="9"/>
        <v>27</v>
      </c>
      <c r="CL20" s="1386">
        <f t="shared" si="10"/>
        <v>86</v>
      </c>
      <c r="CM20" s="1386">
        <f t="shared" si="11"/>
        <v>121</v>
      </c>
      <c r="CN20" s="1386">
        <f t="shared" si="12"/>
        <v>102</v>
      </c>
      <c r="CO20" s="1386">
        <f t="shared" si="13"/>
        <v>40</v>
      </c>
      <c r="CP20" s="1386">
        <f t="shared" si="14"/>
        <v>16</v>
      </c>
      <c r="CQ20" s="153"/>
      <c r="CR20" s="53"/>
      <c r="CS20" s="53"/>
      <c r="CT20" s="53"/>
      <c r="CU20" s="53"/>
      <c r="CV20" s="53"/>
      <c r="CW20" s="52">
        <f>SUM(CONVENIOS!F29:F30)</f>
        <v>0</v>
      </c>
      <c r="CX20" s="52">
        <f>SUM(CONVENIOS!I29:I30)</f>
        <v>0</v>
      </c>
      <c r="CY20" s="52">
        <f>SUM(CONVENIOS!O29:O30)</f>
        <v>0</v>
      </c>
      <c r="CZ20" s="52">
        <f>SUM(CONVENIOS!R29:R30)</f>
        <v>0</v>
      </c>
      <c r="DA20" s="52">
        <f>'[1]CAMP.'!CW20</f>
        <v>0</v>
      </c>
      <c r="DB20" s="53">
        <v>0</v>
      </c>
      <c r="DC20" s="53">
        <v>0</v>
      </c>
      <c r="DD20" s="53">
        <v>0</v>
      </c>
      <c r="DE20" s="53">
        <v>0</v>
      </c>
      <c r="DF20" s="547">
        <v>0</v>
      </c>
      <c r="DG20" s="547">
        <v>0</v>
      </c>
      <c r="DH20" s="547">
        <v>0</v>
      </c>
      <c r="DI20" s="547">
        <v>4</v>
      </c>
      <c r="DJ20" s="547">
        <v>15</v>
      </c>
      <c r="DK20" s="547">
        <v>15</v>
      </c>
      <c r="DL20" s="53">
        <v>0</v>
      </c>
      <c r="DM20" s="53">
        <v>15</v>
      </c>
      <c r="DN20" s="53">
        <v>0</v>
      </c>
      <c r="DO20" s="53"/>
      <c r="DP20" s="53"/>
      <c r="DQ20" s="53">
        <v>1</v>
      </c>
      <c r="DR20" s="1079"/>
      <c r="DS20" s="53"/>
      <c r="DT20" s="53"/>
      <c r="DU20" s="53"/>
      <c r="DV20" s="53"/>
      <c r="DW20" s="53"/>
      <c r="DX20" s="53"/>
      <c r="DY20" s="53"/>
      <c r="DZ20" s="53">
        <v>1</v>
      </c>
      <c r="EA20" s="53"/>
      <c r="EB20" s="53">
        <v>2</v>
      </c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1082"/>
    </row>
    <row r="21" spans="1:145" s="35" customFormat="1" ht="21" customHeight="1" thickBot="1">
      <c r="A21" s="199">
        <v>8</v>
      </c>
      <c r="B21" s="204" t="s">
        <v>172</v>
      </c>
      <c r="C21" s="201"/>
      <c r="D21" s="201">
        <v>1</v>
      </c>
      <c r="E21" s="201">
        <f>'A.M. HOPELCHÉN'!E38</f>
        <v>0</v>
      </c>
      <c r="F21" s="201">
        <f>'A.M. HOPELCHÉN'!F38</f>
        <v>0</v>
      </c>
      <c r="G21" s="201">
        <f>'A.M. HOPELCHÉN'!G38</f>
        <v>0</v>
      </c>
      <c r="H21" s="201">
        <f>'A.M. HOPELCHÉN'!H38</f>
        <v>0</v>
      </c>
      <c r="I21" s="201">
        <f>'A.M. HOPELCHÉN'!I38</f>
        <v>0</v>
      </c>
      <c r="J21" s="74"/>
      <c r="K21" s="201">
        <f>'A.M. HOPELCHÉN'!K38</f>
        <v>0</v>
      </c>
      <c r="L21" s="201">
        <f>'A.M. HOPELCHÉN'!L38</f>
        <v>0</v>
      </c>
      <c r="M21" s="201">
        <f>'A.M. HOPELCHÉN'!M38</f>
        <v>0</v>
      </c>
      <c r="N21" s="201">
        <f>'A.M. HOPELCHÉN'!N38</f>
        <v>0</v>
      </c>
      <c r="O21" s="201">
        <f>'A.M. HOPELCHÉN'!O38</f>
        <v>0</v>
      </c>
      <c r="P21" s="78"/>
      <c r="Q21" s="201">
        <f>'A.M. HOPELCHÉN'!Q38</f>
        <v>0</v>
      </c>
      <c r="R21" s="201">
        <f>'A.M. HOPELCHÉN'!R38</f>
        <v>0</v>
      </c>
      <c r="S21" s="201">
        <f>'A.M. HOPELCHÉN'!S38</f>
        <v>0</v>
      </c>
      <c r="T21" s="201">
        <f>'A.M. HOPELCHÉN'!T38</f>
        <v>0</v>
      </c>
      <c r="U21" s="107"/>
      <c r="V21" s="201">
        <f>'A.M. HOPELCHÉN'!V38</f>
        <v>0</v>
      </c>
      <c r="W21" s="201">
        <f>'A.M. HOPELCHÉN'!W38</f>
        <v>0</v>
      </c>
      <c r="X21" s="201">
        <f>'A.M. HOPELCHÉN'!X38</f>
        <v>0</v>
      </c>
      <c r="Y21" s="201">
        <f>'A.M. HOPELCHÉN'!Y38</f>
        <v>0</v>
      </c>
      <c r="Z21" s="74"/>
      <c r="AA21" s="201">
        <f>'A.M. HOPELCHÉN'!AA38</f>
        <v>0</v>
      </c>
      <c r="AB21" s="201">
        <f>'A.M. HOPELCHÉN'!AB38</f>
        <v>0</v>
      </c>
      <c r="AC21" s="201">
        <f>'A.M. HOPELCHÉN'!AC38</f>
        <v>0</v>
      </c>
      <c r="AD21" s="201">
        <f>'A.M. HOPELCHÉN'!AD38</f>
        <v>0</v>
      </c>
      <c r="AE21" s="201">
        <f>'A.M. HOPELCHÉN'!AE38</f>
        <v>0</v>
      </c>
      <c r="AF21" s="1403"/>
      <c r="AG21" s="201">
        <f>'A.M. HOPELCHÉN'!AF38</f>
        <v>0</v>
      </c>
      <c r="AH21" s="201">
        <f>'A.M. HOPELCHÉN'!AG38</f>
        <v>0</v>
      </c>
      <c r="AI21" s="201">
        <f>'A.M. HOPELCHÉN'!AH38</f>
        <v>0</v>
      </c>
      <c r="AJ21" s="1403"/>
      <c r="AK21" s="201">
        <f>'A.M. HOPELCHÉN'!AI38</f>
        <v>0</v>
      </c>
      <c r="AL21" s="80"/>
      <c r="AM21" s="201">
        <f>'A.M. HOPELCHÉN'!E93</f>
        <v>0</v>
      </c>
      <c r="AN21" s="201">
        <f>'A.M. HOPELCHÉN'!F93</f>
        <v>0</v>
      </c>
      <c r="AO21" s="201">
        <f>'A.M. HOPELCHÉN'!G93</f>
        <v>0</v>
      </c>
      <c r="AP21" s="201">
        <f>'A.M. HOPELCHÉN'!H93</f>
        <v>0</v>
      </c>
      <c r="AQ21" s="201">
        <f>'A.M. HOPELCHÉN'!I93</f>
        <v>0</v>
      </c>
      <c r="AR21" s="80"/>
      <c r="AS21" s="201">
        <f>'A.M. HOPELCHÉN'!K93</f>
        <v>42</v>
      </c>
      <c r="AT21" s="201">
        <f>'A.M. HOPELCHÉN'!L93</f>
        <v>394</v>
      </c>
      <c r="AU21" s="201">
        <f>'A.M. HOPELCHÉN'!M93</f>
        <v>135</v>
      </c>
      <c r="AV21" s="201">
        <f>'A.M. HOPELCHÉN'!N93</f>
        <v>0</v>
      </c>
      <c r="AW21" s="201">
        <f>'A.M. HOPELCHÉN'!O93</f>
        <v>259</v>
      </c>
      <c r="AX21" s="80"/>
      <c r="AY21" s="201">
        <f>'A.M. HOPELCHÉN'!Q93</f>
        <v>50</v>
      </c>
      <c r="AZ21" s="201">
        <f>'A.M. HOPELCHÉN'!R93</f>
        <v>344</v>
      </c>
      <c r="BA21" s="201">
        <f>'A.M. HOPELCHÉN'!S93</f>
        <v>14</v>
      </c>
      <c r="BB21" s="201">
        <f>'A.M. HOPELCHÉN'!T93</f>
        <v>34</v>
      </c>
      <c r="BC21" s="201">
        <f>'A.M. HOPELCHÉN'!U93</f>
        <v>98</v>
      </c>
      <c r="BD21" s="201"/>
      <c r="BE21" s="201">
        <f>'A.M. HOPELCHÉN'!W93</f>
        <v>121</v>
      </c>
      <c r="BF21" s="201">
        <f>'A.M. HOPELCHÉN'!X93</f>
        <v>99</v>
      </c>
      <c r="BG21" s="201">
        <f>'A.M. HOPELCHÉN'!Y93</f>
        <v>14</v>
      </c>
      <c r="BH21" s="201"/>
      <c r="BI21" s="201">
        <f>'A.M. HOPELCHÉN'!AA93</f>
        <v>14</v>
      </c>
      <c r="BJ21" s="255"/>
      <c r="BK21" s="202">
        <f>'A.M. HOPELCHÉN'!AK38</f>
        <v>0</v>
      </c>
      <c r="BL21" s="202">
        <f>'A.M. HOPELCHÉN'!AL38</f>
        <v>0</v>
      </c>
      <c r="BM21" s="202">
        <f>'A.M. HOPELCHÉN'!AM38</f>
        <v>0</v>
      </c>
      <c r="BN21" s="202">
        <f>'A.M. HOPELCHÉN'!AN38</f>
        <v>0</v>
      </c>
      <c r="BO21" s="202">
        <f>'A.M. HOPELCHÉN'!AO38</f>
        <v>0</v>
      </c>
      <c r="BP21" s="202">
        <f>'A.M. HOPELCHÉN'!AP38</f>
        <v>0</v>
      </c>
      <c r="BQ21" s="202">
        <f>'A.M. HOPELCHÉN'!AQ38</f>
        <v>0</v>
      </c>
      <c r="BR21" s="202">
        <f>'A.M. HOPELCHÉN'!AR38</f>
        <v>0</v>
      </c>
      <c r="BS21" s="202">
        <f>'A.M. HOPELCHÉN'!AS38</f>
        <v>0</v>
      </c>
      <c r="BT21" s="1393"/>
      <c r="BU21" s="202">
        <f>'A.M. HOPELCHÉN'!AT38</f>
        <v>0</v>
      </c>
      <c r="BV21" s="202">
        <f>'A.M. HOPELCHÉN'!AU38</f>
        <v>0</v>
      </c>
      <c r="BW21" s="202">
        <f>'A.M. HOPELCHÉN'!AV38</f>
        <v>0</v>
      </c>
      <c r="BX21" s="1393"/>
      <c r="BY21" s="202">
        <f>'A.M. HOPELCHÉN'!AW38</f>
        <v>0</v>
      </c>
      <c r="BZ21" s="153"/>
      <c r="CA21" s="1386">
        <f t="shared" si="0"/>
        <v>42</v>
      </c>
      <c r="CB21" s="1386">
        <f t="shared" si="1"/>
        <v>394</v>
      </c>
      <c r="CC21" s="1386">
        <f t="shared" si="15"/>
        <v>394</v>
      </c>
      <c r="CD21" s="1386">
        <f t="shared" si="2"/>
        <v>394</v>
      </c>
      <c r="CE21" s="1386">
        <f t="shared" si="3"/>
        <v>135</v>
      </c>
      <c r="CF21" s="1386">
        <f t="shared" si="4"/>
        <v>0</v>
      </c>
      <c r="CG21" s="1386">
        <f t="shared" si="5"/>
        <v>259</v>
      </c>
      <c r="CH21" s="1387">
        <f t="shared" si="6"/>
        <v>50</v>
      </c>
      <c r="CI21" s="1387">
        <f t="shared" si="7"/>
        <v>344</v>
      </c>
      <c r="CJ21" s="1386">
        <f t="shared" si="8"/>
        <v>14</v>
      </c>
      <c r="CK21" s="1386">
        <f t="shared" si="9"/>
        <v>34</v>
      </c>
      <c r="CL21" s="1386">
        <f t="shared" si="10"/>
        <v>98</v>
      </c>
      <c r="CM21" s="1386">
        <f t="shared" si="11"/>
        <v>121</v>
      </c>
      <c r="CN21" s="1386">
        <f t="shared" si="12"/>
        <v>99</v>
      </c>
      <c r="CO21" s="1386">
        <f t="shared" si="13"/>
        <v>14</v>
      </c>
      <c r="CP21" s="1386">
        <f t="shared" si="14"/>
        <v>14</v>
      </c>
      <c r="CQ21" s="194"/>
      <c r="CR21" s="203"/>
      <c r="CS21" s="243"/>
      <c r="CT21" s="243"/>
      <c r="CU21" s="243"/>
      <c r="CV21" s="243"/>
      <c r="CW21" s="201">
        <f>SUM(CONVENIOS!F31:F32)</f>
        <v>0</v>
      </c>
      <c r="CX21" s="201">
        <f>SUM(CONVENIOS!I31:I32)</f>
        <v>0</v>
      </c>
      <c r="CY21" s="201">
        <f>SUM(CONVENIOS!O31:O32)</f>
        <v>0</v>
      </c>
      <c r="CZ21" s="201">
        <f>SUM(CONVENIOS!R31:R32)</f>
        <v>0</v>
      </c>
      <c r="DA21" s="201">
        <f>'[1]CAMP.'!CW21</f>
        <v>0</v>
      </c>
      <c r="DB21" s="243">
        <v>0</v>
      </c>
      <c r="DC21" s="243">
        <v>0</v>
      </c>
      <c r="DD21" s="243">
        <v>0</v>
      </c>
      <c r="DE21" s="243">
        <v>0</v>
      </c>
      <c r="DF21" s="548">
        <v>0</v>
      </c>
      <c r="DG21" s="548">
        <v>0</v>
      </c>
      <c r="DH21" s="548">
        <v>0</v>
      </c>
      <c r="DI21" s="548">
        <v>2</v>
      </c>
      <c r="DJ21" s="548">
        <v>18</v>
      </c>
      <c r="DK21" s="548">
        <v>18</v>
      </c>
      <c r="DL21" s="203">
        <v>0</v>
      </c>
      <c r="DM21" s="203">
        <v>18</v>
      </c>
      <c r="DN21" s="203">
        <v>0</v>
      </c>
      <c r="DO21" s="203"/>
      <c r="DP21" s="203"/>
      <c r="DQ21" s="203">
        <v>1</v>
      </c>
      <c r="DR21" s="1079"/>
      <c r="DS21" s="203"/>
      <c r="DT21" s="203"/>
      <c r="DU21" s="203"/>
      <c r="DV21" s="203"/>
      <c r="DW21" s="203"/>
      <c r="DX21" s="203"/>
      <c r="DY21" s="203"/>
      <c r="DZ21" s="203">
        <v>1</v>
      </c>
      <c r="EA21" s="203">
        <v>2</v>
      </c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1082"/>
    </row>
    <row r="22" spans="1:145" s="18" customFormat="1" ht="21" customHeight="1" thickBot="1">
      <c r="A22" s="50">
        <v>9</v>
      </c>
      <c r="B22" s="51" t="s">
        <v>173</v>
      </c>
      <c r="C22" s="52"/>
      <c r="D22" s="52">
        <v>1</v>
      </c>
      <c r="E22" s="52">
        <f>'A.M. PALIZADA'!E38</f>
        <v>0</v>
      </c>
      <c r="F22" s="52">
        <f>'A.M. PALIZADA'!F38</f>
        <v>0</v>
      </c>
      <c r="G22" s="52">
        <f>'A.M. PALIZADA'!G38</f>
        <v>0</v>
      </c>
      <c r="H22" s="52">
        <f>'A.M. PALIZADA'!H38</f>
        <v>0</v>
      </c>
      <c r="I22" s="52">
        <f>'A.M. PALIZADA'!I38</f>
        <v>0</v>
      </c>
      <c r="J22" s="74"/>
      <c r="K22" s="52">
        <f>'A.M. PALIZADA'!K38</f>
        <v>0</v>
      </c>
      <c r="L22" s="52">
        <f>'A.M. PALIZADA'!L38</f>
        <v>0</v>
      </c>
      <c r="M22" s="52">
        <f>'A.M. PALIZADA'!M38</f>
        <v>0</v>
      </c>
      <c r="N22" s="52">
        <f>'A.M. PALIZADA'!N38</f>
        <v>0</v>
      </c>
      <c r="O22" s="52">
        <f>'A.M. PALIZADA'!O38</f>
        <v>0</v>
      </c>
      <c r="P22" s="78"/>
      <c r="Q22" s="52">
        <f>'A.M. PALIZADA'!Q38</f>
        <v>0</v>
      </c>
      <c r="R22" s="52">
        <f>'A.M. PALIZADA'!R38</f>
        <v>0</v>
      </c>
      <c r="S22" s="52">
        <f>'A.M. PALIZADA'!S38</f>
        <v>0</v>
      </c>
      <c r="T22" s="52">
        <f>'A.M. PALIZADA'!T38</f>
        <v>0</v>
      </c>
      <c r="U22" s="107"/>
      <c r="V22" s="52">
        <f>'A.M. PALIZADA'!V38</f>
        <v>0</v>
      </c>
      <c r="W22" s="52">
        <f>'A.M. PALIZADA'!W38</f>
        <v>0</v>
      </c>
      <c r="X22" s="52">
        <f>'A.M. PALIZADA'!X38</f>
        <v>0</v>
      </c>
      <c r="Y22" s="52">
        <f>'A.M. PALIZADA'!Y38</f>
        <v>0</v>
      </c>
      <c r="Z22" s="74"/>
      <c r="AA22" s="52">
        <f>'A.M. PALIZADA'!AA38</f>
        <v>0</v>
      </c>
      <c r="AB22" s="52">
        <f>'A.M. PALIZADA'!AB38</f>
        <v>0</v>
      </c>
      <c r="AC22" s="52">
        <f>'A.M. PALIZADA'!AC38</f>
        <v>0</v>
      </c>
      <c r="AD22" s="52">
        <f>'A.M. PALIZADA'!AD38</f>
        <v>0</v>
      </c>
      <c r="AE22" s="52">
        <f>'A.M. PALIZADA'!AE38</f>
        <v>0</v>
      </c>
      <c r="AF22" s="1402"/>
      <c r="AG22" s="52">
        <f>'A.M. PALIZADA'!AF38</f>
        <v>0</v>
      </c>
      <c r="AH22" s="52">
        <f>'A.M. PALIZADA'!AG38</f>
        <v>0</v>
      </c>
      <c r="AI22" s="52">
        <f>'A.M. PALIZADA'!AH38</f>
        <v>0</v>
      </c>
      <c r="AJ22" s="1402"/>
      <c r="AK22" s="52">
        <f>'A.M. PALIZADA'!AI38</f>
        <v>0</v>
      </c>
      <c r="AL22" s="80"/>
      <c r="AM22" s="52">
        <f>'A.M. PALIZADA'!E53</f>
        <v>0</v>
      </c>
      <c r="AN22" s="52">
        <f>'A.M. PALIZADA'!F53</f>
        <v>0</v>
      </c>
      <c r="AO22" s="52">
        <f>'A.M. PALIZADA'!G53</f>
        <v>0</v>
      </c>
      <c r="AP22" s="52">
        <f>'A.M. PALIZADA'!H53</f>
        <v>0</v>
      </c>
      <c r="AQ22" s="52">
        <f>'A.M. PALIZADA'!I53</f>
        <v>0</v>
      </c>
      <c r="AR22" s="80"/>
      <c r="AS22" s="52">
        <f>'A.M. PALIZADA'!K53</f>
        <v>18</v>
      </c>
      <c r="AT22" s="52">
        <f>'A.M. PALIZADA'!L53</f>
        <v>187</v>
      </c>
      <c r="AU22" s="52">
        <f>'A.M. PALIZADA'!M53</f>
        <v>51</v>
      </c>
      <c r="AV22" s="52">
        <f>'A.M. PALIZADA'!N53</f>
        <v>9</v>
      </c>
      <c r="AW22" s="52">
        <f>'A.M. PALIZADA'!O53</f>
        <v>127</v>
      </c>
      <c r="AX22" s="80"/>
      <c r="AY22" s="52">
        <f>'A.M. PALIZADA'!Q53</f>
        <v>53</v>
      </c>
      <c r="AZ22" s="52">
        <f>'A.M. PALIZADA'!R53</f>
        <v>134</v>
      </c>
      <c r="BA22" s="52">
        <f>'A.M. PALIZADA'!S53</f>
        <v>15</v>
      </c>
      <c r="BB22" s="52">
        <f>'A.M. PALIZADA'!T53</f>
        <v>34</v>
      </c>
      <c r="BC22" s="52">
        <f>'A.M. PALIZADA'!U53</f>
        <v>51</v>
      </c>
      <c r="BD22" s="52"/>
      <c r="BE22" s="52">
        <f>'A.M. PALIZADA'!W53</f>
        <v>39</v>
      </c>
      <c r="BF22" s="52">
        <f>'A.M. PALIZADA'!X53</f>
        <v>32</v>
      </c>
      <c r="BG22" s="52">
        <f>'A.M. PALIZADA'!Y53</f>
        <v>10</v>
      </c>
      <c r="BH22" s="52"/>
      <c r="BI22" s="52">
        <f>'A.M. PALIZADA'!AA53</f>
        <v>6</v>
      </c>
      <c r="BJ22" s="153"/>
      <c r="BK22" s="152">
        <f>'A.M. PALIZADA'!AK38</f>
        <v>0</v>
      </c>
      <c r="BL22" s="152">
        <f>'A.M. PALIZADA'!AL38</f>
        <v>0</v>
      </c>
      <c r="BM22" s="152">
        <f>'A.M. PALIZADA'!AM38</f>
        <v>0</v>
      </c>
      <c r="BN22" s="152">
        <f>'A.M. PALIZADA'!AN38</f>
        <v>0</v>
      </c>
      <c r="BO22" s="152">
        <f>'A.M. PALIZADA'!AO38</f>
        <v>0</v>
      </c>
      <c r="BP22" s="152">
        <f>'A.M. PALIZADA'!AP38</f>
        <v>0</v>
      </c>
      <c r="BQ22" s="152">
        <f>'A.M. PALIZADA'!AQ38</f>
        <v>0</v>
      </c>
      <c r="BR22" s="152">
        <f>'A.M. PALIZADA'!AR38</f>
        <v>0</v>
      </c>
      <c r="BS22" s="152">
        <f>'A.M. PALIZADA'!AS38</f>
        <v>0</v>
      </c>
      <c r="BT22" s="1394"/>
      <c r="BU22" s="152">
        <f>'A.M. PALIZADA'!AT38</f>
        <v>0</v>
      </c>
      <c r="BV22" s="152">
        <f>'A.M. PALIZADA'!AU38</f>
        <v>0</v>
      </c>
      <c r="BW22" s="152">
        <f>'A.M. PALIZADA'!AV38</f>
        <v>0</v>
      </c>
      <c r="BX22" s="1394"/>
      <c r="BY22" s="152">
        <f>'A.M. PALIZADA'!AW38</f>
        <v>0</v>
      </c>
      <c r="BZ22" s="153"/>
      <c r="CA22" s="1386">
        <f t="shared" si="0"/>
        <v>18</v>
      </c>
      <c r="CB22" s="1386">
        <f t="shared" si="1"/>
        <v>187</v>
      </c>
      <c r="CC22" s="1386">
        <f t="shared" si="15"/>
        <v>187</v>
      </c>
      <c r="CD22" s="1386">
        <f t="shared" si="2"/>
        <v>187</v>
      </c>
      <c r="CE22" s="1386">
        <f t="shared" si="3"/>
        <v>51</v>
      </c>
      <c r="CF22" s="1386">
        <f t="shared" si="4"/>
        <v>9</v>
      </c>
      <c r="CG22" s="1386">
        <f t="shared" si="5"/>
        <v>127</v>
      </c>
      <c r="CH22" s="1387">
        <f t="shared" si="6"/>
        <v>53</v>
      </c>
      <c r="CI22" s="1387">
        <f t="shared" si="7"/>
        <v>134</v>
      </c>
      <c r="CJ22" s="1386">
        <f t="shared" si="8"/>
        <v>15</v>
      </c>
      <c r="CK22" s="1386">
        <f t="shared" si="9"/>
        <v>34</v>
      </c>
      <c r="CL22" s="1386">
        <f t="shared" si="10"/>
        <v>51</v>
      </c>
      <c r="CM22" s="1386">
        <f t="shared" si="11"/>
        <v>39</v>
      </c>
      <c r="CN22" s="1386">
        <f t="shared" si="12"/>
        <v>32</v>
      </c>
      <c r="CO22" s="1386">
        <f t="shared" si="13"/>
        <v>10</v>
      </c>
      <c r="CP22" s="1386">
        <f t="shared" si="14"/>
        <v>6</v>
      </c>
      <c r="CQ22" s="194"/>
      <c r="CR22" s="169"/>
      <c r="CS22" s="53"/>
      <c r="CT22" s="53"/>
      <c r="CU22" s="53"/>
      <c r="CV22" s="53"/>
      <c r="CW22" s="52">
        <f>SUM(CONVENIOS!F33:F34)</f>
        <v>0</v>
      </c>
      <c r="CX22" s="52">
        <f>SUM(CONVENIOS!I33:I34)</f>
        <v>0</v>
      </c>
      <c r="CY22" s="52">
        <f>SUM(CONVENIOS!O33:O34)</f>
        <v>0</v>
      </c>
      <c r="CZ22" s="52">
        <f>SUM(CONVENIOS!R33:R34)</f>
        <v>0</v>
      </c>
      <c r="DA22" s="52">
        <f>'[1]CAMP.'!CW22</f>
        <v>0</v>
      </c>
      <c r="DB22" s="53">
        <v>0</v>
      </c>
      <c r="DC22" s="53">
        <v>0</v>
      </c>
      <c r="DD22" s="53">
        <v>0</v>
      </c>
      <c r="DE22" s="53">
        <v>0</v>
      </c>
      <c r="DF22" s="549">
        <v>0</v>
      </c>
      <c r="DG22" s="549">
        <v>0</v>
      </c>
      <c r="DH22" s="549">
        <v>0</v>
      </c>
      <c r="DI22" s="549">
        <v>3</v>
      </c>
      <c r="DJ22" s="549">
        <v>8</v>
      </c>
      <c r="DK22" s="549">
        <v>8</v>
      </c>
      <c r="DL22" s="169">
        <v>0</v>
      </c>
      <c r="DM22" s="169">
        <v>8</v>
      </c>
      <c r="DN22" s="169">
        <v>0</v>
      </c>
      <c r="DO22" s="169"/>
      <c r="DP22" s="169"/>
      <c r="DQ22" s="169">
        <v>1</v>
      </c>
      <c r="DR22" s="1079"/>
      <c r="DS22" s="169"/>
      <c r="DT22" s="169"/>
      <c r="DU22" s="169"/>
      <c r="DV22" s="169"/>
      <c r="DW22" s="169"/>
      <c r="DX22" s="169"/>
      <c r="DY22" s="169">
        <v>2</v>
      </c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082"/>
    </row>
    <row r="23" spans="1:145" s="35" customFormat="1" ht="21" customHeight="1" thickBot="1">
      <c r="A23" s="199">
        <v>10</v>
      </c>
      <c r="B23" s="204" t="s">
        <v>191</v>
      </c>
      <c r="C23" s="201"/>
      <c r="D23" s="201">
        <v>1</v>
      </c>
      <c r="E23" s="201">
        <f>'A.M. SEYBAPLAYA'!E38</f>
        <v>0</v>
      </c>
      <c r="F23" s="201">
        <f>'A.M. SEYBAPLAYA'!F38</f>
        <v>0</v>
      </c>
      <c r="G23" s="201">
        <f>'A.M. SEYBAPLAYA'!G38</f>
        <v>0</v>
      </c>
      <c r="H23" s="201">
        <f>'A.M. SEYBAPLAYA'!H38</f>
        <v>0</v>
      </c>
      <c r="I23" s="201">
        <f>'A.M. SEYBAPLAYA'!I38</f>
        <v>0</v>
      </c>
      <c r="J23" s="74">
        <f>'A.M. SEYBAPLAYA'!J38</f>
        <v>0</v>
      </c>
      <c r="K23" s="201">
        <f>'A.M. SEYBAPLAYA'!K38</f>
        <v>0</v>
      </c>
      <c r="L23" s="201">
        <f>'A.M. SEYBAPLAYA'!L38</f>
        <v>0</v>
      </c>
      <c r="M23" s="201">
        <f>'A.M. SEYBAPLAYA'!M38</f>
        <v>0</v>
      </c>
      <c r="N23" s="201">
        <f>'A.M. SEYBAPLAYA'!N38</f>
        <v>0</v>
      </c>
      <c r="O23" s="201">
        <f>'A.M. SEYBAPLAYA'!O38</f>
        <v>0</v>
      </c>
      <c r="P23" s="74">
        <f>'A.M. SEYBAPLAYA'!P38</f>
        <v>0</v>
      </c>
      <c r="Q23" s="201">
        <f>'A.M. SEYBAPLAYA'!Q38</f>
        <v>0</v>
      </c>
      <c r="R23" s="201">
        <f>'A.M. SEYBAPLAYA'!R38</f>
        <v>0</v>
      </c>
      <c r="S23" s="201">
        <f>'A.M. SEYBAPLAYA'!S38</f>
        <v>0</v>
      </c>
      <c r="T23" s="201">
        <f>'A.M. SEYBAPLAYA'!T38</f>
        <v>0</v>
      </c>
      <c r="U23" s="74">
        <f>'A.M. SEYBAPLAYA'!U38</f>
        <v>0</v>
      </c>
      <c r="V23" s="201">
        <f>'A.M. SEYBAPLAYA'!V38</f>
        <v>0</v>
      </c>
      <c r="W23" s="201">
        <f>'A.M. SEYBAPLAYA'!W38</f>
        <v>0</v>
      </c>
      <c r="X23" s="201">
        <f>'A.M. SEYBAPLAYA'!X38</f>
        <v>0</v>
      </c>
      <c r="Y23" s="201">
        <f>'A.M. SEYBAPLAYA'!Y38</f>
        <v>0</v>
      </c>
      <c r="Z23" s="74">
        <f>'A.M. SEYBAPLAYA'!Z38</f>
        <v>0</v>
      </c>
      <c r="AA23" s="201">
        <f>'A.M. SEYBAPLAYA'!AA38</f>
        <v>0</v>
      </c>
      <c r="AB23" s="201">
        <f>'A.M. SEYBAPLAYA'!AB38</f>
        <v>0</v>
      </c>
      <c r="AC23" s="201">
        <f>'A.M. SEYBAPLAYA'!AC38</f>
        <v>0</v>
      </c>
      <c r="AD23" s="201">
        <f>'A.M. SEYBAPLAYA'!AD38</f>
        <v>0</v>
      </c>
      <c r="AE23" s="201">
        <f>'A.M. SEYBAPLAYA'!AE38</f>
        <v>0</v>
      </c>
      <c r="AF23" s="1403"/>
      <c r="AG23" s="201">
        <f>'A.M. SEYBAPLAYA'!AF38</f>
        <v>0</v>
      </c>
      <c r="AH23" s="201">
        <f>'A.M. SEYBAPLAYA'!AG38</f>
        <v>0</v>
      </c>
      <c r="AI23" s="201">
        <f>'A.M. SEYBAPLAYA'!AH38</f>
        <v>0</v>
      </c>
      <c r="AJ23" s="1403"/>
      <c r="AK23" s="201">
        <f>'A.M. SEYBAPLAYA'!AI38</f>
        <v>0</v>
      </c>
      <c r="AL23" s="80"/>
      <c r="AM23" s="201">
        <f>'A.M. SEYBAPLAYA'!E56</f>
        <v>0</v>
      </c>
      <c r="AN23" s="201">
        <f>'A.M. SEYBAPLAYA'!F56</f>
        <v>0</v>
      </c>
      <c r="AO23" s="201">
        <f>'A.M. SEYBAPLAYA'!G56</f>
        <v>0</v>
      </c>
      <c r="AP23" s="201">
        <f>'A.M. SEYBAPLAYA'!H56</f>
        <v>0</v>
      </c>
      <c r="AQ23" s="201">
        <f>'A.M. SEYBAPLAYA'!I56</f>
        <v>0</v>
      </c>
      <c r="AR23" s="74"/>
      <c r="AS23" s="201">
        <f>'A.M. SEYBAPLAYA'!K56</f>
        <v>22</v>
      </c>
      <c r="AT23" s="201">
        <f>'A.M. SEYBAPLAYA'!L56</f>
        <v>303</v>
      </c>
      <c r="AU23" s="201">
        <f>'A.M. SEYBAPLAYA'!M56</f>
        <v>160</v>
      </c>
      <c r="AV23" s="201">
        <f>'A.M. SEYBAPLAYA'!N56</f>
        <v>13</v>
      </c>
      <c r="AW23" s="201">
        <f>'A.M. SEYBAPLAYA'!O56</f>
        <v>130</v>
      </c>
      <c r="AX23" s="74"/>
      <c r="AY23" s="201">
        <f>'A.M. SEYBAPLAYA'!Q56</f>
        <v>37</v>
      </c>
      <c r="AZ23" s="201">
        <f>'A.M. SEYBAPLAYA'!R56</f>
        <v>266</v>
      </c>
      <c r="BA23" s="201">
        <f>'A.M. SEYBAPLAYA'!S56</f>
        <v>23</v>
      </c>
      <c r="BB23" s="201">
        <f>'A.M. SEYBAPLAYA'!T56</f>
        <v>40</v>
      </c>
      <c r="BC23" s="201">
        <f>'A.M. SEYBAPLAYA'!U56</f>
        <v>60</v>
      </c>
      <c r="BD23" s="201"/>
      <c r="BE23" s="201">
        <f>'A.M. SEYBAPLAYA'!W56</f>
        <v>91</v>
      </c>
      <c r="BF23" s="201">
        <f>'A.M. SEYBAPLAYA'!X56</f>
        <v>67</v>
      </c>
      <c r="BG23" s="201">
        <f>'A.M. SEYBAPLAYA'!Y56</f>
        <v>18</v>
      </c>
      <c r="BH23" s="201"/>
      <c r="BI23" s="201">
        <f>'A.M. SEYBAPLAYA'!AA56</f>
        <v>4</v>
      </c>
      <c r="BJ23" s="153"/>
      <c r="BK23" s="202">
        <f>'A.M. SEYBAPLAYA'!AK38</f>
        <v>0</v>
      </c>
      <c r="BL23" s="202">
        <f>'A.M. SEYBAPLAYA'!AL38</f>
        <v>0</v>
      </c>
      <c r="BM23" s="202">
        <f>'A.M. SEYBAPLAYA'!AM38</f>
        <v>0</v>
      </c>
      <c r="BN23" s="202">
        <f>'A.M. SEYBAPLAYA'!AN38</f>
        <v>0</v>
      </c>
      <c r="BO23" s="202">
        <f>'A.M. SEYBAPLAYA'!AO38</f>
        <v>0</v>
      </c>
      <c r="BP23" s="202">
        <f>'A.M. SEYBAPLAYA'!AP38</f>
        <v>0</v>
      </c>
      <c r="BQ23" s="202">
        <f>'A.M. SEYBAPLAYA'!AQ38</f>
        <v>0</v>
      </c>
      <c r="BR23" s="202">
        <f>'A.M. SEYBAPLAYA'!AR38</f>
        <v>0</v>
      </c>
      <c r="BS23" s="202">
        <f>'A.M. SEYBAPLAYA'!AS38</f>
        <v>0</v>
      </c>
      <c r="BT23" s="1393"/>
      <c r="BU23" s="202">
        <f>'A.M. SEYBAPLAYA'!AT38</f>
        <v>0</v>
      </c>
      <c r="BV23" s="202">
        <f>'A.M. SEYBAPLAYA'!AU38</f>
        <v>0</v>
      </c>
      <c r="BW23" s="202">
        <f>'A.M. SEYBAPLAYA'!AV38</f>
        <v>0</v>
      </c>
      <c r="BX23" s="1393"/>
      <c r="BY23" s="202">
        <f>'A.M. SEYBAPLAYA'!AW38</f>
        <v>0</v>
      </c>
      <c r="BZ23" s="153"/>
      <c r="CA23" s="1386">
        <f t="shared" si="0"/>
        <v>22</v>
      </c>
      <c r="CB23" s="1386">
        <f t="shared" si="1"/>
        <v>303</v>
      </c>
      <c r="CC23" s="1386">
        <f t="shared" si="15"/>
        <v>303</v>
      </c>
      <c r="CD23" s="1386">
        <f t="shared" si="2"/>
        <v>303</v>
      </c>
      <c r="CE23" s="1386">
        <f t="shared" si="3"/>
        <v>160</v>
      </c>
      <c r="CF23" s="1386">
        <f t="shared" si="4"/>
        <v>13</v>
      </c>
      <c r="CG23" s="1386">
        <f t="shared" si="5"/>
        <v>130</v>
      </c>
      <c r="CH23" s="1387">
        <f t="shared" si="6"/>
        <v>37</v>
      </c>
      <c r="CI23" s="1387">
        <f t="shared" si="7"/>
        <v>266</v>
      </c>
      <c r="CJ23" s="1386">
        <f t="shared" si="8"/>
        <v>23</v>
      </c>
      <c r="CK23" s="1386">
        <f t="shared" si="9"/>
        <v>40</v>
      </c>
      <c r="CL23" s="1386">
        <f t="shared" si="10"/>
        <v>60</v>
      </c>
      <c r="CM23" s="1386">
        <f t="shared" si="11"/>
        <v>91</v>
      </c>
      <c r="CN23" s="1386">
        <f t="shared" si="12"/>
        <v>67</v>
      </c>
      <c r="CO23" s="1386">
        <f t="shared" si="13"/>
        <v>18</v>
      </c>
      <c r="CP23" s="1386">
        <f t="shared" si="14"/>
        <v>4</v>
      </c>
      <c r="CQ23" s="194"/>
      <c r="CR23" s="203"/>
      <c r="CS23" s="243"/>
      <c r="CT23" s="243"/>
      <c r="CU23" s="243"/>
      <c r="CV23" s="243"/>
      <c r="CW23" s="201">
        <f>SUM(CONVENIOS!F35:F36)</f>
        <v>0</v>
      </c>
      <c r="CX23" s="201">
        <f>SUM(CONVENIOS!I35:I36)</f>
        <v>0</v>
      </c>
      <c r="CY23" s="201">
        <f>SUM(CONVENIOS!O35:O36)</f>
        <v>0</v>
      </c>
      <c r="CZ23" s="201">
        <f>SUM(CONVENIOS!R35:R36)</f>
        <v>0</v>
      </c>
      <c r="DA23" s="201">
        <f>'[1]CAMP.'!CW23</f>
        <v>0</v>
      </c>
      <c r="DB23" s="243">
        <v>0</v>
      </c>
      <c r="DC23" s="243">
        <v>0</v>
      </c>
      <c r="DD23" s="243">
        <v>0</v>
      </c>
      <c r="DE23" s="243">
        <v>0</v>
      </c>
      <c r="DF23" s="548">
        <v>0</v>
      </c>
      <c r="DG23" s="548">
        <v>0</v>
      </c>
      <c r="DH23" s="548">
        <v>0</v>
      </c>
      <c r="DI23" s="548">
        <v>3</v>
      </c>
      <c r="DJ23" s="548">
        <v>7</v>
      </c>
      <c r="DK23" s="548">
        <v>7</v>
      </c>
      <c r="DL23" s="203">
        <v>0</v>
      </c>
      <c r="DM23" s="203">
        <v>7</v>
      </c>
      <c r="DN23" s="203">
        <v>0</v>
      </c>
      <c r="DO23" s="203"/>
      <c r="DP23" s="203"/>
      <c r="DQ23" s="203">
        <v>1</v>
      </c>
      <c r="DR23" s="1079"/>
      <c r="DS23" s="203"/>
      <c r="DT23" s="203"/>
      <c r="DU23" s="203"/>
      <c r="DV23" s="203"/>
      <c r="DW23" s="203"/>
      <c r="DX23" s="203"/>
      <c r="DY23" s="203"/>
      <c r="DZ23" s="203"/>
      <c r="EA23" s="203">
        <v>4</v>
      </c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1082"/>
    </row>
    <row r="24" spans="1:145" s="18" customFormat="1" ht="21" customHeight="1" thickBot="1">
      <c r="A24" s="50">
        <v>11</v>
      </c>
      <c r="B24" s="51" t="s">
        <v>150</v>
      </c>
      <c r="C24" s="52"/>
      <c r="D24" s="52">
        <v>1</v>
      </c>
      <c r="E24" s="52">
        <f>'A.M. TENABO'!E38</f>
        <v>0</v>
      </c>
      <c r="F24" s="52">
        <f>'A.M. TENABO'!F38</f>
        <v>0</v>
      </c>
      <c r="G24" s="52">
        <f>'A.M. TENABO'!G38</f>
        <v>0</v>
      </c>
      <c r="H24" s="52">
        <f>'A.M. TENABO'!H38</f>
        <v>0</v>
      </c>
      <c r="I24" s="52">
        <f>'A.M. TENABO'!I38</f>
        <v>0</v>
      </c>
      <c r="J24" s="74"/>
      <c r="K24" s="52">
        <f>'A.M. TENABO'!K38</f>
        <v>0</v>
      </c>
      <c r="L24" s="52">
        <f>'A.M. TENABO'!L38</f>
        <v>0</v>
      </c>
      <c r="M24" s="52">
        <f>'A.M. TENABO'!M38</f>
        <v>0</v>
      </c>
      <c r="N24" s="52">
        <f>'A.M. TENABO'!N38</f>
        <v>0</v>
      </c>
      <c r="O24" s="52">
        <f>'A.M. TENABO'!O38</f>
        <v>0</v>
      </c>
      <c r="P24" s="74"/>
      <c r="Q24" s="52">
        <f>'A.M. TENABO'!Q38</f>
        <v>0</v>
      </c>
      <c r="R24" s="52">
        <f>'A.M. TENABO'!R38</f>
        <v>0</v>
      </c>
      <c r="S24" s="52">
        <f>'A.M. TENABO'!S38</f>
        <v>0</v>
      </c>
      <c r="T24" s="52">
        <f>'A.M. TENABO'!T38</f>
        <v>0</v>
      </c>
      <c r="U24" s="74"/>
      <c r="V24" s="52">
        <f>'A.M. TENABO'!V38</f>
        <v>0</v>
      </c>
      <c r="W24" s="52">
        <f>'A.M. TENABO'!W38</f>
        <v>0</v>
      </c>
      <c r="X24" s="52">
        <f>'A.M. TENABO'!X38</f>
        <v>0</v>
      </c>
      <c r="Y24" s="52">
        <f>'A.M. TENABO'!Y38</f>
        <v>0</v>
      </c>
      <c r="Z24" s="74"/>
      <c r="AA24" s="52">
        <f>'A.M. TENABO'!AA38</f>
        <v>0</v>
      </c>
      <c r="AB24" s="52">
        <f>'A.M. TENABO'!AB38</f>
        <v>0</v>
      </c>
      <c r="AC24" s="52">
        <f>'A.M. TENABO'!AC38</f>
        <v>0</v>
      </c>
      <c r="AD24" s="52">
        <f>'A.M. TENABO'!AD38</f>
        <v>0</v>
      </c>
      <c r="AE24" s="52">
        <f>'A.M. TENABO'!AE38</f>
        <v>0</v>
      </c>
      <c r="AF24" s="1402"/>
      <c r="AG24" s="52">
        <f>'A.M. TENABO'!AF38</f>
        <v>0</v>
      </c>
      <c r="AH24" s="52">
        <f>'A.M. TENABO'!AG38</f>
        <v>0</v>
      </c>
      <c r="AI24" s="52">
        <f>'A.M. TENABO'!AH38</f>
        <v>0</v>
      </c>
      <c r="AJ24" s="1402"/>
      <c r="AK24" s="52">
        <f>'A.M. TENABO'!AI38</f>
        <v>0</v>
      </c>
      <c r="AL24" s="80"/>
      <c r="AM24" s="52">
        <f>'A.M. TENABO'!E117</f>
        <v>0</v>
      </c>
      <c r="AN24" s="52">
        <f>'A.M. TENABO'!F117</f>
        <v>0</v>
      </c>
      <c r="AO24" s="52">
        <f>'A.M. TENABO'!G117</f>
        <v>0</v>
      </c>
      <c r="AP24" s="52">
        <f>'A.M. TENABO'!H117</f>
        <v>0</v>
      </c>
      <c r="AQ24" s="52">
        <f>'A.M. TENABO'!I117</f>
        <v>0</v>
      </c>
      <c r="AR24" s="74"/>
      <c r="AS24" s="52">
        <f>'A.M. TENABO'!K117</f>
        <v>22</v>
      </c>
      <c r="AT24" s="52">
        <f>'A.M. TENABO'!L117</f>
        <v>186</v>
      </c>
      <c r="AU24" s="52">
        <f>'A.M. TENABO'!M117</f>
        <v>132</v>
      </c>
      <c r="AV24" s="52">
        <f>'A.M. TENABO'!N117</f>
        <v>5</v>
      </c>
      <c r="AW24" s="52">
        <f>'A.M. TENABO'!O117</f>
        <v>49</v>
      </c>
      <c r="AX24" s="74"/>
      <c r="AY24" s="52">
        <f>'A.M. TENABO'!Q117</f>
        <v>7</v>
      </c>
      <c r="AZ24" s="52">
        <f>'A.M. TENABO'!R117</f>
        <v>179</v>
      </c>
      <c r="BA24" s="52">
        <f>'A.M. TENABO'!S117</f>
        <v>4</v>
      </c>
      <c r="BB24" s="52">
        <f>'A.M. TENABO'!T117</f>
        <v>26</v>
      </c>
      <c r="BC24" s="52">
        <f>'A.M. TENABO'!U117</f>
        <v>23</v>
      </c>
      <c r="BD24" s="52"/>
      <c r="BE24" s="52">
        <f>'A.M. TENABO'!W117</f>
        <v>83</v>
      </c>
      <c r="BF24" s="52">
        <f>'A.M. TENABO'!X117</f>
        <v>41</v>
      </c>
      <c r="BG24" s="52">
        <f>'A.M. TENABO'!Y117</f>
        <v>9</v>
      </c>
      <c r="BH24" s="52"/>
      <c r="BI24" s="52">
        <f>'A.M. TENABO'!AA117</f>
        <v>0</v>
      </c>
      <c r="BJ24" s="153"/>
      <c r="BK24" s="152">
        <f>'A.M. TENABO'!AK38</f>
        <v>0</v>
      </c>
      <c r="BL24" s="152">
        <f>'A.M. TENABO'!AL38</f>
        <v>0</v>
      </c>
      <c r="BM24" s="152">
        <f>'A.M. TENABO'!AM38</f>
        <v>0</v>
      </c>
      <c r="BN24" s="152">
        <f>'A.M. TENABO'!AN38</f>
        <v>0</v>
      </c>
      <c r="BO24" s="152">
        <f>'A.M. TENABO'!AO38</f>
        <v>0</v>
      </c>
      <c r="BP24" s="152">
        <f>'A.M. TENABO'!AP38</f>
        <v>0</v>
      </c>
      <c r="BQ24" s="152">
        <f>'A.M. TENABO'!AQ38</f>
        <v>0</v>
      </c>
      <c r="BR24" s="152">
        <f>'A.M. TENABO'!AR38</f>
        <v>0</v>
      </c>
      <c r="BS24" s="152">
        <f>'A.M. TENABO'!AS38</f>
        <v>0</v>
      </c>
      <c r="BT24" s="1394"/>
      <c r="BU24" s="152">
        <f>'A.M. TENABO'!AT38</f>
        <v>0</v>
      </c>
      <c r="BV24" s="152">
        <f>'A.M. TENABO'!AU38</f>
        <v>0</v>
      </c>
      <c r="BW24" s="152">
        <f>'A.M. TENABO'!AV38</f>
        <v>0</v>
      </c>
      <c r="BX24" s="1394"/>
      <c r="BY24" s="152">
        <f>'A.M. TENABO'!AW38</f>
        <v>0</v>
      </c>
      <c r="BZ24" s="153"/>
      <c r="CA24" s="1386">
        <f t="shared" si="0"/>
        <v>22</v>
      </c>
      <c r="CB24" s="1386">
        <f t="shared" si="1"/>
        <v>186</v>
      </c>
      <c r="CC24" s="1386">
        <f t="shared" si="15"/>
        <v>186</v>
      </c>
      <c r="CD24" s="1386">
        <f t="shared" si="2"/>
        <v>186</v>
      </c>
      <c r="CE24" s="1386">
        <f t="shared" si="3"/>
        <v>132</v>
      </c>
      <c r="CF24" s="1386">
        <f t="shared" si="4"/>
        <v>5</v>
      </c>
      <c r="CG24" s="1386">
        <f t="shared" si="5"/>
        <v>49</v>
      </c>
      <c r="CH24" s="1387">
        <f t="shared" si="6"/>
        <v>7</v>
      </c>
      <c r="CI24" s="1387">
        <f t="shared" si="7"/>
        <v>179</v>
      </c>
      <c r="CJ24" s="1386">
        <f t="shared" si="8"/>
        <v>4</v>
      </c>
      <c r="CK24" s="1386">
        <f t="shared" si="9"/>
        <v>26</v>
      </c>
      <c r="CL24" s="1386">
        <f t="shared" si="10"/>
        <v>23</v>
      </c>
      <c r="CM24" s="1386">
        <f t="shared" si="11"/>
        <v>83</v>
      </c>
      <c r="CN24" s="1386">
        <f t="shared" si="12"/>
        <v>41</v>
      </c>
      <c r="CO24" s="1386">
        <f t="shared" si="13"/>
        <v>9</v>
      </c>
      <c r="CP24" s="1386">
        <f t="shared" si="14"/>
        <v>0</v>
      </c>
      <c r="CQ24" s="153"/>
      <c r="CR24" s="53"/>
      <c r="CS24" s="53"/>
      <c r="CT24" s="53"/>
      <c r="CU24" s="53"/>
      <c r="CV24" s="53"/>
      <c r="CW24" s="52">
        <f>SUM(CONVENIOS!F37:F38)</f>
        <v>0</v>
      </c>
      <c r="CX24" s="52">
        <f>SUM(CONVENIOS!I37:I38)</f>
        <v>0</v>
      </c>
      <c r="CY24" s="52">
        <f>SUM(CONVENIOS!O37:O38)</f>
        <v>0</v>
      </c>
      <c r="CZ24" s="52">
        <f>SUM(CONVENIOS!R37:R38)</f>
        <v>0</v>
      </c>
      <c r="DA24" s="52">
        <f>'[1]CAMP.'!CW24</f>
        <v>0</v>
      </c>
      <c r="DB24" s="53">
        <v>0</v>
      </c>
      <c r="DC24" s="53">
        <v>0</v>
      </c>
      <c r="DD24" s="53">
        <v>0</v>
      </c>
      <c r="DE24" s="53">
        <v>0</v>
      </c>
      <c r="DF24" s="547">
        <v>0</v>
      </c>
      <c r="DG24" s="547">
        <v>0</v>
      </c>
      <c r="DH24" s="547">
        <v>0</v>
      </c>
      <c r="DI24" s="547">
        <v>3</v>
      </c>
      <c r="DJ24" s="547">
        <v>11</v>
      </c>
      <c r="DK24" s="547">
        <v>11</v>
      </c>
      <c r="DL24" s="53">
        <v>0</v>
      </c>
      <c r="DM24" s="53">
        <v>11</v>
      </c>
      <c r="DN24" s="53">
        <v>0</v>
      </c>
      <c r="DO24" s="53"/>
      <c r="DP24" s="53"/>
      <c r="DQ24" s="53">
        <v>1</v>
      </c>
      <c r="DR24" s="1080"/>
      <c r="DS24" s="53"/>
      <c r="DT24" s="53"/>
      <c r="DU24" s="53"/>
      <c r="DV24" s="53"/>
      <c r="DW24" s="53"/>
      <c r="DX24" s="53"/>
      <c r="DY24" s="53"/>
      <c r="DZ24" s="53"/>
      <c r="EA24" s="53">
        <v>1</v>
      </c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1083"/>
    </row>
    <row r="25" spans="1:145" s="35" customFormat="1" ht="7.5" customHeight="1" thickBot="1">
      <c r="A25" s="36"/>
      <c r="B25" s="37"/>
      <c r="C25" s="36"/>
      <c r="D25" s="36"/>
      <c r="E25" s="36"/>
      <c r="F25" s="36"/>
      <c r="G25" s="36"/>
      <c r="H25" s="36"/>
      <c r="I25" s="36"/>
      <c r="J25" s="72"/>
      <c r="K25" s="54"/>
      <c r="L25" s="54"/>
      <c r="M25" s="54"/>
      <c r="N25" s="54"/>
      <c r="O25" s="54"/>
      <c r="P25" s="76"/>
      <c r="Q25" s="54"/>
      <c r="R25" s="55"/>
      <c r="S25" s="54"/>
      <c r="T25" s="54"/>
      <c r="U25" s="76"/>
      <c r="V25" s="54"/>
      <c r="W25" s="54"/>
      <c r="X25" s="54"/>
      <c r="Y25" s="54"/>
      <c r="Z25" s="76"/>
      <c r="AA25" s="54"/>
      <c r="AB25" s="54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54"/>
      <c r="AN25" s="54"/>
      <c r="AO25" s="54"/>
      <c r="AP25" s="54"/>
      <c r="AQ25" s="54"/>
      <c r="AR25" s="76"/>
      <c r="AS25" s="54"/>
      <c r="AT25" s="54"/>
      <c r="AU25" s="54"/>
      <c r="AV25" s="54"/>
      <c r="AW25" s="54"/>
      <c r="AX25" s="76"/>
      <c r="AY25" s="54"/>
      <c r="AZ25" s="54"/>
      <c r="BA25" s="76"/>
      <c r="BB25" s="76"/>
      <c r="BC25" s="76"/>
      <c r="BD25" s="76"/>
      <c r="BE25" s="76"/>
      <c r="BF25" s="76"/>
      <c r="BG25" s="76"/>
      <c r="BH25" s="76"/>
      <c r="BI25" s="76"/>
      <c r="BJ25" s="95"/>
      <c r="BK25" s="154"/>
      <c r="BL25" s="154"/>
      <c r="BM25" s="154"/>
      <c r="BN25" s="154"/>
      <c r="BO25" s="154"/>
      <c r="BP25" s="154"/>
      <c r="BQ25" s="213"/>
      <c r="BR25" s="213"/>
      <c r="BS25" s="213"/>
      <c r="BT25" s="213"/>
      <c r="BU25" s="213"/>
      <c r="BV25" s="213"/>
      <c r="BW25" s="213"/>
      <c r="BX25" s="213"/>
      <c r="BY25" s="213"/>
      <c r="BZ25" s="95"/>
      <c r="CA25" s="54"/>
      <c r="CB25" s="54"/>
      <c r="CC25" s="54"/>
      <c r="CD25" s="54"/>
      <c r="CE25" s="54"/>
      <c r="CF25" s="55"/>
      <c r="CG25" s="55"/>
      <c r="CH25" s="55"/>
      <c r="CI25" s="55"/>
      <c r="CJ25" s="1388"/>
      <c r="CK25" s="1388"/>
      <c r="CL25" s="1388"/>
      <c r="CM25" s="1388"/>
      <c r="CN25" s="1388"/>
      <c r="CO25" s="1388"/>
      <c r="CP25" s="1388"/>
      <c r="CQ25" s="95">
        <f>SUM(CQ12:CQ19)</f>
        <v>0</v>
      </c>
      <c r="CR25" s="36"/>
      <c r="CS25" s="36"/>
      <c r="CT25" s="36"/>
      <c r="CU25" s="36"/>
      <c r="CV25" s="36"/>
      <c r="CW25" s="36"/>
      <c r="CX25" s="36"/>
      <c r="CY25" s="72"/>
      <c r="CZ25" s="72"/>
      <c r="DA25" s="72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</row>
    <row r="26" spans="1:145" s="39" customFormat="1" ht="21" customHeight="1" thickBot="1">
      <c r="A26" s="40"/>
      <c r="B26" s="41" t="s">
        <v>13</v>
      </c>
      <c r="C26" s="19">
        <f>SUM(C14:C24)</f>
        <v>6</v>
      </c>
      <c r="D26" s="19">
        <f>SUM(D14:D24)</f>
        <v>5</v>
      </c>
      <c r="E26" s="187">
        <f>SUM(E12:E24)</f>
        <v>0</v>
      </c>
      <c r="F26" s="187">
        <f>SUM(F12:F24)</f>
        <v>0</v>
      </c>
      <c r="G26" s="187">
        <f>SUM(G12:G24)</f>
        <v>0</v>
      </c>
      <c r="H26" s="187">
        <f>SUM(H12:H24)</f>
        <v>0</v>
      </c>
      <c r="I26" s="187">
        <f>SUM(I12:I24)</f>
        <v>0</v>
      </c>
      <c r="J26" s="174"/>
      <c r="K26" s="187">
        <f>SUM(K12:K24)</f>
        <v>0</v>
      </c>
      <c r="L26" s="187">
        <f>SUM(L12:L24)</f>
        <v>0</v>
      </c>
      <c r="M26" s="187">
        <f>SUM(M12:M24)</f>
        <v>0</v>
      </c>
      <c r="N26" s="187">
        <f>SUM(N12:N24)</f>
        <v>0</v>
      </c>
      <c r="O26" s="187">
        <f>SUM(O12:O24)</f>
        <v>0</v>
      </c>
      <c r="P26" s="174"/>
      <c r="Q26" s="187">
        <f>SUM(Q12:Q24)</f>
        <v>0</v>
      </c>
      <c r="R26" s="187">
        <f>SUM(R12:R24)</f>
        <v>0</v>
      </c>
      <c r="S26" s="187">
        <f>SUM(S12:S24)</f>
        <v>0</v>
      </c>
      <c r="T26" s="187">
        <f>SUM(T12:T24)</f>
        <v>0</v>
      </c>
      <c r="U26" s="174"/>
      <c r="V26" s="187">
        <f>SUM(V12:V24)</f>
        <v>0</v>
      </c>
      <c r="W26" s="187">
        <f>SUM(W12:W24)</f>
        <v>0</v>
      </c>
      <c r="X26" s="187">
        <f>SUM(X12:X24)</f>
        <v>0</v>
      </c>
      <c r="Y26" s="187">
        <f>SUM(Y12:Y24)</f>
        <v>0</v>
      </c>
      <c r="Z26" s="174"/>
      <c r="AA26" s="187">
        <f t="shared" ref="AA26:AK26" si="16">SUM(AA12:AA24)</f>
        <v>0</v>
      </c>
      <c r="AB26" s="187">
        <f t="shared" si="16"/>
        <v>0</v>
      </c>
      <c r="AC26" s="187">
        <f t="shared" si="16"/>
        <v>0</v>
      </c>
      <c r="AD26" s="187">
        <f>SUM(AD12:AD24)</f>
        <v>0</v>
      </c>
      <c r="AE26" s="187">
        <f>SUM(AE12:AE24)</f>
        <v>0</v>
      </c>
      <c r="AF26" s="1404"/>
      <c r="AG26" s="187">
        <f>SUM(AG12:AG24)</f>
        <v>0</v>
      </c>
      <c r="AH26" s="187">
        <f t="shared" si="16"/>
        <v>0</v>
      </c>
      <c r="AI26" s="187">
        <f t="shared" si="16"/>
        <v>0</v>
      </c>
      <c r="AJ26" s="1404"/>
      <c r="AK26" s="187">
        <f t="shared" si="16"/>
        <v>0</v>
      </c>
      <c r="AL26" s="218"/>
      <c r="AM26" s="188">
        <f>SUM(AM12:AM24)</f>
        <v>0</v>
      </c>
      <c r="AN26" s="188">
        <f>SUM(AN12:AN24)</f>
        <v>0</v>
      </c>
      <c r="AO26" s="188">
        <f>SUM(AO12:AO24)</f>
        <v>0</v>
      </c>
      <c r="AP26" s="188">
        <f>SUM(AP12:AP24)</f>
        <v>0</v>
      </c>
      <c r="AQ26" s="188">
        <f>SUM(AQ12:AQ24)</f>
        <v>0</v>
      </c>
      <c r="AR26" s="174"/>
      <c r="AS26" s="188">
        <f t="shared" ref="AS26:BA26" si="17">SUM(AS12:AS24)</f>
        <v>559</v>
      </c>
      <c r="AT26" s="188">
        <f t="shared" si="17"/>
        <v>5278</v>
      </c>
      <c r="AU26" s="188">
        <f t="shared" si="17"/>
        <v>2788</v>
      </c>
      <c r="AV26" s="188">
        <f t="shared" si="17"/>
        <v>287</v>
      </c>
      <c r="AW26" s="188">
        <f t="shared" si="17"/>
        <v>2099</v>
      </c>
      <c r="AX26" s="174"/>
      <c r="AY26" s="188">
        <f t="shared" si="17"/>
        <v>1258</v>
      </c>
      <c r="AZ26" s="188">
        <f t="shared" si="17"/>
        <v>4020</v>
      </c>
      <c r="BA26" s="188">
        <f t="shared" si="17"/>
        <v>231</v>
      </c>
      <c r="BB26" s="188">
        <f t="shared" ref="BB26:BI26" si="18">SUM(BB12:BB24)</f>
        <v>725</v>
      </c>
      <c r="BC26" s="188">
        <f t="shared" si="18"/>
        <v>1368</v>
      </c>
      <c r="BD26" s="188"/>
      <c r="BE26" s="188">
        <f t="shared" si="18"/>
        <v>1490</v>
      </c>
      <c r="BF26" s="188">
        <f t="shared" si="18"/>
        <v>1072</v>
      </c>
      <c r="BG26" s="188">
        <f t="shared" si="18"/>
        <v>317</v>
      </c>
      <c r="BH26" s="188"/>
      <c r="BI26" s="188">
        <f t="shared" si="18"/>
        <v>75</v>
      </c>
      <c r="BJ26" s="189"/>
      <c r="BK26" s="190">
        <f t="shared" ref="BK26:BY26" si="19">SUM(BK12:BK24)</f>
        <v>0</v>
      </c>
      <c r="BL26" s="190">
        <f t="shared" si="19"/>
        <v>0</v>
      </c>
      <c r="BM26" s="190">
        <f t="shared" si="19"/>
        <v>0</v>
      </c>
      <c r="BN26" s="190">
        <f t="shared" si="19"/>
        <v>0</v>
      </c>
      <c r="BO26" s="190">
        <f t="shared" si="19"/>
        <v>0</v>
      </c>
      <c r="BP26" s="190">
        <f t="shared" si="19"/>
        <v>0</v>
      </c>
      <c r="BQ26" s="190">
        <f t="shared" si="19"/>
        <v>0</v>
      </c>
      <c r="BR26" s="190">
        <f>SUM(BR12:BR24)</f>
        <v>0</v>
      </c>
      <c r="BS26" s="190">
        <f>SUM(BS12:BS24)</f>
        <v>0</v>
      </c>
      <c r="BT26" s="1396"/>
      <c r="BU26" s="190">
        <f>SUM(BU12:BU24)</f>
        <v>0</v>
      </c>
      <c r="BV26" s="190">
        <f t="shared" si="19"/>
        <v>0</v>
      </c>
      <c r="BW26" s="190">
        <f t="shared" si="19"/>
        <v>0</v>
      </c>
      <c r="BX26" s="1396"/>
      <c r="BY26" s="190">
        <f t="shared" si="19"/>
        <v>0</v>
      </c>
      <c r="BZ26" s="75"/>
      <c r="CA26" s="185">
        <f t="shared" ref="CA26:CJ26" si="20">SUM(CA12:CA24)</f>
        <v>559</v>
      </c>
      <c r="CB26" s="185">
        <f t="shared" si="20"/>
        <v>5278</v>
      </c>
      <c r="CC26" s="185">
        <f>SUM(CC12:CC24)</f>
        <v>5278</v>
      </c>
      <c r="CD26" s="185">
        <f>SUM(CD12:CD24)</f>
        <v>5278</v>
      </c>
      <c r="CE26" s="185">
        <f t="shared" si="20"/>
        <v>2788</v>
      </c>
      <c r="CF26" s="185">
        <f t="shared" si="20"/>
        <v>287</v>
      </c>
      <c r="CG26" s="185">
        <f t="shared" si="20"/>
        <v>2099</v>
      </c>
      <c r="CH26" s="185">
        <f t="shared" si="20"/>
        <v>1258</v>
      </c>
      <c r="CI26" s="185">
        <f t="shared" si="20"/>
        <v>4020</v>
      </c>
      <c r="CJ26" s="185">
        <f t="shared" si="20"/>
        <v>231</v>
      </c>
      <c r="CK26" s="185">
        <f t="shared" ref="CK26:CP26" si="21">SUM(CK12:CK24)</f>
        <v>725</v>
      </c>
      <c r="CL26" s="185">
        <f t="shared" si="21"/>
        <v>1368</v>
      </c>
      <c r="CM26" s="185">
        <f t="shared" si="21"/>
        <v>1490</v>
      </c>
      <c r="CN26" s="185">
        <f t="shared" si="21"/>
        <v>1072</v>
      </c>
      <c r="CO26" s="185">
        <f t="shared" si="21"/>
        <v>317</v>
      </c>
      <c r="CP26" s="185">
        <f t="shared" si="21"/>
        <v>75</v>
      </c>
      <c r="CQ26" s="75"/>
      <c r="CR26" s="38">
        <f t="shared" ref="CR26:EL26" si="22">SUM(CR12:CR24)</f>
        <v>0</v>
      </c>
      <c r="CS26" s="38">
        <f t="shared" si="22"/>
        <v>0</v>
      </c>
      <c r="CT26" s="38">
        <f t="shared" si="22"/>
        <v>0</v>
      </c>
      <c r="CU26" s="38">
        <f t="shared" si="22"/>
        <v>0</v>
      </c>
      <c r="CV26" s="38">
        <f t="shared" si="22"/>
        <v>0</v>
      </c>
      <c r="CW26" s="38">
        <f>SUM(CW12:CW24)</f>
        <v>0</v>
      </c>
      <c r="CX26" s="38">
        <f t="shared" si="22"/>
        <v>0</v>
      </c>
      <c r="CY26" s="38">
        <f t="shared" si="22"/>
        <v>0</v>
      </c>
      <c r="CZ26" s="38">
        <f t="shared" si="22"/>
        <v>0</v>
      </c>
      <c r="DA26" s="38">
        <f t="shared" si="22"/>
        <v>0</v>
      </c>
      <c r="DB26" s="38">
        <f t="shared" si="22"/>
        <v>1</v>
      </c>
      <c r="DC26" s="38">
        <f t="shared" si="22"/>
        <v>4</v>
      </c>
      <c r="DD26" s="38">
        <f t="shared" si="22"/>
        <v>6</v>
      </c>
      <c r="DE26" s="38">
        <f t="shared" si="22"/>
        <v>46</v>
      </c>
      <c r="DF26" s="38">
        <f t="shared" si="22"/>
        <v>6</v>
      </c>
      <c r="DG26" s="38">
        <f t="shared" si="22"/>
        <v>12</v>
      </c>
      <c r="DH26" s="38">
        <f t="shared" si="22"/>
        <v>0</v>
      </c>
      <c r="DI26" s="38">
        <f t="shared" si="22"/>
        <v>153</v>
      </c>
      <c r="DJ26" s="38">
        <f t="shared" si="22"/>
        <v>237</v>
      </c>
      <c r="DK26" s="38">
        <f t="shared" si="22"/>
        <v>237</v>
      </c>
      <c r="DL26" s="38">
        <f t="shared" si="22"/>
        <v>30</v>
      </c>
      <c r="DM26" s="38">
        <f t="shared" si="22"/>
        <v>205</v>
      </c>
      <c r="DN26" s="38">
        <f t="shared" si="22"/>
        <v>2</v>
      </c>
      <c r="DO26" s="38">
        <f t="shared" si="22"/>
        <v>0</v>
      </c>
      <c r="DP26" s="38">
        <f t="shared" si="22"/>
        <v>0</v>
      </c>
      <c r="DQ26" s="38">
        <f t="shared" si="22"/>
        <v>12</v>
      </c>
      <c r="DR26" s="38">
        <f t="shared" si="22"/>
        <v>12</v>
      </c>
      <c r="DS26" s="38">
        <f t="shared" si="22"/>
        <v>0</v>
      </c>
      <c r="DT26" s="38">
        <f t="shared" si="22"/>
        <v>10</v>
      </c>
      <c r="DU26" s="38">
        <f t="shared" si="22"/>
        <v>0</v>
      </c>
      <c r="DV26" s="38">
        <f t="shared" si="22"/>
        <v>0</v>
      </c>
      <c r="DW26" s="38">
        <f t="shared" si="22"/>
        <v>0</v>
      </c>
      <c r="DX26" s="38">
        <f t="shared" si="22"/>
        <v>0</v>
      </c>
      <c r="DY26" s="38">
        <f t="shared" si="22"/>
        <v>25</v>
      </c>
      <c r="DZ26" s="38">
        <f t="shared" si="22"/>
        <v>9</v>
      </c>
      <c r="EA26" s="38">
        <f t="shared" si="22"/>
        <v>11</v>
      </c>
      <c r="EB26" s="38">
        <f t="shared" si="22"/>
        <v>5</v>
      </c>
      <c r="EC26" s="38">
        <f t="shared" si="22"/>
        <v>0</v>
      </c>
      <c r="ED26" s="38">
        <f t="shared" si="22"/>
        <v>0</v>
      </c>
      <c r="EE26" s="38">
        <f t="shared" si="22"/>
        <v>0</v>
      </c>
      <c r="EF26" s="38">
        <f t="shared" si="22"/>
        <v>0</v>
      </c>
      <c r="EG26" s="38">
        <f t="shared" si="22"/>
        <v>0</v>
      </c>
      <c r="EH26" s="38">
        <f t="shared" si="22"/>
        <v>0</v>
      </c>
      <c r="EI26" s="38">
        <f t="shared" si="22"/>
        <v>0</v>
      </c>
      <c r="EJ26" s="38">
        <f t="shared" si="22"/>
        <v>0</v>
      </c>
      <c r="EK26" s="38">
        <f t="shared" si="22"/>
        <v>0</v>
      </c>
      <c r="EL26" s="38">
        <f t="shared" si="22"/>
        <v>0</v>
      </c>
      <c r="EM26" s="38"/>
      <c r="EN26" s="38"/>
      <c r="EO26" s="38"/>
    </row>
    <row r="27" spans="1:145" s="20" customFormat="1">
      <c r="A27" s="22"/>
      <c r="B27" s="23"/>
      <c r="J27" s="75"/>
      <c r="P27" s="75"/>
      <c r="U27" s="75"/>
      <c r="Z27" s="75"/>
      <c r="AA27" s="24"/>
      <c r="AL27" s="75"/>
      <c r="AR27" s="75"/>
      <c r="AU27" s="25"/>
      <c r="AX27" s="75"/>
      <c r="BJ27" s="75"/>
      <c r="BZ27" s="75"/>
      <c r="CQ27" s="75"/>
      <c r="CV27" s="26"/>
      <c r="CW27" s="26"/>
    </row>
    <row r="28" spans="1:145" s="20" customFormat="1" ht="15">
      <c r="A28" s="118" t="s">
        <v>117</v>
      </c>
      <c r="B28" s="118"/>
      <c r="C28" s="118"/>
      <c r="D28" s="118"/>
      <c r="E28" s="118"/>
      <c r="F28" s="118"/>
      <c r="G28" s="118"/>
      <c r="H28" s="118"/>
      <c r="I28" s="118"/>
      <c r="J28" s="119"/>
      <c r="K28" s="118"/>
      <c r="L28" s="118"/>
      <c r="M28" s="118"/>
      <c r="N28" s="118"/>
      <c r="O28" s="118"/>
      <c r="P28" s="120"/>
      <c r="Q28" s="118"/>
      <c r="R28" s="118"/>
      <c r="S28" s="118"/>
      <c r="T28" s="118"/>
      <c r="U28" s="120"/>
      <c r="V28" s="118"/>
      <c r="Z28" s="75"/>
      <c r="AL28" s="81"/>
      <c r="AR28" s="75"/>
      <c r="AX28" s="75"/>
      <c r="BJ28" s="75"/>
      <c r="BZ28" s="75"/>
      <c r="CQ28" s="75"/>
      <c r="DB28" s="27"/>
      <c r="DC28" s="27"/>
      <c r="DD28" s="27"/>
      <c r="DF28" s="27"/>
      <c r="DG28" s="27"/>
      <c r="DH28" s="27"/>
      <c r="DS28" s="25"/>
      <c r="EK28" s="26"/>
    </row>
    <row r="29" spans="1:145" s="20" customFormat="1">
      <c r="A29" s="121" t="s">
        <v>118</v>
      </c>
      <c r="B29" s="122"/>
      <c r="C29" s="122"/>
      <c r="D29" s="122"/>
      <c r="E29" s="122"/>
      <c r="F29" s="122"/>
      <c r="G29" s="122"/>
      <c r="H29" s="122"/>
      <c r="I29" s="122"/>
      <c r="J29" s="123"/>
      <c r="K29" s="122"/>
      <c r="L29" s="122"/>
      <c r="M29" s="122"/>
      <c r="N29" s="122"/>
      <c r="O29" s="122"/>
      <c r="P29" s="123"/>
      <c r="Q29" s="122"/>
      <c r="R29" s="122"/>
      <c r="S29" s="122"/>
      <c r="T29" s="122"/>
      <c r="U29" s="123"/>
      <c r="V29" s="122"/>
      <c r="Z29" s="75"/>
      <c r="AL29" s="81"/>
      <c r="AR29" s="75"/>
      <c r="AX29" s="75"/>
      <c r="BJ29" s="75"/>
      <c r="BZ29" s="75"/>
      <c r="CD29" s="436"/>
      <c r="CQ29" s="75"/>
      <c r="DB29" s="27"/>
      <c r="DC29" s="27"/>
      <c r="DD29" s="27"/>
      <c r="DF29" s="27"/>
      <c r="DG29" s="27"/>
      <c r="DH29" s="27"/>
      <c r="DS29" s="25"/>
      <c r="EK29" s="26"/>
    </row>
    <row r="30" spans="1:145" s="20" customFormat="1">
      <c r="A30" s="124"/>
      <c r="B30" s="124"/>
      <c r="C30" s="124"/>
      <c r="D30" s="124"/>
      <c r="E30" s="124"/>
      <c r="F30" s="124"/>
      <c r="G30" s="124"/>
      <c r="H30" s="124"/>
      <c r="I30" s="124"/>
      <c r="J30" s="125"/>
      <c r="K30" s="124"/>
      <c r="L30" s="124"/>
      <c r="M30" s="124"/>
      <c r="N30" s="124"/>
      <c r="O30" s="124"/>
      <c r="P30" s="125"/>
      <c r="Q30" s="124"/>
      <c r="R30" s="124"/>
      <c r="S30" s="124"/>
      <c r="T30" s="124"/>
      <c r="U30" s="125"/>
      <c r="V30" s="124"/>
      <c r="Z30" s="75"/>
      <c r="AL30" s="81"/>
      <c r="AR30" s="75"/>
      <c r="AX30" s="75"/>
      <c r="BJ30" s="75"/>
      <c r="BZ30" s="75"/>
      <c r="CD30" s="436"/>
      <c r="CQ30" s="75"/>
      <c r="DB30" s="27"/>
      <c r="DC30" s="27"/>
      <c r="DD30" s="27"/>
      <c r="DF30" s="27"/>
      <c r="DG30" s="27"/>
      <c r="DH30" s="27"/>
      <c r="DS30" s="25"/>
      <c r="EK30" s="26"/>
    </row>
    <row r="31" spans="1:145" s="20" customFormat="1" ht="28.5">
      <c r="A31" s="175" t="s">
        <v>26</v>
      </c>
      <c r="B31" s="112" t="s">
        <v>83</v>
      </c>
      <c r="C31" s="130"/>
      <c r="D31" s="131"/>
      <c r="E31" s="131"/>
      <c r="F31" s="132"/>
      <c r="G31" s="133"/>
      <c r="H31" s="109"/>
      <c r="I31" s="134" t="s">
        <v>144</v>
      </c>
      <c r="J31" s="135"/>
      <c r="K31" s="176" t="s">
        <v>145</v>
      </c>
      <c r="L31" s="136"/>
      <c r="M31" s="137"/>
      <c r="N31" s="137"/>
      <c r="O31" s="137"/>
      <c r="P31" s="137"/>
      <c r="Q31" s="138"/>
      <c r="R31" s="177"/>
      <c r="S31" s="177"/>
      <c r="T31" s="177"/>
      <c r="U31" s="177"/>
      <c r="V31" s="177"/>
      <c r="W31" s="177"/>
      <c r="X31" s="178"/>
      <c r="Y31" s="178"/>
      <c r="Z31" s="75"/>
      <c r="AL31" s="81"/>
      <c r="AO31" s="109"/>
      <c r="AP31" s="109"/>
      <c r="AQ31" s="109"/>
      <c r="AR31" s="112"/>
      <c r="AS31" s="109"/>
      <c r="AT31" s="109"/>
      <c r="AU31" s="109"/>
      <c r="AV31" s="109"/>
      <c r="AW31" s="109"/>
      <c r="AX31" s="112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12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12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12"/>
      <c r="DB31" s="28"/>
      <c r="DC31" s="28"/>
      <c r="DD31" s="28"/>
      <c r="DF31" s="28"/>
      <c r="DG31" s="28"/>
      <c r="DH31" s="28"/>
      <c r="DS31" s="25"/>
      <c r="EK31" s="26"/>
    </row>
    <row r="32" spans="1:145" s="20" customFormat="1" ht="15" customHeight="1">
      <c r="A32" s="179" t="s">
        <v>85</v>
      </c>
      <c r="B32" s="112" t="s">
        <v>86</v>
      </c>
      <c r="C32" s="131"/>
      <c r="D32" s="131"/>
      <c r="E32" s="131"/>
      <c r="F32" s="139"/>
      <c r="G32" s="112"/>
      <c r="H32" s="113"/>
      <c r="I32" s="108" t="s">
        <v>28</v>
      </c>
      <c r="J32" s="111"/>
      <c r="K32" s="111" t="s">
        <v>84</v>
      </c>
      <c r="L32" s="113"/>
      <c r="M32" s="113"/>
      <c r="N32" s="113"/>
      <c r="O32" s="113"/>
      <c r="P32" s="114"/>
      <c r="Q32" s="113"/>
      <c r="R32" s="113"/>
      <c r="S32" s="113"/>
      <c r="T32" s="113"/>
      <c r="U32" s="114"/>
      <c r="V32" s="113"/>
      <c r="W32" s="113"/>
      <c r="Z32" s="75"/>
      <c r="AL32" s="81"/>
      <c r="AO32" s="113"/>
      <c r="AP32" s="113"/>
      <c r="AQ32" s="113"/>
      <c r="AR32" s="114"/>
      <c r="AS32" s="113"/>
      <c r="AT32" s="113"/>
      <c r="AU32" s="113"/>
      <c r="AV32" s="113"/>
      <c r="AW32" s="113"/>
      <c r="AX32" s="114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4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4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4"/>
      <c r="DB32" s="28"/>
      <c r="DC32" s="28"/>
      <c r="DD32" s="28"/>
      <c r="DF32" s="28"/>
      <c r="DG32" s="28"/>
      <c r="DH32" s="28"/>
      <c r="DK32" s="25"/>
      <c r="DL32" s="25"/>
      <c r="DS32" s="25"/>
      <c r="EB32" s="29"/>
      <c r="EC32" s="30"/>
      <c r="EK32" s="31"/>
    </row>
    <row r="33" spans="1:141" s="20" customFormat="1" ht="15">
      <c r="A33" s="179" t="s">
        <v>14</v>
      </c>
      <c r="B33" s="112" t="s">
        <v>89</v>
      </c>
      <c r="C33" s="131"/>
      <c r="D33" s="131"/>
      <c r="E33" s="131"/>
      <c r="F33" s="139"/>
      <c r="G33" s="112"/>
      <c r="H33" s="113"/>
      <c r="I33" s="108" t="s">
        <v>42</v>
      </c>
      <c r="J33" s="113"/>
      <c r="K33" s="113" t="s">
        <v>87</v>
      </c>
      <c r="L33" s="113"/>
      <c r="M33" s="113"/>
      <c r="N33" s="113"/>
      <c r="O33" s="113"/>
      <c r="P33" s="114"/>
      <c r="Q33" s="113"/>
      <c r="R33" s="113"/>
      <c r="S33" s="113"/>
      <c r="T33" s="113"/>
      <c r="U33" s="114"/>
      <c r="V33" s="113"/>
      <c r="W33" s="113"/>
      <c r="Z33" s="75"/>
      <c r="AL33" s="81"/>
      <c r="AO33" s="113"/>
      <c r="AP33" s="113"/>
      <c r="AQ33" s="113"/>
      <c r="AR33" s="114"/>
      <c r="AS33" s="113"/>
      <c r="AT33" s="113"/>
      <c r="AU33" s="113"/>
      <c r="AV33" s="113"/>
      <c r="AW33" s="113"/>
      <c r="AX33" s="114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4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4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4"/>
      <c r="DB33" s="28"/>
      <c r="DC33" s="28"/>
      <c r="DD33" s="28"/>
      <c r="DF33" s="28"/>
      <c r="DG33" s="28"/>
      <c r="DH33" s="28"/>
      <c r="DK33" s="25"/>
      <c r="DL33" s="25"/>
      <c r="DS33" s="25"/>
      <c r="EK33" s="31"/>
    </row>
    <row r="34" spans="1:141" s="20" customFormat="1" ht="15" customHeight="1">
      <c r="A34" s="180" t="s">
        <v>15</v>
      </c>
      <c r="B34" s="112" t="s">
        <v>90</v>
      </c>
      <c r="C34" s="131"/>
      <c r="D34" s="131"/>
      <c r="E34" s="131"/>
      <c r="F34" s="139"/>
      <c r="G34" s="112"/>
      <c r="H34" s="113"/>
      <c r="I34" s="108" t="s">
        <v>2</v>
      </c>
      <c r="J34" s="113"/>
      <c r="K34" s="113" t="s">
        <v>88</v>
      </c>
      <c r="L34" s="113"/>
      <c r="M34" s="113"/>
      <c r="N34" s="113"/>
      <c r="O34" s="113"/>
      <c r="P34" s="114"/>
      <c r="Q34" s="113"/>
      <c r="R34" s="113"/>
      <c r="S34" s="113"/>
      <c r="T34" s="113"/>
      <c r="U34" s="114"/>
      <c r="V34" s="113"/>
      <c r="W34" s="113"/>
      <c r="Z34" s="75"/>
      <c r="AL34" s="81"/>
      <c r="AO34" s="113"/>
      <c r="AP34" s="113"/>
      <c r="AQ34" s="113"/>
      <c r="AR34" s="114"/>
      <c r="AS34" s="113"/>
      <c r="AT34" s="113"/>
      <c r="AU34" s="113"/>
      <c r="AV34" s="113"/>
      <c r="AW34" s="113"/>
      <c r="AX34" s="114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4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4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4"/>
      <c r="DB34" s="28"/>
      <c r="DC34" s="28"/>
      <c r="DD34" s="28"/>
      <c r="DF34" s="28"/>
      <c r="DG34" s="28"/>
      <c r="DH34" s="28"/>
      <c r="DS34" s="25"/>
      <c r="EK34" s="31"/>
    </row>
    <row r="35" spans="1:141" s="20" customFormat="1" ht="24" customHeight="1">
      <c r="A35" s="143" t="s">
        <v>16</v>
      </c>
      <c r="B35" s="1033" t="s">
        <v>91</v>
      </c>
      <c r="C35" s="1033"/>
      <c r="D35" s="1033"/>
      <c r="E35" s="1033"/>
      <c r="F35" s="1033"/>
      <c r="G35" s="1033"/>
      <c r="H35" s="1033"/>
      <c r="J35" s="75"/>
      <c r="P35" s="75"/>
      <c r="U35" s="75"/>
      <c r="Z35" s="75"/>
      <c r="AL35" s="81"/>
      <c r="AO35" s="113"/>
      <c r="AP35" s="113"/>
      <c r="AQ35" s="113"/>
      <c r="AR35" s="114"/>
      <c r="AS35" s="113"/>
      <c r="AT35" s="113"/>
      <c r="AU35" s="113"/>
      <c r="AV35" s="113"/>
      <c r="AW35" s="113"/>
      <c r="AX35" s="114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4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4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4"/>
      <c r="DB35" s="28"/>
      <c r="DC35" s="28"/>
      <c r="DD35" s="28"/>
      <c r="DF35" s="28"/>
      <c r="DG35" s="28"/>
      <c r="DH35" s="28"/>
      <c r="EK35" s="31"/>
    </row>
    <row r="36" spans="1:141" s="20" customFormat="1" ht="28.5">
      <c r="A36" s="143" t="s">
        <v>107</v>
      </c>
      <c r="B36" s="181" t="s">
        <v>119</v>
      </c>
      <c r="C36" s="131"/>
      <c r="D36" s="131"/>
      <c r="E36" s="131"/>
      <c r="F36" s="142"/>
      <c r="G36" s="112"/>
      <c r="H36" s="116"/>
      <c r="I36" s="134" t="s">
        <v>146</v>
      </c>
      <c r="J36" s="135"/>
      <c r="K36" s="182" t="s">
        <v>147</v>
      </c>
      <c r="L36" s="140"/>
      <c r="M36" s="140"/>
      <c r="N36" s="140"/>
      <c r="O36" s="140"/>
      <c r="P36" s="140"/>
      <c r="Q36" s="140"/>
      <c r="R36" s="141"/>
      <c r="S36" s="183"/>
      <c r="T36" s="183"/>
      <c r="U36" s="183"/>
      <c r="V36" s="183"/>
      <c r="W36" s="183"/>
      <c r="Z36" s="75"/>
      <c r="AL36" s="81"/>
      <c r="AR36" s="75"/>
      <c r="AX36" s="75"/>
      <c r="BJ36" s="75"/>
      <c r="BZ36" s="75"/>
      <c r="CQ36" s="75"/>
    </row>
    <row r="37" spans="1:141" s="20" customFormat="1" ht="15">
      <c r="A37" s="116"/>
      <c r="B37" s="113"/>
      <c r="C37" s="110"/>
      <c r="D37" s="110"/>
      <c r="E37" s="110"/>
      <c r="F37" s="116"/>
      <c r="G37" s="113"/>
      <c r="I37" s="115" t="s">
        <v>0</v>
      </c>
      <c r="J37" s="113"/>
      <c r="K37" s="113" t="s">
        <v>148</v>
      </c>
      <c r="L37" s="116"/>
      <c r="P37" s="75"/>
      <c r="U37" s="75"/>
      <c r="Z37" s="75"/>
      <c r="AL37" s="81"/>
      <c r="AR37" s="75"/>
      <c r="AX37" s="75"/>
      <c r="BJ37" s="75"/>
      <c r="BZ37" s="75"/>
      <c r="CQ37" s="75"/>
    </row>
    <row r="38" spans="1:141" s="20" customFormat="1" ht="14.25">
      <c r="A38" s="22"/>
      <c r="B38" s="23"/>
      <c r="F38" s="108"/>
      <c r="G38" s="113"/>
      <c r="I38" s="116" t="s">
        <v>1</v>
      </c>
      <c r="J38" s="113"/>
      <c r="K38" s="113" t="s">
        <v>149</v>
      </c>
      <c r="P38" s="75"/>
      <c r="U38" s="75"/>
      <c r="Z38" s="75"/>
      <c r="AL38" s="81"/>
      <c r="AR38" s="75"/>
      <c r="AX38" s="75"/>
      <c r="BJ38" s="75"/>
      <c r="BZ38" s="75"/>
      <c r="CQ38" s="75"/>
    </row>
    <row r="39" spans="1:141" s="20" customFormat="1" ht="14.25">
      <c r="A39" s="22"/>
      <c r="B39" s="23"/>
      <c r="F39" s="108"/>
      <c r="G39" s="113"/>
      <c r="J39" s="75"/>
      <c r="P39" s="75"/>
      <c r="U39" s="75"/>
      <c r="Z39" s="75"/>
      <c r="AL39" s="81"/>
      <c r="AR39" s="75"/>
      <c r="AX39" s="75"/>
      <c r="BJ39" s="75"/>
      <c r="BZ39" s="75"/>
      <c r="CQ39" s="75"/>
    </row>
    <row r="40" spans="1:141" s="20" customFormat="1" ht="14.25">
      <c r="A40" s="22"/>
      <c r="B40" s="23"/>
      <c r="F40" s="108"/>
      <c r="G40" s="113"/>
      <c r="J40" s="75"/>
      <c r="P40" s="75"/>
      <c r="U40" s="75"/>
      <c r="Z40" s="75"/>
      <c r="AL40" s="81"/>
      <c r="AR40" s="75"/>
      <c r="AX40" s="75"/>
      <c r="BJ40" s="75"/>
      <c r="BZ40" s="75"/>
      <c r="CQ40" s="75"/>
    </row>
    <row r="41" spans="1:141" s="20" customFormat="1" ht="14.25">
      <c r="A41" s="22"/>
      <c r="B41" s="23"/>
      <c r="F41" s="115"/>
      <c r="G41" s="113"/>
      <c r="J41" s="75"/>
      <c r="P41" s="75"/>
      <c r="U41" s="75"/>
      <c r="Z41" s="75"/>
      <c r="AL41" s="81"/>
      <c r="AR41" s="75"/>
      <c r="AX41" s="75"/>
      <c r="BJ41" s="75"/>
      <c r="BZ41" s="75"/>
      <c r="CQ41" s="75"/>
    </row>
    <row r="42" spans="1:141" s="20" customFormat="1">
      <c r="A42" s="22"/>
      <c r="B42" s="23"/>
      <c r="J42" s="75"/>
      <c r="P42" s="75"/>
      <c r="U42" s="75"/>
      <c r="Z42" s="75"/>
      <c r="AL42" s="81"/>
      <c r="AR42" s="75"/>
      <c r="AX42" s="75"/>
      <c r="BJ42" s="75"/>
      <c r="BZ42" s="75"/>
      <c r="CQ42" s="75"/>
    </row>
    <row r="43" spans="1:141" s="20" customFormat="1">
      <c r="A43" s="22"/>
      <c r="B43" s="23"/>
      <c r="J43" s="75"/>
      <c r="P43" s="75"/>
      <c r="U43" s="75"/>
      <c r="Z43" s="75"/>
      <c r="AL43" s="81"/>
      <c r="AR43" s="75"/>
      <c r="AX43" s="75"/>
      <c r="BJ43" s="75"/>
      <c r="BZ43" s="75"/>
      <c r="CQ43" s="75"/>
    </row>
    <row r="44" spans="1:141" s="20" customFormat="1">
      <c r="A44" s="22"/>
      <c r="B44" s="23"/>
      <c r="J44" s="75"/>
      <c r="P44" s="75"/>
      <c r="U44" s="75"/>
      <c r="Z44" s="75"/>
      <c r="AL44" s="81"/>
      <c r="AR44" s="75"/>
      <c r="AX44" s="75"/>
      <c r="BJ44" s="75"/>
      <c r="BZ44" s="75"/>
      <c r="CQ44" s="75"/>
    </row>
    <row r="45" spans="1:141">
      <c r="E45" s="244"/>
    </row>
    <row r="47" spans="1:141">
      <c r="G47" s="244"/>
    </row>
    <row r="48" spans="1:141">
      <c r="CF48" s="244"/>
    </row>
    <row r="64" spans="12:12">
      <c r="L64" s="311"/>
    </row>
    <row r="70" spans="12:12">
      <c r="L70" s="311"/>
    </row>
  </sheetData>
  <sheetProtection algorithmName="SHA-512" hashValue="JCo3SXNbyPHZLGypJs5M7YENfnfkmd0Rit3Y2yVNxo9DFUbvienq8tOyQ3i4cSvqLdjF207jBxxCLVzpII8RJw==" saltValue="JDPaWf24rGurGF5oLNbnSg==" spinCount="100000" sheet="1" objects="1" scenarios="1" selectLockedCells="1"/>
  <mergeCells count="87">
    <mergeCell ref="EI8:EI10"/>
    <mergeCell ref="ED6:EJ7"/>
    <mergeCell ref="DV8:DV10"/>
    <mergeCell ref="EO6:EO10"/>
    <mergeCell ref="EH8:EH10"/>
    <mergeCell ref="EJ8:EJ10"/>
    <mergeCell ref="EM8:EM10"/>
    <mergeCell ref="DS6:EC7"/>
    <mergeCell ref="DX8:DX10"/>
    <mergeCell ref="EK6:EK10"/>
    <mergeCell ref="EL6:EM7"/>
    <mergeCell ref="BQ8:BY9"/>
    <mergeCell ref="CJ7:CP9"/>
    <mergeCell ref="DA8:DA10"/>
    <mergeCell ref="DR14:DR24"/>
    <mergeCell ref="EO14:EO24"/>
    <mergeCell ref="DQ8:DQ10"/>
    <mergeCell ref="DR8:DR10"/>
    <mergeCell ref="DU8:DU10"/>
    <mergeCell ref="DT8:DT10"/>
    <mergeCell ref="DS8:DS10"/>
    <mergeCell ref="DW8:DW10"/>
    <mergeCell ref="EG8:EG10"/>
    <mergeCell ref="EL8:EL10"/>
    <mergeCell ref="EN6:EN10"/>
    <mergeCell ref="DY8:EC9"/>
    <mergeCell ref="ED8:EF9"/>
    <mergeCell ref="B35:H35"/>
    <mergeCell ref="A12:D12"/>
    <mergeCell ref="B7:B10"/>
    <mergeCell ref="AA8:AB9"/>
    <mergeCell ref="AM8:AQ9"/>
    <mergeCell ref="E7:AK7"/>
    <mergeCell ref="AM7:BI7"/>
    <mergeCell ref="AC8:AK9"/>
    <mergeCell ref="C6:D9"/>
    <mergeCell ref="AS8:AW9"/>
    <mergeCell ref="E6:AB6"/>
    <mergeCell ref="BA8:BI9"/>
    <mergeCell ref="AY8:AZ9"/>
    <mergeCell ref="CR6:CT7"/>
    <mergeCell ref="CU6:CU10"/>
    <mergeCell ref="CV6:CV10"/>
    <mergeCell ref="A1:AP1"/>
    <mergeCell ref="A3:AB3"/>
    <mergeCell ref="A6:A10"/>
    <mergeCell ref="A2:AP2"/>
    <mergeCell ref="E8:I9"/>
    <mergeCell ref="K8:O9"/>
    <mergeCell ref="Q8:T9"/>
    <mergeCell ref="V8:Y9"/>
    <mergeCell ref="A4:AP4"/>
    <mergeCell ref="CA7:CI9"/>
    <mergeCell ref="BK7:BP7"/>
    <mergeCell ref="BK8:BN9"/>
    <mergeCell ref="BO8:BP9"/>
    <mergeCell ref="DF8:DJ8"/>
    <mergeCell ref="DI9:DI10"/>
    <mergeCell ref="CR8:CR10"/>
    <mergeCell ref="CT8:CT10"/>
    <mergeCell ref="CS8:CS10"/>
    <mergeCell ref="DB8:DE8"/>
    <mergeCell ref="DC9:DC10"/>
    <mergeCell ref="DD9:DD10"/>
    <mergeCell ref="DE9:DE10"/>
    <mergeCell ref="CY8:CZ8"/>
    <mergeCell ref="CX9:CX10"/>
    <mergeCell ref="CY9:CY10"/>
    <mergeCell ref="CZ9:CZ10"/>
    <mergeCell ref="CW9:CW10"/>
    <mergeCell ref="CW8:CX8"/>
    <mergeCell ref="CW6:DA7"/>
    <mergeCell ref="DL6:DN7"/>
    <mergeCell ref="DO6:DP7"/>
    <mergeCell ref="DQ6:DR7"/>
    <mergeCell ref="DB6:DJ7"/>
    <mergeCell ref="DK6:DK10"/>
    <mergeCell ref="DL8:DL10"/>
    <mergeCell ref="DG9:DG10"/>
    <mergeCell ref="DO8:DO10"/>
    <mergeCell ref="DM8:DM10"/>
    <mergeCell ref="DN8:DN10"/>
    <mergeCell ref="DB9:DB10"/>
    <mergeCell ref="DJ9:DJ10"/>
    <mergeCell ref="DP8:DP10"/>
    <mergeCell ref="DH9:DH10"/>
    <mergeCell ref="DF9:DF10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8" max="33" man="1"/>
    <brk id="105" max="33" man="1"/>
  </colBreak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A58"/>
  <sheetViews>
    <sheetView showGridLines="0" topLeftCell="E1" zoomScale="96" zoomScaleNormal="96" workbookViewId="0">
      <pane ySplit="9" topLeftCell="A10" activePane="bottomLeft" state="frozen"/>
      <selection sqref="A1:AP1"/>
      <selection pane="bottomLeft" activeCell="AC9" sqref="AC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5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5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5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5" customWidth="1"/>
    <col min="27" max="28" width="11.42578125" style="1"/>
    <col min="29" max="32" width="11.42578125" style="1" customWidth="1"/>
    <col min="33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50" ht="15.75" customHeight="1">
      <c r="A1" s="1189" t="s">
        <v>44</v>
      </c>
      <c r="B1" s="1189"/>
      <c r="C1" s="1189"/>
      <c r="D1" s="1189"/>
      <c r="E1" s="1189"/>
      <c r="F1" s="1189"/>
      <c r="G1" s="1189"/>
      <c r="H1" s="1189"/>
      <c r="I1" s="1189"/>
      <c r="J1" s="1189"/>
      <c r="K1" s="1189"/>
      <c r="L1" s="1189"/>
      <c r="M1" s="1189"/>
      <c r="N1" s="1189"/>
      <c r="O1" s="1189"/>
      <c r="P1" s="1189"/>
      <c r="Q1" s="1189"/>
      <c r="R1" s="1189"/>
      <c r="S1" s="1189"/>
      <c r="T1" s="1189"/>
      <c r="U1" s="1189"/>
      <c r="V1" s="1189"/>
      <c r="W1" s="1189"/>
      <c r="X1" s="1189"/>
      <c r="Y1" s="1189"/>
      <c r="Z1" s="1189"/>
      <c r="AA1" s="1189"/>
      <c r="AB1" s="1189"/>
      <c r="AC1" s="1189"/>
      <c r="AD1" s="1189"/>
      <c r="AE1" s="1189"/>
      <c r="AF1" s="1189"/>
      <c r="AG1" s="1189"/>
      <c r="AH1" s="1189"/>
      <c r="AI1" s="1189"/>
      <c r="AJ1" s="1189"/>
      <c r="AK1" s="1189"/>
      <c r="AL1" s="1189"/>
      <c r="AM1" s="1189"/>
      <c r="AN1" s="1189"/>
      <c r="AO1" s="1189"/>
      <c r="AP1" s="1189"/>
      <c r="AQ1" s="689"/>
      <c r="AR1" s="689"/>
      <c r="AS1" s="689"/>
      <c r="AT1" s="689"/>
      <c r="AU1" s="689"/>
      <c r="AV1" s="689"/>
      <c r="AW1" s="689"/>
    </row>
    <row r="2" spans="1:50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690"/>
      <c r="AR2" s="690"/>
      <c r="AS2" s="690"/>
      <c r="AT2" s="690"/>
      <c r="AU2" s="690"/>
      <c r="AV2" s="690"/>
      <c r="AW2" s="690"/>
    </row>
    <row r="3" spans="1:50" ht="15.75">
      <c r="A3" s="1190" t="s">
        <v>115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690"/>
      <c r="AR3" s="690"/>
      <c r="AS3" s="690"/>
      <c r="AT3" s="690"/>
      <c r="AU3" s="690"/>
      <c r="AV3" s="690"/>
      <c r="AW3" s="690"/>
    </row>
    <row r="4" spans="1:50" ht="3.75" customHeight="1">
      <c r="A4" s="2"/>
      <c r="B4" s="2"/>
      <c r="C4" s="2"/>
      <c r="D4" s="2"/>
      <c r="E4" s="2"/>
      <c r="F4" s="2"/>
      <c r="G4" s="2"/>
      <c r="H4" s="2"/>
      <c r="I4" s="2"/>
      <c r="K4" s="2"/>
      <c r="L4" s="2"/>
      <c r="M4" s="2"/>
      <c r="N4" s="2"/>
    </row>
    <row r="5" spans="1:50" ht="3.75" customHeight="1">
      <c r="A5" s="2"/>
      <c r="B5" s="2"/>
      <c r="C5" s="2"/>
      <c r="D5" s="2"/>
      <c r="E5" s="2"/>
      <c r="F5" s="2"/>
      <c r="G5" s="2"/>
      <c r="H5" s="2"/>
      <c r="I5" s="2"/>
      <c r="K5" s="2"/>
      <c r="L5" s="2"/>
      <c r="M5" s="2"/>
      <c r="N5" s="2"/>
    </row>
    <row r="6" spans="1:50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K6" s="2"/>
      <c r="L6" s="2"/>
      <c r="M6" s="2"/>
      <c r="N6" s="2"/>
    </row>
    <row r="7" spans="1:50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50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50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50" ht="15.75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50" ht="15.75" thickBot="1">
      <c r="AJ11" s="5"/>
    </row>
    <row r="12" spans="1:50" ht="21.75" customHeight="1" thickBot="1">
      <c r="A12" s="1157" t="s">
        <v>45</v>
      </c>
      <c r="B12" s="1159" t="s">
        <v>66</v>
      </c>
      <c r="C12" s="1160"/>
      <c r="D12" s="1165" t="s">
        <v>67</v>
      </c>
      <c r="E12" s="1166" t="s">
        <v>94</v>
      </c>
      <c r="F12" s="1167"/>
      <c r="G12" s="1167"/>
      <c r="H12" s="1167"/>
      <c r="I12" s="1167"/>
      <c r="J12" s="1167"/>
      <c r="K12" s="1167"/>
      <c r="L12" s="1167"/>
      <c r="M12" s="1167"/>
      <c r="N12" s="1167"/>
      <c r="O12" s="1167"/>
      <c r="P12" s="1167"/>
      <c r="Q12" s="1167"/>
      <c r="R12" s="1167"/>
      <c r="S12" s="1168"/>
      <c r="T12" s="1168"/>
      <c r="U12" s="1168"/>
      <c r="V12" s="1168"/>
      <c r="W12" s="1168"/>
      <c r="X12" s="1169"/>
      <c r="Y12" s="1169"/>
      <c r="Z12" s="1169"/>
      <c r="AA12" s="1170"/>
      <c r="AN12" s="6"/>
    </row>
    <row r="13" spans="1:50" ht="21.75" customHeight="1" thickBot="1">
      <c r="A13" s="1158"/>
      <c r="B13" s="1161"/>
      <c r="C13" s="1162"/>
      <c r="D13" s="1157"/>
      <c r="E13" s="1171" t="s">
        <v>0</v>
      </c>
      <c r="F13" s="1171"/>
      <c r="G13" s="1171"/>
      <c r="H13" s="1171"/>
      <c r="I13" s="1171"/>
      <c r="J13" s="57"/>
      <c r="K13" s="1171" t="s">
        <v>1</v>
      </c>
      <c r="L13" s="1171"/>
      <c r="M13" s="1171"/>
      <c r="N13" s="1171"/>
      <c r="O13" s="1171"/>
      <c r="P13" s="57"/>
      <c r="Q13" s="1172" t="s">
        <v>43</v>
      </c>
      <c r="R13" s="1173"/>
      <c r="S13" s="1174" t="s">
        <v>195</v>
      </c>
      <c r="T13" s="1168"/>
      <c r="U13" s="1168"/>
      <c r="V13" s="1168"/>
      <c r="W13" s="1168"/>
      <c r="X13" s="1169"/>
      <c r="Y13" s="1169"/>
      <c r="Z13" s="1169"/>
      <c r="AA13" s="1170"/>
      <c r="AN13" s="6"/>
    </row>
    <row r="14" spans="1:50" ht="30" customHeight="1" thickBot="1">
      <c r="A14" s="1158"/>
      <c r="B14" s="1163"/>
      <c r="C14" s="1164"/>
      <c r="D14" s="1165"/>
      <c r="E14" s="63" t="s">
        <v>98</v>
      </c>
      <c r="F14" s="63" t="s">
        <v>72</v>
      </c>
      <c r="G14" s="64" t="s">
        <v>99</v>
      </c>
      <c r="H14" s="64" t="s">
        <v>70</v>
      </c>
      <c r="I14" s="64" t="s">
        <v>71</v>
      </c>
      <c r="J14" s="59"/>
      <c r="K14" s="64" t="s">
        <v>98</v>
      </c>
      <c r="L14" s="63" t="s">
        <v>72</v>
      </c>
      <c r="M14" s="64" t="s">
        <v>99</v>
      </c>
      <c r="N14" s="64" t="s">
        <v>70</v>
      </c>
      <c r="O14" s="64" t="s">
        <v>71</v>
      </c>
      <c r="P14" s="59"/>
      <c r="Q14" s="64" t="s">
        <v>100</v>
      </c>
      <c r="R14" s="64" t="s">
        <v>101</v>
      </c>
      <c r="S14" s="224" t="s">
        <v>372</v>
      </c>
      <c r="T14" s="224" t="s">
        <v>373</v>
      </c>
      <c r="U14" s="1175" t="s">
        <v>200</v>
      </c>
      <c r="V14" s="1176"/>
      <c r="W14" s="224" t="s">
        <v>201</v>
      </c>
      <c r="X14" s="224" t="s">
        <v>202</v>
      </c>
      <c r="Y14" s="1177" t="s">
        <v>203</v>
      </c>
      <c r="Z14" s="1178"/>
      <c r="AA14" s="224" t="s">
        <v>204</v>
      </c>
      <c r="AB14" s="6"/>
      <c r="AC14" s="62"/>
      <c r="AF14" s="5"/>
      <c r="AJ14" s="1"/>
      <c r="AN14" s="7"/>
      <c r="AR14" s="6"/>
    </row>
    <row r="15" spans="1:50" s="7" customFormat="1" ht="15" customHeight="1">
      <c r="A15" s="769" t="s">
        <v>213</v>
      </c>
      <c r="B15" s="1155" t="s">
        <v>376</v>
      </c>
      <c r="C15" s="1156"/>
      <c r="D15" s="595">
        <v>99</v>
      </c>
      <c r="E15" s="268"/>
      <c r="F15" s="268"/>
      <c r="G15" s="268"/>
      <c r="H15" s="268"/>
      <c r="I15" s="269"/>
      <c r="J15" s="270"/>
      <c r="K15" s="271">
        <v>10</v>
      </c>
      <c r="L15" s="268">
        <v>80</v>
      </c>
      <c r="M15" s="268">
        <v>80</v>
      </c>
      <c r="N15" s="268">
        <v>0</v>
      </c>
      <c r="O15" s="269">
        <v>0</v>
      </c>
      <c r="P15" s="270"/>
      <c r="Q15" s="271">
        <v>40</v>
      </c>
      <c r="R15" s="280">
        <v>40</v>
      </c>
      <c r="S15" s="284"/>
      <c r="T15" s="591">
        <v>10</v>
      </c>
      <c r="U15" s="1146">
        <v>40</v>
      </c>
      <c r="V15" s="1147"/>
      <c r="W15" s="591">
        <v>20</v>
      </c>
      <c r="X15" s="591">
        <v>10</v>
      </c>
      <c r="Y15" s="1148"/>
      <c r="Z15" s="1149"/>
      <c r="AA15" s="329"/>
      <c r="AB15" s="62"/>
      <c r="AC15" s="62"/>
      <c r="AD15" s="62"/>
      <c r="AE15" s="62"/>
      <c r="AL15" s="5"/>
      <c r="AX15" s="62"/>
    </row>
    <row r="16" spans="1:50" s="7" customFormat="1" ht="15" customHeight="1">
      <c r="A16" s="642" t="s">
        <v>377</v>
      </c>
      <c r="B16" s="1152" t="s">
        <v>378</v>
      </c>
      <c r="C16" s="1153"/>
      <c r="D16" s="594">
        <v>250</v>
      </c>
      <c r="E16" s="275"/>
      <c r="F16" s="275"/>
      <c r="G16" s="275"/>
      <c r="H16" s="275"/>
      <c r="I16" s="276"/>
      <c r="J16" s="270"/>
      <c r="K16" s="277">
        <v>10</v>
      </c>
      <c r="L16" s="275">
        <v>120</v>
      </c>
      <c r="M16" s="275">
        <v>120</v>
      </c>
      <c r="N16" s="275">
        <v>0</v>
      </c>
      <c r="O16" s="276">
        <v>0</v>
      </c>
      <c r="P16" s="270"/>
      <c r="Q16" s="277">
        <v>0</v>
      </c>
      <c r="R16" s="281">
        <v>120</v>
      </c>
      <c r="S16" s="239">
        <v>10</v>
      </c>
      <c r="T16" s="585">
        <v>20</v>
      </c>
      <c r="U16" s="575"/>
      <c r="V16" s="639">
        <v>60</v>
      </c>
      <c r="W16" s="585">
        <v>0</v>
      </c>
      <c r="X16" s="585">
        <v>0</v>
      </c>
      <c r="Y16" s="1148">
        <v>30</v>
      </c>
      <c r="Z16" s="1149"/>
      <c r="AA16" s="329">
        <v>0</v>
      </c>
      <c r="AB16" s="62"/>
      <c r="AC16" s="62"/>
      <c r="AD16" s="62"/>
      <c r="AE16" s="62"/>
      <c r="AL16" s="5"/>
      <c r="AX16" s="62"/>
    </row>
    <row r="17" spans="1:53" s="7" customFormat="1" ht="15" customHeight="1">
      <c r="A17" s="642" t="s">
        <v>377</v>
      </c>
      <c r="B17" s="1152" t="s">
        <v>288</v>
      </c>
      <c r="C17" s="1153"/>
      <c r="D17" s="594">
        <v>102</v>
      </c>
      <c r="E17" s="275"/>
      <c r="F17" s="275"/>
      <c r="G17" s="275"/>
      <c r="H17" s="275"/>
      <c r="I17" s="276"/>
      <c r="J17" s="270"/>
      <c r="K17" s="277">
        <v>1</v>
      </c>
      <c r="L17" s="275">
        <v>9</v>
      </c>
      <c r="M17" s="275">
        <v>9</v>
      </c>
      <c r="N17" s="275">
        <v>0</v>
      </c>
      <c r="O17" s="276">
        <v>0</v>
      </c>
      <c r="P17" s="270"/>
      <c r="Q17" s="277">
        <v>0</v>
      </c>
      <c r="R17" s="281">
        <v>9</v>
      </c>
      <c r="S17" s="239">
        <v>1</v>
      </c>
      <c r="T17" s="585">
        <v>2</v>
      </c>
      <c r="U17" s="575"/>
      <c r="V17" s="639">
        <v>4</v>
      </c>
      <c r="W17" s="585">
        <v>0</v>
      </c>
      <c r="X17" s="585">
        <v>1</v>
      </c>
      <c r="Y17" s="1148">
        <v>1</v>
      </c>
      <c r="Z17" s="1149"/>
      <c r="AA17" s="329">
        <v>0</v>
      </c>
      <c r="AB17" s="62"/>
      <c r="AC17" s="62"/>
      <c r="AD17" s="62"/>
      <c r="AE17" s="62"/>
      <c r="AL17" s="5"/>
      <c r="AX17" s="62"/>
    </row>
    <row r="18" spans="1:53" s="7" customFormat="1" ht="15" customHeight="1">
      <c r="A18" s="642" t="s">
        <v>379</v>
      </c>
      <c r="B18" s="770" t="s">
        <v>380</v>
      </c>
      <c r="C18" s="771"/>
      <c r="D18" s="594">
        <v>81</v>
      </c>
      <c r="E18" s="275"/>
      <c r="F18" s="275"/>
      <c r="G18" s="275"/>
      <c r="H18" s="275"/>
      <c r="I18" s="276"/>
      <c r="J18" s="270"/>
      <c r="K18" s="277">
        <v>1</v>
      </c>
      <c r="L18" s="275">
        <v>8</v>
      </c>
      <c r="M18" s="275">
        <v>7</v>
      </c>
      <c r="N18" s="275">
        <v>0</v>
      </c>
      <c r="O18" s="276">
        <v>1</v>
      </c>
      <c r="P18" s="270"/>
      <c r="Q18" s="277">
        <v>0</v>
      </c>
      <c r="R18" s="281">
        <v>8</v>
      </c>
      <c r="S18" s="239">
        <v>0</v>
      </c>
      <c r="T18" s="585">
        <v>1</v>
      </c>
      <c r="U18" s="575"/>
      <c r="V18" s="639">
        <v>1</v>
      </c>
      <c r="W18" s="585">
        <v>1</v>
      </c>
      <c r="X18" s="585">
        <v>5</v>
      </c>
      <c r="Y18" s="1148">
        <v>0</v>
      </c>
      <c r="Z18" s="1149"/>
      <c r="AA18" s="329">
        <v>0</v>
      </c>
      <c r="AB18" s="62"/>
      <c r="AC18" s="62"/>
      <c r="AD18" s="62"/>
      <c r="AE18" s="62"/>
      <c r="AL18" s="5"/>
      <c r="AX18" s="62"/>
    </row>
    <row r="19" spans="1:53" s="7" customFormat="1" ht="15" customHeight="1">
      <c r="A19" s="642" t="s">
        <v>213</v>
      </c>
      <c r="B19" s="1154" t="s">
        <v>500</v>
      </c>
      <c r="C19" s="1154"/>
      <c r="D19" s="594">
        <v>331</v>
      </c>
      <c r="E19" s="275"/>
      <c r="F19" s="275"/>
      <c r="G19" s="275"/>
      <c r="H19" s="275"/>
      <c r="I19" s="276"/>
      <c r="J19" s="270"/>
      <c r="K19" s="277">
        <v>33</v>
      </c>
      <c r="L19" s="275">
        <v>193</v>
      </c>
      <c r="M19" s="275">
        <v>73</v>
      </c>
      <c r="N19" s="275">
        <v>4</v>
      </c>
      <c r="O19" s="276">
        <v>116</v>
      </c>
      <c r="P19" s="270"/>
      <c r="Q19" s="277">
        <v>64</v>
      </c>
      <c r="R19" s="281">
        <v>129</v>
      </c>
      <c r="S19" s="239">
        <v>25</v>
      </c>
      <c r="T19" s="585">
        <v>30</v>
      </c>
      <c r="U19" s="575"/>
      <c r="V19" s="639">
        <v>46</v>
      </c>
      <c r="W19" s="585">
        <v>45</v>
      </c>
      <c r="X19" s="585">
        <v>47</v>
      </c>
      <c r="Y19" s="1148"/>
      <c r="Z19" s="1149"/>
      <c r="AA19" s="329"/>
      <c r="AB19" s="62"/>
      <c r="AC19" s="62"/>
      <c r="AD19" s="62"/>
      <c r="AE19" s="62"/>
      <c r="AL19" s="5"/>
      <c r="AX19" s="62"/>
    </row>
    <row r="20" spans="1:53" s="7" customFormat="1" ht="15" customHeight="1">
      <c r="A20" s="642" t="s">
        <v>502</v>
      </c>
      <c r="B20" s="1154" t="s">
        <v>501</v>
      </c>
      <c r="C20" s="1154"/>
      <c r="D20" s="594">
        <v>90</v>
      </c>
      <c r="E20" s="275"/>
      <c r="F20" s="275"/>
      <c r="G20" s="275"/>
      <c r="H20" s="275"/>
      <c r="I20" s="276"/>
      <c r="J20" s="270"/>
      <c r="K20" s="277">
        <v>9</v>
      </c>
      <c r="L20" s="275">
        <v>87</v>
      </c>
      <c r="M20" s="275">
        <v>14</v>
      </c>
      <c r="N20" s="275">
        <v>9</v>
      </c>
      <c r="O20" s="276">
        <v>64</v>
      </c>
      <c r="P20" s="270">
        <v>64</v>
      </c>
      <c r="Q20" s="277">
        <v>30</v>
      </c>
      <c r="R20" s="281">
        <v>57</v>
      </c>
      <c r="S20" s="239">
        <v>0</v>
      </c>
      <c r="T20" s="585">
        <v>14</v>
      </c>
      <c r="U20" s="575"/>
      <c r="V20" s="639">
        <v>25</v>
      </c>
      <c r="W20" s="585">
        <v>36</v>
      </c>
      <c r="X20" s="585">
        <v>12</v>
      </c>
      <c r="Y20" s="1148"/>
      <c r="Z20" s="1149"/>
      <c r="AA20" s="329"/>
      <c r="AB20" s="62"/>
      <c r="AC20" s="62"/>
      <c r="AD20" s="62"/>
      <c r="AE20" s="62"/>
      <c r="AL20" s="5"/>
      <c r="AX20" s="62"/>
    </row>
    <row r="21" spans="1:53" s="7" customFormat="1" ht="15" customHeight="1">
      <c r="A21" s="642" t="s">
        <v>452</v>
      </c>
      <c r="B21" s="1152" t="s">
        <v>452</v>
      </c>
      <c r="C21" s="1153"/>
      <c r="D21" s="594">
        <v>618</v>
      </c>
      <c r="E21" s="275"/>
      <c r="F21" s="275"/>
      <c r="G21" s="275"/>
      <c r="H21" s="275"/>
      <c r="I21" s="276"/>
      <c r="J21" s="270"/>
      <c r="K21" s="277">
        <v>22</v>
      </c>
      <c r="L21" s="275">
        <v>352</v>
      </c>
      <c r="M21" s="275">
        <v>330</v>
      </c>
      <c r="N21" s="275">
        <v>22</v>
      </c>
      <c r="O21" s="276">
        <v>0</v>
      </c>
      <c r="P21" s="270"/>
      <c r="Q21" s="277">
        <v>160</v>
      </c>
      <c r="R21" s="281">
        <v>192</v>
      </c>
      <c r="S21" s="239">
        <v>0</v>
      </c>
      <c r="T21" s="585">
        <v>64</v>
      </c>
      <c r="U21" s="575"/>
      <c r="V21" s="639">
        <v>119</v>
      </c>
      <c r="W21" s="585">
        <v>85</v>
      </c>
      <c r="X21" s="585">
        <v>54</v>
      </c>
      <c r="Y21" s="1148">
        <v>30</v>
      </c>
      <c r="Z21" s="1149"/>
      <c r="AA21" s="329"/>
      <c r="AB21" s="62"/>
      <c r="AC21" s="62"/>
      <c r="AD21" s="62"/>
      <c r="AE21" s="62"/>
      <c r="AL21" s="5"/>
      <c r="AX21" s="62"/>
    </row>
    <row r="22" spans="1:53" s="7" customFormat="1" ht="15" customHeight="1">
      <c r="A22" s="642" t="s">
        <v>414</v>
      </c>
      <c r="B22" s="1152" t="s">
        <v>503</v>
      </c>
      <c r="C22" s="1153"/>
      <c r="D22" s="594">
        <v>800</v>
      </c>
      <c r="E22" s="275"/>
      <c r="F22" s="275"/>
      <c r="G22" s="275"/>
      <c r="H22" s="275"/>
      <c r="I22" s="276"/>
      <c r="J22" s="270"/>
      <c r="K22" s="277">
        <v>41</v>
      </c>
      <c r="L22" s="275">
        <v>606</v>
      </c>
      <c r="M22" s="275">
        <v>397</v>
      </c>
      <c r="N22" s="275">
        <v>90</v>
      </c>
      <c r="O22" s="276">
        <v>119</v>
      </c>
      <c r="P22" s="270"/>
      <c r="Q22" s="277">
        <v>300</v>
      </c>
      <c r="R22" s="281">
        <v>306</v>
      </c>
      <c r="S22" s="239">
        <v>0</v>
      </c>
      <c r="T22" s="585">
        <v>120</v>
      </c>
      <c r="U22" s="575"/>
      <c r="V22" s="639">
        <v>216</v>
      </c>
      <c r="W22" s="585">
        <v>130</v>
      </c>
      <c r="X22" s="585">
        <v>140</v>
      </c>
      <c r="Y22" s="1148">
        <v>0</v>
      </c>
      <c r="Z22" s="1149"/>
      <c r="AA22" s="329">
        <v>0</v>
      </c>
      <c r="AB22" s="62"/>
      <c r="AC22" s="62"/>
      <c r="AD22" s="62"/>
      <c r="AE22" s="62"/>
      <c r="AL22" s="5"/>
      <c r="AX22" s="62"/>
    </row>
    <row r="23" spans="1:53" s="7" customFormat="1" ht="15" customHeight="1">
      <c r="A23" s="642" t="s">
        <v>412</v>
      </c>
      <c r="B23" s="1152" t="s">
        <v>504</v>
      </c>
      <c r="C23" s="1153"/>
      <c r="D23" s="594">
        <v>105</v>
      </c>
      <c r="E23" s="275"/>
      <c r="F23" s="275"/>
      <c r="G23" s="275"/>
      <c r="H23" s="275"/>
      <c r="I23" s="276"/>
      <c r="J23" s="270"/>
      <c r="K23" s="277">
        <v>15</v>
      </c>
      <c r="L23" s="275">
        <v>294</v>
      </c>
      <c r="M23" s="275">
        <v>120</v>
      </c>
      <c r="N23" s="275">
        <v>0</v>
      </c>
      <c r="O23" s="276">
        <v>70</v>
      </c>
      <c r="P23" s="270"/>
      <c r="Q23" s="277">
        <v>180</v>
      </c>
      <c r="R23" s="281">
        <v>114</v>
      </c>
      <c r="S23" s="239">
        <v>20</v>
      </c>
      <c r="T23" s="585">
        <v>71</v>
      </c>
      <c r="U23" s="575"/>
      <c r="V23" s="639">
        <v>70</v>
      </c>
      <c r="W23" s="585">
        <v>50</v>
      </c>
      <c r="X23" s="585">
        <v>63</v>
      </c>
      <c r="Y23" s="1148">
        <v>20</v>
      </c>
      <c r="Z23" s="1149"/>
      <c r="AA23" s="329"/>
      <c r="AB23" s="62"/>
      <c r="AC23" s="62"/>
      <c r="AD23" s="62"/>
      <c r="AE23" s="62"/>
      <c r="AL23" s="5"/>
      <c r="AX23" s="62"/>
    </row>
    <row r="24" spans="1:53" s="7" customFormat="1" ht="15" customHeight="1">
      <c r="A24" s="642"/>
      <c r="B24" s="1152"/>
      <c r="C24" s="1153"/>
      <c r="D24" s="594"/>
      <c r="E24" s="275"/>
      <c r="F24" s="275"/>
      <c r="G24" s="275"/>
      <c r="H24" s="275"/>
      <c r="I24" s="276"/>
      <c r="J24" s="270"/>
      <c r="K24" s="277"/>
      <c r="L24" s="275"/>
      <c r="M24" s="275"/>
      <c r="N24" s="275"/>
      <c r="O24" s="276"/>
      <c r="P24" s="270"/>
      <c r="Q24" s="277"/>
      <c r="R24" s="281"/>
      <c r="S24" s="239"/>
      <c r="T24" s="585"/>
      <c r="U24" s="575"/>
      <c r="V24" s="639"/>
      <c r="W24" s="585"/>
      <c r="X24" s="585"/>
      <c r="Y24" s="1148"/>
      <c r="Z24" s="1149"/>
      <c r="AA24" s="329"/>
      <c r="AB24" s="62"/>
      <c r="AC24" s="62"/>
      <c r="AD24" s="62"/>
      <c r="AE24" s="62"/>
      <c r="AL24" s="5"/>
      <c r="AX24" s="62"/>
    </row>
    <row r="25" spans="1:53" s="7" customFormat="1" ht="15" customHeight="1">
      <c r="A25" s="642"/>
      <c r="B25" s="1152"/>
      <c r="C25" s="1153"/>
      <c r="D25" s="594"/>
      <c r="E25" s="275"/>
      <c r="F25" s="275"/>
      <c r="G25" s="275"/>
      <c r="H25" s="275"/>
      <c r="I25" s="276"/>
      <c r="J25" s="270"/>
      <c r="K25" s="277"/>
      <c r="L25" s="275"/>
      <c r="M25" s="275"/>
      <c r="N25" s="275"/>
      <c r="O25" s="276"/>
      <c r="P25" s="270"/>
      <c r="Q25" s="277"/>
      <c r="R25" s="281"/>
      <c r="S25" s="239"/>
      <c r="T25" s="585"/>
      <c r="U25" s="575"/>
      <c r="V25" s="639"/>
      <c r="W25" s="585"/>
      <c r="X25" s="585"/>
      <c r="Y25" s="1148"/>
      <c r="Z25" s="1149"/>
      <c r="AA25" s="329"/>
      <c r="AB25" s="62"/>
      <c r="AC25" s="62"/>
      <c r="AD25" s="62"/>
      <c r="AE25" s="62"/>
      <c r="AL25" s="5"/>
      <c r="AX25" s="62"/>
    </row>
    <row r="26" spans="1:53" s="7" customFormat="1" ht="14.25" customHeight="1" thickBot="1">
      <c r="A26" s="229"/>
      <c r="B26" s="1140"/>
      <c r="C26" s="1141"/>
      <c r="D26" s="229"/>
      <c r="E26" s="236"/>
      <c r="F26" s="222"/>
      <c r="G26" s="222"/>
      <c r="H26" s="222"/>
      <c r="I26" s="223"/>
      <c r="J26" s="237"/>
      <c r="K26" s="236"/>
      <c r="L26" s="222"/>
      <c r="M26" s="222"/>
      <c r="N26" s="222"/>
      <c r="O26" s="223"/>
      <c r="P26" s="237"/>
      <c r="Q26" s="236"/>
      <c r="R26" s="283"/>
      <c r="S26" s="236"/>
      <c r="T26" s="266"/>
      <c r="U26" s="1142"/>
      <c r="V26" s="1143"/>
      <c r="W26" s="687"/>
      <c r="X26" s="687"/>
      <c r="Y26" s="1142"/>
      <c r="Z26" s="1143"/>
      <c r="AA26" s="285"/>
      <c r="AB26" s="62"/>
      <c r="AC26" s="12"/>
      <c r="AO26" s="1"/>
      <c r="AP26" s="1"/>
      <c r="AQ26" s="1"/>
      <c r="AR26" s="6"/>
      <c r="AS26" s="1"/>
      <c r="AT26" s="1"/>
      <c r="AU26" s="1"/>
      <c r="AV26" s="1"/>
      <c r="AW26" s="1"/>
      <c r="AX26" s="1"/>
      <c r="AY26" s="1"/>
      <c r="AZ26" s="1"/>
      <c r="BA26" s="1"/>
    </row>
    <row r="27" spans="1:53">
      <c r="A27" s="688"/>
      <c r="B27" s="323"/>
      <c r="C27" s="323"/>
      <c r="D27" s="688"/>
      <c r="E27" s="6"/>
      <c r="F27" s="6"/>
      <c r="G27" s="6"/>
      <c r="H27" s="6"/>
      <c r="I27" s="6"/>
      <c r="J27" s="12"/>
      <c r="K27" s="6"/>
      <c r="L27" s="6"/>
      <c r="M27" s="6"/>
      <c r="N27" s="6"/>
      <c r="O27" s="6"/>
      <c r="P27" s="12"/>
      <c r="Q27" s="6"/>
      <c r="R27" s="6"/>
      <c r="S27" s="6"/>
      <c r="T27" s="6"/>
      <c r="U27" s="6"/>
      <c r="V27" s="6"/>
      <c r="W27" s="6"/>
      <c r="X27" s="6"/>
      <c r="Y27" s="12"/>
      <c r="Z27" s="6"/>
      <c r="AA27" s="6"/>
      <c r="AB27" s="6"/>
      <c r="AC27" s="12"/>
      <c r="AF27" s="7"/>
      <c r="AJ27" s="1"/>
      <c r="AN27" s="7"/>
      <c r="AR27" s="6"/>
    </row>
    <row r="28" spans="1:53" ht="19.5" customHeight="1">
      <c r="A28" s="688"/>
      <c r="B28" s="323"/>
      <c r="C28" s="323"/>
      <c r="D28" s="33" t="s">
        <v>74</v>
      </c>
      <c r="E28" s="66">
        <f>SUM(E15:E26)</f>
        <v>0</v>
      </c>
      <c r="F28" s="66">
        <f>SUM(F15:F26)</f>
        <v>0</v>
      </c>
      <c r="G28" s="66">
        <f>SUM(G15:G26)</f>
        <v>0</v>
      </c>
      <c r="H28" s="66">
        <f>SUM(H15:H26)</f>
        <v>0</v>
      </c>
      <c r="I28" s="66">
        <f>SUM(I15:I26)</f>
        <v>0</v>
      </c>
      <c r="J28" s="12"/>
      <c r="K28" s="66">
        <f>SUM(K15:K26)</f>
        <v>142</v>
      </c>
      <c r="L28" s="66">
        <f>SUM(L15:L26)</f>
        <v>1749</v>
      </c>
      <c r="M28" s="66">
        <f>SUM(M15:M26)</f>
        <v>1150</v>
      </c>
      <c r="N28" s="66">
        <f>SUM(N15:N26)</f>
        <v>125</v>
      </c>
      <c r="O28" s="66">
        <f>SUM(O15:O26)</f>
        <v>370</v>
      </c>
      <c r="P28" s="12"/>
      <c r="Q28" s="66">
        <f>SUM(Q15:Q26)</f>
        <v>774</v>
      </c>
      <c r="R28" s="66">
        <f>SUM(R15:R26)</f>
        <v>975</v>
      </c>
      <c r="S28" s="66">
        <f>SUM(S15:S26)</f>
        <v>56</v>
      </c>
      <c r="T28" s="66">
        <f>SUM(T15:T26)</f>
        <v>332</v>
      </c>
      <c r="U28" s="1120">
        <f>SUM(U15:V26)</f>
        <v>581</v>
      </c>
      <c r="V28" s="1021"/>
      <c r="W28" s="66">
        <f>SUM(W15:W26)</f>
        <v>367</v>
      </c>
      <c r="X28" s="66">
        <f>SUM(X15:X26)</f>
        <v>332</v>
      </c>
      <c r="Y28" s="1120">
        <f>SUM(Y15:Z26)</f>
        <v>81</v>
      </c>
      <c r="Z28" s="1021"/>
      <c r="AA28" s="66">
        <f>SUM(AA15:AA26)</f>
        <v>0</v>
      </c>
      <c r="AB28" s="6"/>
      <c r="AC28" s="12"/>
      <c r="AF28" s="7"/>
      <c r="AJ28" s="1"/>
      <c r="AN28" s="7"/>
      <c r="AR28" s="6"/>
    </row>
    <row r="29" spans="1:53">
      <c r="B29" s="324"/>
      <c r="C29" s="324"/>
      <c r="E29" s="6"/>
      <c r="F29" s="6"/>
      <c r="G29" s="6"/>
      <c r="H29" s="6"/>
      <c r="I29" s="6"/>
      <c r="J29" s="12"/>
      <c r="K29" s="6"/>
      <c r="L29" s="6"/>
      <c r="M29" s="6"/>
      <c r="N29" s="6"/>
      <c r="O29" s="6"/>
      <c r="P29" s="12"/>
      <c r="Q29" s="6"/>
      <c r="R29" s="6"/>
      <c r="S29" s="6"/>
      <c r="T29" s="6"/>
      <c r="U29" s="12"/>
      <c r="V29" s="6"/>
      <c r="W29" s="6"/>
      <c r="X29" s="6"/>
      <c r="Y29" s="6"/>
      <c r="Z29" s="12"/>
      <c r="AK29" s="7"/>
      <c r="AL29" s="7"/>
      <c r="AM29" s="7"/>
      <c r="AN29" s="62"/>
      <c r="AO29" s="7"/>
      <c r="AP29" s="7"/>
      <c r="AQ29" s="7"/>
      <c r="AR29" s="7"/>
      <c r="AS29" s="7"/>
      <c r="AT29" s="7"/>
      <c r="AU29" s="7"/>
      <c r="AV29" s="7"/>
      <c r="AW29" s="7"/>
    </row>
    <row r="30" spans="1:53" ht="29.25" customHeight="1">
      <c r="B30" s="324"/>
      <c r="C30" s="324"/>
      <c r="D30" s="1121" t="s">
        <v>95</v>
      </c>
      <c r="E30" s="67" t="s">
        <v>98</v>
      </c>
      <c r="F30" s="67" t="s">
        <v>72</v>
      </c>
      <c r="G30" s="67" t="s">
        <v>99</v>
      </c>
      <c r="H30" s="67" t="s">
        <v>70</v>
      </c>
      <c r="I30" s="67" t="s">
        <v>71</v>
      </c>
      <c r="J30" s="1123" t="s">
        <v>100</v>
      </c>
      <c r="K30" s="1124"/>
      <c r="L30" s="1125"/>
      <c r="M30" s="67" t="s">
        <v>101</v>
      </c>
      <c r="N30" s="225" t="s">
        <v>198</v>
      </c>
      <c r="O30" s="265" t="s">
        <v>199</v>
      </c>
      <c r="P30" s="1126" t="s">
        <v>200</v>
      </c>
      <c r="Q30" s="1127"/>
      <c r="R30" s="265" t="s">
        <v>201</v>
      </c>
      <c r="S30" s="265" t="s">
        <v>202</v>
      </c>
      <c r="T30" s="1128" t="s">
        <v>203</v>
      </c>
      <c r="U30" s="1129"/>
      <c r="V30" s="225" t="s">
        <v>204</v>
      </c>
      <c r="W30" s="6"/>
      <c r="X30" s="6"/>
      <c r="Y30" s="12"/>
      <c r="Z30" s="6"/>
      <c r="AA30" s="6"/>
      <c r="AB30" s="6"/>
      <c r="AC30" s="12"/>
      <c r="AF30" s="7"/>
      <c r="AJ30" s="1"/>
      <c r="AN30" s="7"/>
      <c r="AO30" s="7"/>
      <c r="AP30" s="7"/>
      <c r="AQ30" s="7"/>
      <c r="AR30" s="62"/>
      <c r="AS30" s="7"/>
      <c r="AT30" s="7"/>
      <c r="AU30" s="7"/>
      <c r="AV30" s="7"/>
      <c r="AW30" s="7"/>
      <c r="AX30" s="7"/>
      <c r="AY30" s="7"/>
      <c r="AZ30" s="7"/>
      <c r="BA30" s="7"/>
    </row>
    <row r="31" spans="1:53" ht="22.5" customHeight="1">
      <c r="B31" s="324"/>
      <c r="C31" s="324"/>
      <c r="D31" s="1122"/>
      <c r="E31" s="68">
        <f>SUM(E28+K28)</f>
        <v>142</v>
      </c>
      <c r="F31" s="68">
        <f>SUM(F28+L28)</f>
        <v>1749</v>
      </c>
      <c r="G31" s="68">
        <f t="shared" ref="G31:I31" si="0">SUM(G28+M28)</f>
        <v>1150</v>
      </c>
      <c r="H31" s="68">
        <f t="shared" si="0"/>
        <v>125</v>
      </c>
      <c r="I31" s="68">
        <f t="shared" si="0"/>
        <v>370</v>
      </c>
      <c r="J31" s="1130">
        <f>SUM(Q28)</f>
        <v>774</v>
      </c>
      <c r="K31" s="1131"/>
      <c r="L31" s="1132"/>
      <c r="M31" s="68">
        <f>SUM(R28)</f>
        <v>975</v>
      </c>
      <c r="N31" s="68">
        <f t="shared" ref="N31:O31" si="1">SUM(S28)</f>
        <v>56</v>
      </c>
      <c r="O31" s="68">
        <f t="shared" si="1"/>
        <v>332</v>
      </c>
      <c r="P31" s="1133">
        <f>SUM(U28)</f>
        <v>581</v>
      </c>
      <c r="Q31" s="1127"/>
      <c r="R31" s="226">
        <f>SUM(W28)</f>
        <v>367</v>
      </c>
      <c r="S31" s="226">
        <f>SUM(X28)</f>
        <v>332</v>
      </c>
      <c r="T31" s="1134">
        <f>SUM(Y28)</f>
        <v>81</v>
      </c>
      <c r="U31" s="1135"/>
      <c r="V31" s="226">
        <f>SUM(AA28)</f>
        <v>0</v>
      </c>
      <c r="W31" s="6"/>
      <c r="X31" s="6"/>
      <c r="Y31" s="12"/>
      <c r="Z31" s="6"/>
      <c r="AA31" s="6"/>
      <c r="AB31" s="6"/>
      <c r="AC31" s="12"/>
      <c r="AF31" s="7"/>
      <c r="AJ31" s="1"/>
      <c r="AN31" s="7"/>
      <c r="AO31" s="7"/>
      <c r="AP31" s="7"/>
      <c r="AQ31" s="7"/>
      <c r="AR31" s="62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B32" s="324"/>
      <c r="C32" s="324"/>
      <c r="E32" s="6"/>
      <c r="F32" s="6"/>
      <c r="G32" s="6"/>
      <c r="H32" s="6"/>
      <c r="I32" s="6"/>
      <c r="J32" s="12"/>
      <c r="K32" s="6"/>
      <c r="L32" s="6"/>
      <c r="M32" s="6"/>
      <c r="N32" s="6"/>
      <c r="O32" s="6"/>
      <c r="P32" s="12"/>
      <c r="Q32" s="6"/>
      <c r="R32" s="6"/>
      <c r="S32" s="6"/>
      <c r="T32" s="6"/>
      <c r="U32" s="12"/>
      <c r="V32" s="6"/>
      <c r="W32" s="6"/>
      <c r="X32" s="6"/>
      <c r="Y32" s="6"/>
      <c r="Z32" s="12"/>
      <c r="AK32" s="7"/>
      <c r="AL32" s="7"/>
      <c r="AM32" s="7"/>
      <c r="AN32" s="62"/>
      <c r="AO32" s="7"/>
      <c r="AP32" s="7"/>
      <c r="AQ32" s="7"/>
      <c r="AR32" s="7"/>
      <c r="AS32" s="7"/>
      <c r="AT32" s="7"/>
      <c r="AU32" s="7"/>
      <c r="AV32" s="7"/>
      <c r="AW32" s="7"/>
    </row>
    <row r="33" spans="1:49">
      <c r="B33" s="324"/>
      <c r="C33" s="324"/>
      <c r="E33" s="6"/>
      <c r="F33" s="6"/>
      <c r="G33" s="6"/>
      <c r="H33" s="6"/>
      <c r="I33" s="6"/>
      <c r="J33" s="12"/>
      <c r="K33" s="6"/>
      <c r="L33" s="6"/>
      <c r="M33" s="6"/>
      <c r="N33" s="6"/>
      <c r="O33" s="6"/>
      <c r="P33" s="12"/>
      <c r="Q33" s="6"/>
      <c r="R33" s="6"/>
      <c r="S33" s="6"/>
      <c r="T33" s="6"/>
      <c r="U33" s="12"/>
      <c r="V33" s="6"/>
      <c r="W33" s="6"/>
      <c r="X33" s="6"/>
      <c r="Y33" s="6"/>
      <c r="Z33" s="12"/>
      <c r="AK33" s="7"/>
      <c r="AL33" s="7"/>
      <c r="AM33" s="7"/>
      <c r="AN33" s="62"/>
      <c r="AO33" s="7"/>
      <c r="AP33" s="7"/>
      <c r="AQ33" s="7"/>
      <c r="AR33" s="7"/>
      <c r="AS33" s="7"/>
      <c r="AT33" s="7"/>
      <c r="AU33" s="7"/>
      <c r="AV33" s="7"/>
      <c r="AW33" s="7"/>
    </row>
    <row r="34" spans="1:49">
      <c r="A34" s="1" t="s">
        <v>103</v>
      </c>
      <c r="B34" s="324"/>
      <c r="C34" s="324"/>
      <c r="E34" s="6"/>
      <c r="F34" s="6"/>
      <c r="G34" s="6"/>
      <c r="H34" s="6"/>
      <c r="I34" s="6"/>
      <c r="J34" s="12"/>
      <c r="K34" s="6"/>
      <c r="L34" s="6"/>
      <c r="M34" s="6"/>
      <c r="N34" s="6"/>
      <c r="O34" s="6"/>
      <c r="P34" s="12"/>
      <c r="Q34" s="6"/>
      <c r="R34" s="6"/>
      <c r="S34" s="6"/>
      <c r="T34" s="6"/>
      <c r="U34" s="12"/>
      <c r="V34" s="6"/>
      <c r="W34" s="6"/>
      <c r="X34" s="6"/>
      <c r="Y34" s="6"/>
      <c r="AK34" s="7"/>
      <c r="AL34" s="7"/>
      <c r="AM34" s="7"/>
      <c r="AN34" s="62"/>
      <c r="AO34" s="7"/>
      <c r="AP34" s="7"/>
      <c r="AQ34" s="7"/>
      <c r="AR34" s="7"/>
      <c r="AS34" s="7"/>
      <c r="AT34" s="7"/>
      <c r="AU34" s="7"/>
      <c r="AV34" s="7"/>
      <c r="AW34" s="7"/>
    </row>
    <row r="35" spans="1:49">
      <c r="B35" s="324"/>
      <c r="C35" s="324"/>
      <c r="E35" s="6"/>
      <c r="F35" s="6"/>
      <c r="G35" s="6"/>
      <c r="H35" s="6"/>
      <c r="I35" s="6"/>
      <c r="J35" s="12"/>
      <c r="K35" s="6"/>
      <c r="L35" s="6"/>
      <c r="M35" s="6"/>
      <c r="N35" s="6"/>
      <c r="O35" s="6"/>
      <c r="P35" s="12"/>
      <c r="Q35" s="6"/>
      <c r="R35" s="6"/>
      <c r="S35" s="6"/>
      <c r="T35" s="6"/>
      <c r="U35" s="12"/>
      <c r="V35" s="6"/>
      <c r="W35" s="6"/>
      <c r="X35" s="6"/>
      <c r="Y35" s="6"/>
      <c r="AK35" s="7"/>
      <c r="AL35" s="7"/>
      <c r="AM35" s="7"/>
      <c r="AN35" s="62"/>
      <c r="AO35" s="7"/>
      <c r="AP35" s="7"/>
      <c r="AQ35" s="7"/>
      <c r="AR35" s="7"/>
      <c r="AS35" s="7"/>
      <c r="AT35" s="7"/>
      <c r="AU35" s="7"/>
      <c r="AV35" s="7"/>
      <c r="AW35" s="7"/>
    </row>
    <row r="36" spans="1:49" s="5" customFormat="1">
      <c r="A36" s="1" t="s">
        <v>104</v>
      </c>
      <c r="B36" s="325"/>
      <c r="C36" s="32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AJ36" s="7"/>
      <c r="AK36" s="7"/>
      <c r="AL36" s="7"/>
      <c r="AM36" s="7"/>
      <c r="AN36" s="62"/>
      <c r="AO36" s="7"/>
      <c r="AP36" s="7"/>
      <c r="AQ36" s="7"/>
      <c r="AR36" s="7"/>
      <c r="AS36" s="7"/>
      <c r="AT36" s="7"/>
      <c r="AU36" s="7"/>
      <c r="AV36" s="7"/>
      <c r="AW36" s="7"/>
    </row>
    <row r="37" spans="1:49">
      <c r="B37" s="324"/>
      <c r="C37" s="324"/>
      <c r="D37" s="6"/>
      <c r="E37" s="6"/>
      <c r="F37" s="6"/>
      <c r="G37" s="6"/>
      <c r="H37" s="6"/>
      <c r="I37" s="6"/>
      <c r="J37" s="12"/>
      <c r="K37" s="6"/>
      <c r="L37" s="69"/>
      <c r="M37" s="6"/>
      <c r="N37" s="6"/>
      <c r="O37" s="6"/>
      <c r="P37" s="12"/>
      <c r="Q37" s="6"/>
      <c r="R37" s="6"/>
      <c r="S37" s="6"/>
      <c r="T37" s="6"/>
      <c r="U37" s="12"/>
      <c r="V37" s="6"/>
      <c r="W37" s="6"/>
      <c r="X37" s="6"/>
      <c r="Y37" s="6"/>
      <c r="Z37" s="12"/>
      <c r="AK37" s="7"/>
      <c r="AL37" s="7"/>
      <c r="AM37" s="7"/>
      <c r="AN37" s="62"/>
      <c r="AO37" s="7"/>
      <c r="AP37" s="7"/>
      <c r="AQ37" s="7"/>
      <c r="AR37" s="7"/>
      <c r="AS37" s="7"/>
      <c r="AT37" s="7"/>
      <c r="AU37" s="7"/>
      <c r="AV37" s="7"/>
      <c r="AW37" s="7"/>
    </row>
    <row r="38" spans="1:49">
      <c r="B38" s="324"/>
      <c r="C38" s="324"/>
      <c r="D38" s="6"/>
      <c r="E38" s="6"/>
      <c r="F38" s="6"/>
      <c r="G38" s="6"/>
      <c r="H38" s="6"/>
      <c r="I38" s="6"/>
      <c r="J38" s="12"/>
      <c r="K38" s="6"/>
      <c r="L38" s="6"/>
      <c r="M38" s="6"/>
      <c r="N38" s="6"/>
      <c r="O38" s="6"/>
      <c r="P38" s="12"/>
      <c r="Q38" s="6"/>
      <c r="R38" s="6"/>
      <c r="S38" s="6"/>
      <c r="T38" s="6"/>
      <c r="U38" s="12"/>
      <c r="V38" s="6"/>
      <c r="W38" s="6"/>
      <c r="X38" s="6"/>
      <c r="Y38" s="6"/>
      <c r="Z38" s="12"/>
      <c r="AK38" s="7"/>
      <c r="AL38" s="7"/>
      <c r="AM38" s="7"/>
      <c r="AN38" s="62"/>
      <c r="AO38" s="7"/>
      <c r="AP38" s="7"/>
      <c r="AQ38" s="7"/>
      <c r="AR38" s="7"/>
      <c r="AS38" s="7"/>
      <c r="AT38" s="7"/>
      <c r="AU38" s="7"/>
      <c r="AV38" s="7"/>
      <c r="AW38" s="7"/>
    </row>
    <row r="39" spans="1:49">
      <c r="B39" s="324"/>
      <c r="C39" s="324"/>
      <c r="E39" s="6"/>
      <c r="F39" s="6"/>
      <c r="G39" s="6"/>
      <c r="H39" s="6"/>
      <c r="I39" s="6"/>
      <c r="J39" s="12"/>
      <c r="K39" s="6"/>
      <c r="L39" s="6"/>
      <c r="M39" s="6"/>
      <c r="N39" s="6"/>
      <c r="O39" s="6"/>
      <c r="P39" s="12"/>
      <c r="Q39" s="6"/>
      <c r="R39" s="6"/>
      <c r="S39" s="6"/>
      <c r="T39" s="6"/>
      <c r="U39" s="12"/>
      <c r="V39" s="6"/>
      <c r="W39" s="6"/>
      <c r="X39" s="6"/>
      <c r="Y39" s="6"/>
      <c r="Z39" s="12"/>
      <c r="AK39" s="7"/>
      <c r="AL39" s="7"/>
      <c r="AM39" s="7"/>
      <c r="AN39" s="62"/>
      <c r="AO39" s="7"/>
      <c r="AP39" s="7"/>
      <c r="AQ39" s="7"/>
      <c r="AR39" s="7"/>
      <c r="AS39" s="7"/>
      <c r="AT39" s="7"/>
      <c r="AU39" s="7"/>
      <c r="AV39" s="7"/>
      <c r="AW39" s="7"/>
    </row>
    <row r="40" spans="1:49">
      <c r="B40" s="324"/>
      <c r="C40" s="324"/>
      <c r="AK40" s="7"/>
      <c r="AL40" s="7"/>
      <c r="AM40" s="7"/>
      <c r="AN40" s="62"/>
      <c r="AO40" s="7"/>
      <c r="AP40" s="7"/>
      <c r="AQ40" s="7"/>
      <c r="AR40" s="7"/>
      <c r="AS40" s="7"/>
      <c r="AT40" s="7"/>
      <c r="AU40" s="7"/>
      <c r="AV40" s="7"/>
      <c r="AW40" s="7"/>
    </row>
    <row r="41" spans="1:49">
      <c r="B41" s="324"/>
      <c r="C41" s="324"/>
      <c r="AK41" s="7"/>
      <c r="AL41" s="7"/>
      <c r="AM41" s="7"/>
      <c r="AN41" s="62"/>
      <c r="AO41" s="7"/>
      <c r="AP41" s="7"/>
      <c r="AQ41" s="7"/>
      <c r="AR41" s="7"/>
      <c r="AS41" s="7"/>
      <c r="AT41" s="7"/>
      <c r="AU41" s="7"/>
      <c r="AV41" s="7"/>
      <c r="AW41" s="7"/>
    </row>
    <row r="42" spans="1:49">
      <c r="B42" s="324"/>
      <c r="C42" s="324"/>
      <c r="AK42" s="7"/>
      <c r="AL42" s="7"/>
      <c r="AM42" s="7"/>
      <c r="AN42" s="62"/>
      <c r="AO42" s="7"/>
      <c r="AP42" s="7"/>
      <c r="AQ42" s="7"/>
      <c r="AR42" s="7"/>
      <c r="AS42" s="7"/>
      <c r="AT42" s="7"/>
      <c r="AU42" s="7"/>
      <c r="AV42" s="7"/>
      <c r="AW42" s="7"/>
    </row>
    <row r="43" spans="1:49">
      <c r="B43" s="324"/>
      <c r="C43" s="324"/>
      <c r="AK43" s="7"/>
      <c r="AL43" s="7"/>
      <c r="AM43" s="7"/>
      <c r="AN43" s="62"/>
      <c r="AO43" s="7"/>
      <c r="AP43" s="7"/>
      <c r="AQ43" s="7"/>
      <c r="AR43" s="7"/>
      <c r="AS43" s="7"/>
      <c r="AT43" s="7"/>
      <c r="AU43" s="7"/>
      <c r="AV43" s="7"/>
      <c r="AW43" s="7"/>
    </row>
    <row r="44" spans="1:49">
      <c r="B44" s="324"/>
      <c r="C44" s="324"/>
      <c r="AK44" s="7"/>
      <c r="AL44" s="7"/>
      <c r="AM44" s="7"/>
      <c r="AN44" s="62"/>
      <c r="AO44" s="7"/>
      <c r="AP44" s="7"/>
      <c r="AQ44" s="7"/>
      <c r="AR44" s="7"/>
      <c r="AS44" s="7"/>
      <c r="AT44" s="7"/>
      <c r="AU44" s="7"/>
      <c r="AV44" s="7"/>
      <c r="AW44" s="7"/>
    </row>
    <row r="45" spans="1:49">
      <c r="B45" s="324"/>
      <c r="C45" s="324"/>
      <c r="AK45" s="7"/>
      <c r="AL45" s="7"/>
      <c r="AM45" s="7"/>
      <c r="AN45" s="62"/>
      <c r="AO45" s="7"/>
      <c r="AP45" s="7"/>
      <c r="AQ45" s="7"/>
      <c r="AR45" s="7"/>
      <c r="AS45" s="7"/>
      <c r="AT45" s="7"/>
      <c r="AU45" s="7"/>
      <c r="AV45" s="7"/>
      <c r="AW45" s="7"/>
    </row>
    <row r="46" spans="1:49">
      <c r="B46" s="324"/>
      <c r="C46" s="324"/>
      <c r="AK46" s="7"/>
      <c r="AL46" s="7"/>
      <c r="AM46" s="7"/>
      <c r="AN46" s="62"/>
      <c r="AO46" s="7"/>
      <c r="AP46" s="7"/>
      <c r="AQ46" s="7"/>
      <c r="AR46" s="7"/>
      <c r="AS46" s="7"/>
      <c r="AT46" s="7"/>
      <c r="AU46" s="7"/>
      <c r="AV46" s="7"/>
      <c r="AW46" s="7"/>
    </row>
    <row r="47" spans="1:49">
      <c r="B47" s="324"/>
      <c r="C47" s="324"/>
      <c r="AK47" s="7"/>
      <c r="AL47" s="7"/>
      <c r="AM47" s="7"/>
      <c r="AN47" s="62"/>
      <c r="AO47" s="7"/>
      <c r="AP47" s="7"/>
      <c r="AQ47" s="7"/>
      <c r="AR47" s="7"/>
      <c r="AS47" s="7"/>
      <c r="AT47" s="7"/>
      <c r="AU47" s="7"/>
      <c r="AV47" s="7"/>
      <c r="AW47" s="7"/>
    </row>
    <row r="48" spans="1:49">
      <c r="B48" s="324"/>
      <c r="C48" s="324"/>
      <c r="AK48" s="7"/>
      <c r="AL48" s="7"/>
      <c r="AM48" s="7"/>
      <c r="AN48" s="62"/>
      <c r="AO48" s="7"/>
      <c r="AP48" s="7"/>
      <c r="AQ48" s="7"/>
      <c r="AR48" s="7"/>
      <c r="AS48" s="7"/>
      <c r="AT48" s="7"/>
      <c r="AU48" s="7"/>
      <c r="AV48" s="7"/>
      <c r="AW48" s="7"/>
    </row>
    <row r="49" spans="36:49">
      <c r="AN49" s="6"/>
    </row>
    <row r="50" spans="36:49">
      <c r="AN50" s="6"/>
    </row>
    <row r="51" spans="36:49">
      <c r="AN51" s="6"/>
    </row>
    <row r="52" spans="36:49">
      <c r="AN52" s="6"/>
    </row>
    <row r="53" spans="36:49">
      <c r="AN53" s="6"/>
    </row>
    <row r="54" spans="36:49">
      <c r="AN54" s="6"/>
    </row>
    <row r="55" spans="36:49">
      <c r="AN55" s="6"/>
    </row>
    <row r="56" spans="36:49">
      <c r="AN56" s="6"/>
    </row>
    <row r="57" spans="36:49">
      <c r="AN57" s="6"/>
    </row>
    <row r="58" spans="36:49">
      <c r="AJ58" s="5"/>
      <c r="AK58" s="5"/>
      <c r="AL58" s="5"/>
      <c r="AM58" s="5"/>
      <c r="AN58" s="12"/>
      <c r="AO58" s="5"/>
      <c r="AP58" s="5"/>
      <c r="AQ58" s="5"/>
      <c r="AR58" s="5"/>
      <c r="AS58" s="5"/>
      <c r="AT58" s="5"/>
      <c r="AU58" s="5"/>
      <c r="AV58" s="5"/>
      <c r="AW58" s="5"/>
    </row>
  </sheetData>
  <sheetProtection algorithmName="SHA-512" hashValue="tRkt8y4FKc4Cn0NSlL3DXamOUXeHYdw7TR5XaER9+haCAIUMsHen+iudRoBDyChwwEll1aHVEG3bvDhch6+mkA==" saltValue="leuSKOYKSSIRSCe9u+kKpw==" spinCount="100000" sheet="1" formatCells="0" formatRows="0" selectLockedCells="1"/>
  <mergeCells count="62">
    <mergeCell ref="AO8:AP8"/>
    <mergeCell ref="AQ8:AW8"/>
    <mergeCell ref="K8:O8"/>
    <mergeCell ref="Q8:T8"/>
    <mergeCell ref="V8:Y8"/>
    <mergeCell ref="AA8:AB8"/>
    <mergeCell ref="AC8:AI8"/>
    <mergeCell ref="AK8:AN8"/>
    <mergeCell ref="A1:AP1"/>
    <mergeCell ref="A2:AP2"/>
    <mergeCell ref="A3:AP3"/>
    <mergeCell ref="A7:A9"/>
    <mergeCell ref="B7:B9"/>
    <mergeCell ref="C7:C9"/>
    <mergeCell ref="D7:D9"/>
    <mergeCell ref="E7:AI7"/>
    <mergeCell ref="AK7:AW7"/>
    <mergeCell ref="E8:I8"/>
    <mergeCell ref="B15:C15"/>
    <mergeCell ref="U15:V15"/>
    <mergeCell ref="Y15:Z15"/>
    <mergeCell ref="B16:C16"/>
    <mergeCell ref="Y16:Z16"/>
    <mergeCell ref="B17:C17"/>
    <mergeCell ref="Y17:Z17"/>
    <mergeCell ref="A12:A14"/>
    <mergeCell ref="B12:C14"/>
    <mergeCell ref="D12:D14"/>
    <mergeCell ref="E12:AA12"/>
    <mergeCell ref="E13:I13"/>
    <mergeCell ref="K13:O13"/>
    <mergeCell ref="Q13:R13"/>
    <mergeCell ref="S13:AA13"/>
    <mergeCell ref="U14:V14"/>
    <mergeCell ref="Y14:Z14"/>
    <mergeCell ref="B21:C21"/>
    <mergeCell ref="Y21:Z21"/>
    <mergeCell ref="B22:C22"/>
    <mergeCell ref="Y22:Z22"/>
    <mergeCell ref="B23:C23"/>
    <mergeCell ref="Y23:Z23"/>
    <mergeCell ref="Y18:Z18"/>
    <mergeCell ref="Y19:Z19"/>
    <mergeCell ref="B20:C20"/>
    <mergeCell ref="Y20:Z20"/>
    <mergeCell ref="B19:C19"/>
    <mergeCell ref="B24:C24"/>
    <mergeCell ref="Y24:Z24"/>
    <mergeCell ref="B25:C25"/>
    <mergeCell ref="Y25:Z25"/>
    <mergeCell ref="B26:C26"/>
    <mergeCell ref="U26:V26"/>
    <mergeCell ref="Y26:Z26"/>
    <mergeCell ref="U28:V28"/>
    <mergeCell ref="Y28:Z28"/>
    <mergeCell ref="D30:D31"/>
    <mergeCell ref="J30:L30"/>
    <mergeCell ref="P30:Q30"/>
    <mergeCell ref="T30:U30"/>
    <mergeCell ref="J31:L31"/>
    <mergeCell ref="P31:Q31"/>
    <mergeCell ref="T31:U3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rgb="FF92D050"/>
  </sheetPr>
  <dimension ref="A1:BA331"/>
  <sheetViews>
    <sheetView showGridLines="0" zoomScale="85" zoomScaleNormal="85" workbookViewId="0">
      <pane ySplit="9" topLeftCell="A149" activePane="bottomLeft" state="frozen"/>
      <selection sqref="A1:AP1"/>
      <selection pane="bottomLeft" activeCell="B152" sqref="B152:C152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5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5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5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5" customWidth="1"/>
    <col min="27" max="28" width="11.42578125" style="1"/>
    <col min="29" max="32" width="11.42578125" style="1" customWidth="1"/>
    <col min="33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 customHeight="1">
      <c r="A1" s="1189" t="s">
        <v>44</v>
      </c>
      <c r="B1" s="1189"/>
      <c r="C1" s="1189"/>
      <c r="D1" s="1189"/>
      <c r="E1" s="1189"/>
      <c r="F1" s="1189"/>
      <c r="G1" s="1189"/>
      <c r="H1" s="1189"/>
      <c r="I1" s="1189"/>
      <c r="J1" s="1189"/>
      <c r="K1" s="1189"/>
      <c r="L1" s="1189"/>
      <c r="M1" s="1189"/>
      <c r="N1" s="1189"/>
      <c r="O1" s="1189"/>
      <c r="P1" s="1189"/>
      <c r="Q1" s="1189"/>
      <c r="R1" s="1189"/>
      <c r="S1" s="1189"/>
      <c r="T1" s="1189"/>
      <c r="U1" s="1189"/>
      <c r="V1" s="1189"/>
      <c r="W1" s="1189"/>
      <c r="X1" s="1189"/>
      <c r="Y1" s="1189"/>
      <c r="Z1" s="1189"/>
      <c r="AA1" s="1189"/>
      <c r="AB1" s="1189"/>
      <c r="AC1" s="1189"/>
      <c r="AD1" s="1189"/>
      <c r="AE1" s="1189"/>
      <c r="AF1" s="1189"/>
      <c r="AG1" s="1189"/>
      <c r="AH1" s="1189"/>
      <c r="AI1" s="1189"/>
      <c r="AJ1" s="1189"/>
      <c r="AK1" s="1189"/>
      <c r="AL1" s="1189"/>
      <c r="AM1" s="1189"/>
      <c r="AN1" s="1189"/>
      <c r="AO1" s="1189"/>
      <c r="AP1" s="1189"/>
      <c r="AQ1" s="206"/>
      <c r="AR1" s="252"/>
      <c r="AS1" s="252"/>
      <c r="AT1" s="252"/>
      <c r="AU1" s="206"/>
      <c r="AV1" s="206"/>
      <c r="AW1" s="206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7"/>
      <c r="AR2" s="253"/>
      <c r="AS2" s="253"/>
      <c r="AT2" s="253"/>
      <c r="AU2" s="207"/>
      <c r="AV2" s="207"/>
      <c r="AW2" s="207"/>
    </row>
    <row r="3" spans="1:49" ht="15.75">
      <c r="A3" s="1190" t="s">
        <v>5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7"/>
      <c r="AR3" s="253"/>
      <c r="AS3" s="253"/>
      <c r="AT3" s="253"/>
      <c r="AU3" s="207"/>
      <c r="AV3" s="207"/>
      <c r="AW3" s="207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K4" s="2"/>
      <c r="L4" s="2"/>
      <c r="M4" s="2"/>
      <c r="N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K5" s="2"/>
      <c r="L5" s="2"/>
      <c r="M5" s="2"/>
      <c r="N5" s="2"/>
    </row>
    <row r="6" spans="1:49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K6" s="2"/>
      <c r="L6" s="2"/>
      <c r="M6" s="2"/>
      <c r="N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5" customFormat="1" ht="30.75" thickBot="1">
      <c r="A11" s="1209" t="s">
        <v>63</v>
      </c>
      <c r="B11" s="1231" t="s">
        <v>240</v>
      </c>
      <c r="C11" s="1231" t="s">
        <v>241</v>
      </c>
      <c r="D11" s="703" t="s">
        <v>140</v>
      </c>
      <c r="E11" s="704"/>
      <c r="F11" s="705"/>
      <c r="G11" s="706"/>
      <c r="H11" s="706"/>
      <c r="I11" s="707"/>
      <c r="J11" s="237"/>
      <c r="K11" s="704"/>
      <c r="L11" s="705"/>
      <c r="M11" s="705"/>
      <c r="N11" s="705"/>
      <c r="O11" s="708"/>
      <c r="P11" s="237"/>
      <c r="Q11" s="704"/>
      <c r="R11" s="705"/>
      <c r="S11" s="705"/>
      <c r="T11" s="708"/>
      <c r="U11" s="237"/>
      <c r="V11" s="704"/>
      <c r="W11" s="705"/>
      <c r="X11" s="705"/>
      <c r="Y11" s="708"/>
      <c r="Z11" s="237"/>
      <c r="AA11" s="704"/>
      <c r="AB11" s="708"/>
      <c r="AC11" s="704"/>
      <c r="AD11" s="705"/>
      <c r="AE11" s="705"/>
      <c r="AF11" s="705"/>
      <c r="AG11" s="705"/>
      <c r="AH11" s="705"/>
      <c r="AI11" s="708"/>
      <c r="AJ11" s="237"/>
      <c r="AK11" s="1204"/>
      <c r="AL11" s="1204"/>
      <c r="AM11" s="1204"/>
      <c r="AN11" s="1204"/>
      <c r="AO11" s="1204"/>
      <c r="AP11" s="1204"/>
      <c r="AQ11" s="1204"/>
      <c r="AR11" s="1204"/>
      <c r="AS11" s="1204"/>
      <c r="AT11" s="1204"/>
      <c r="AU11" s="1204"/>
      <c r="AV11" s="1204"/>
      <c r="AW11" s="1204"/>
    </row>
    <row r="12" spans="1:49" s="5" customFormat="1" ht="30.75" thickBot="1">
      <c r="A12" s="1210"/>
      <c r="B12" s="1232"/>
      <c r="C12" s="1232"/>
      <c r="D12" s="709" t="s">
        <v>189</v>
      </c>
      <c r="E12" s="710"/>
      <c r="F12" s="711"/>
      <c r="G12" s="712"/>
      <c r="H12" s="712"/>
      <c r="I12" s="713"/>
      <c r="J12" s="237"/>
      <c r="K12" s="710"/>
      <c r="L12" s="711"/>
      <c r="M12" s="711"/>
      <c r="N12" s="711"/>
      <c r="O12" s="714"/>
      <c r="P12" s="237"/>
      <c r="Q12" s="710"/>
      <c r="R12" s="711"/>
      <c r="S12" s="711"/>
      <c r="T12" s="714"/>
      <c r="U12" s="237"/>
      <c r="V12" s="710"/>
      <c r="W12" s="711"/>
      <c r="X12" s="711"/>
      <c r="Y12" s="714"/>
      <c r="Z12" s="237"/>
      <c r="AA12" s="710"/>
      <c r="AB12" s="714"/>
      <c r="AC12" s="710"/>
      <c r="AD12" s="711"/>
      <c r="AE12" s="711"/>
      <c r="AF12" s="711"/>
      <c r="AG12" s="711"/>
      <c r="AH12" s="711"/>
      <c r="AI12" s="714"/>
      <c r="AJ12" s="237"/>
      <c r="AK12" s="1205"/>
      <c r="AL12" s="1205"/>
      <c r="AM12" s="1205"/>
      <c r="AN12" s="1205"/>
      <c r="AO12" s="1205"/>
      <c r="AP12" s="1205"/>
      <c r="AQ12" s="1205"/>
      <c r="AR12" s="1205"/>
      <c r="AS12" s="1205"/>
      <c r="AT12" s="1205"/>
      <c r="AU12" s="1205"/>
      <c r="AV12" s="1205"/>
      <c r="AW12" s="1205"/>
    </row>
    <row r="13" spans="1:49" s="5" customFormat="1" ht="15.75" thickBot="1">
      <c r="A13" s="1211"/>
      <c r="B13" s="1233"/>
      <c r="C13" s="1233"/>
      <c r="D13" s="715" t="s">
        <v>141</v>
      </c>
      <c r="E13" s="443"/>
      <c r="F13" s="716"/>
      <c r="G13" s="717"/>
      <c r="H13" s="717"/>
      <c r="I13" s="718"/>
      <c r="J13" s="237"/>
      <c r="K13" s="443"/>
      <c r="L13" s="716"/>
      <c r="M13" s="716"/>
      <c r="N13" s="716"/>
      <c r="O13" s="719"/>
      <c r="P13" s="237"/>
      <c r="Q13" s="443"/>
      <c r="R13" s="716"/>
      <c r="S13" s="716"/>
      <c r="T13" s="719"/>
      <c r="U13" s="237"/>
      <c r="V13" s="443"/>
      <c r="W13" s="716"/>
      <c r="X13" s="716"/>
      <c r="Y13" s="719"/>
      <c r="Z13" s="237"/>
      <c r="AA13" s="443"/>
      <c r="AB13" s="719"/>
      <c r="AC13" s="443"/>
      <c r="AD13" s="716"/>
      <c r="AE13" s="716"/>
      <c r="AF13" s="716"/>
      <c r="AG13" s="716"/>
      <c r="AH13" s="716"/>
      <c r="AI13" s="719"/>
      <c r="AJ13" s="237"/>
      <c r="AK13" s="1205"/>
      <c r="AL13" s="1205"/>
      <c r="AM13" s="1205"/>
      <c r="AN13" s="1205"/>
      <c r="AO13" s="1205"/>
      <c r="AP13" s="1205"/>
      <c r="AQ13" s="1205"/>
      <c r="AR13" s="1205"/>
      <c r="AS13" s="1205"/>
      <c r="AT13" s="1205"/>
      <c r="AU13" s="1205"/>
      <c r="AV13" s="1205"/>
      <c r="AW13" s="1205"/>
    </row>
    <row r="14" spans="1:49" s="5" customFormat="1" ht="15" customHeight="1">
      <c r="A14" s="1208"/>
      <c r="B14" s="1208"/>
      <c r="C14" s="1208"/>
      <c r="D14" s="1208"/>
      <c r="E14" s="4">
        <f>SUM(E11:E13)</f>
        <v>0</v>
      </c>
      <c r="F14" s="4">
        <f t="shared" ref="F14:AI14" si="0">SUM(F11:F13)</f>
        <v>0</v>
      </c>
      <c r="G14" s="4">
        <f t="shared" si="0"/>
        <v>0</v>
      </c>
      <c r="H14" s="4">
        <f t="shared" si="0"/>
        <v>0</v>
      </c>
      <c r="I14" s="4">
        <f t="shared" si="0"/>
        <v>0</v>
      </c>
      <c r="J14" s="12"/>
      <c r="K14" s="4">
        <f t="shared" si="0"/>
        <v>0</v>
      </c>
      <c r="L14" s="4">
        <f t="shared" si="0"/>
        <v>0</v>
      </c>
      <c r="M14" s="4">
        <f t="shared" si="0"/>
        <v>0</v>
      </c>
      <c r="N14" s="4">
        <f t="shared" si="0"/>
        <v>0</v>
      </c>
      <c r="O14" s="4">
        <f t="shared" si="0"/>
        <v>0</v>
      </c>
      <c r="P14" s="12"/>
      <c r="Q14" s="4">
        <f t="shared" si="0"/>
        <v>0</v>
      </c>
      <c r="R14" s="4">
        <f t="shared" si="0"/>
        <v>0</v>
      </c>
      <c r="S14" s="4">
        <f t="shared" si="0"/>
        <v>0</v>
      </c>
      <c r="T14" s="4">
        <f t="shared" si="0"/>
        <v>0</v>
      </c>
      <c r="U14" s="12"/>
      <c r="V14" s="4">
        <f t="shared" si="0"/>
        <v>0</v>
      </c>
      <c r="W14" s="4">
        <f t="shared" si="0"/>
        <v>0</v>
      </c>
      <c r="X14" s="4">
        <f t="shared" si="0"/>
        <v>0</v>
      </c>
      <c r="Y14" s="4">
        <f t="shared" si="0"/>
        <v>0</v>
      </c>
      <c r="Z14" s="12"/>
      <c r="AA14" s="4">
        <f t="shared" si="0"/>
        <v>0</v>
      </c>
      <c r="AB14" s="4">
        <f t="shared" si="0"/>
        <v>0</v>
      </c>
      <c r="AC14" s="4">
        <f t="shared" si="0"/>
        <v>0</v>
      </c>
      <c r="AD14" s="4">
        <f t="shared" si="0"/>
        <v>0</v>
      </c>
      <c r="AE14" s="4">
        <f t="shared" si="0"/>
        <v>0</v>
      </c>
      <c r="AF14" s="4">
        <f t="shared" si="0"/>
        <v>0</v>
      </c>
      <c r="AG14" s="4">
        <f t="shared" si="0"/>
        <v>0</v>
      </c>
      <c r="AH14" s="4">
        <f t="shared" si="0"/>
        <v>0</v>
      </c>
      <c r="AI14" s="4">
        <f t="shared" si="0"/>
        <v>0</v>
      </c>
      <c r="AJ14" s="12"/>
      <c r="AK14" s="157">
        <f>SUM(AK11:AK13)</f>
        <v>0</v>
      </c>
      <c r="AL14" s="157">
        <f t="shared" ref="AL14:AW14" si="1">SUM(AL11:AL13)</f>
        <v>0</v>
      </c>
      <c r="AM14" s="157">
        <f t="shared" si="1"/>
        <v>0</v>
      </c>
      <c r="AN14" s="157">
        <f t="shared" si="1"/>
        <v>0</v>
      </c>
      <c r="AO14" s="157">
        <f t="shared" si="1"/>
        <v>0</v>
      </c>
      <c r="AP14" s="157">
        <f t="shared" si="1"/>
        <v>0</v>
      </c>
      <c r="AQ14" s="157">
        <f t="shared" si="1"/>
        <v>0</v>
      </c>
      <c r="AR14" s="157">
        <f t="shared" si="1"/>
        <v>0</v>
      </c>
      <c r="AS14" s="157">
        <f t="shared" si="1"/>
        <v>0</v>
      </c>
      <c r="AT14" s="157">
        <f t="shared" si="1"/>
        <v>0</v>
      </c>
      <c r="AU14" s="157">
        <f t="shared" si="1"/>
        <v>0</v>
      </c>
      <c r="AV14" s="157">
        <f t="shared" si="1"/>
        <v>0</v>
      </c>
      <c r="AW14" s="157">
        <f t="shared" si="1"/>
        <v>0</v>
      </c>
    </row>
    <row r="15" spans="1:49" s="5" customFormat="1" ht="19.5" thickBot="1">
      <c r="A15" s="444"/>
      <c r="B15" s="444"/>
      <c r="C15" s="444"/>
      <c r="D15" s="444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</row>
    <row r="16" spans="1:49" s="5" customFormat="1" ht="30.75" thickBot="1">
      <c r="A16" s="1222" t="s">
        <v>54</v>
      </c>
      <c r="B16" s="1226" t="s">
        <v>242</v>
      </c>
      <c r="C16" s="1226" t="s">
        <v>243</v>
      </c>
      <c r="D16" s="703" t="s">
        <v>244</v>
      </c>
      <c r="E16" s="720" t="s">
        <v>3</v>
      </c>
      <c r="F16" s="720" t="s">
        <v>3</v>
      </c>
      <c r="G16" s="720" t="s">
        <v>3</v>
      </c>
      <c r="H16" s="720" t="s">
        <v>3</v>
      </c>
      <c r="I16" s="720" t="s">
        <v>3</v>
      </c>
      <c r="J16" s="691"/>
      <c r="K16" s="720" t="s">
        <v>3</v>
      </c>
      <c r="L16" s="720" t="s">
        <v>3</v>
      </c>
      <c r="M16" s="720" t="s">
        <v>3</v>
      </c>
      <c r="N16" s="720" t="s">
        <v>3</v>
      </c>
      <c r="O16" s="720" t="s">
        <v>3</v>
      </c>
      <c r="P16" s="691"/>
      <c r="Q16" s="720" t="s">
        <v>3</v>
      </c>
      <c r="R16" s="720" t="s">
        <v>3</v>
      </c>
      <c r="S16" s="720" t="s">
        <v>3</v>
      </c>
      <c r="T16" s="720" t="s">
        <v>3</v>
      </c>
      <c r="U16" s="691"/>
      <c r="V16" s="720" t="s">
        <v>3</v>
      </c>
      <c r="W16" s="720" t="s">
        <v>3</v>
      </c>
      <c r="X16" s="720" t="s">
        <v>3</v>
      </c>
      <c r="Y16" s="720" t="s">
        <v>3</v>
      </c>
      <c r="Z16" s="691"/>
      <c r="AA16" s="720" t="s">
        <v>3</v>
      </c>
      <c r="AB16" s="720" t="s">
        <v>3</v>
      </c>
      <c r="AC16" s="720" t="s">
        <v>3</v>
      </c>
      <c r="AD16" s="720" t="s">
        <v>3</v>
      </c>
      <c r="AE16" s="720" t="s">
        <v>3</v>
      </c>
      <c r="AF16" s="720" t="s">
        <v>3</v>
      </c>
      <c r="AG16" s="720" t="s">
        <v>3</v>
      </c>
      <c r="AH16" s="720" t="s">
        <v>3</v>
      </c>
      <c r="AI16" s="720" t="s">
        <v>3</v>
      </c>
      <c r="AJ16" s="691"/>
      <c r="AK16" s="1230"/>
      <c r="AL16" s="1230"/>
      <c r="AM16" s="1230"/>
      <c r="AN16" s="1230"/>
      <c r="AO16" s="1230"/>
      <c r="AP16" s="1230"/>
      <c r="AQ16" s="1230"/>
      <c r="AR16" s="1230"/>
      <c r="AS16" s="1230"/>
      <c r="AT16" s="1230"/>
      <c r="AU16" s="1230"/>
      <c r="AV16" s="1230"/>
      <c r="AW16" s="1230"/>
    </row>
    <row r="17" spans="1:49" s="5" customFormat="1" ht="30.75" thickBot="1">
      <c r="A17" s="1223"/>
      <c r="B17" s="1227"/>
      <c r="C17" s="1227"/>
      <c r="D17" s="721" t="s">
        <v>245</v>
      </c>
      <c r="E17" s="722"/>
      <c r="F17" s="722"/>
      <c r="G17" s="722"/>
      <c r="H17" s="722"/>
      <c r="I17" s="722"/>
      <c r="J17" s="691"/>
      <c r="K17" s="722"/>
      <c r="L17" s="722"/>
      <c r="M17" s="722"/>
      <c r="N17" s="722"/>
      <c r="O17" s="722"/>
      <c r="P17" s="691"/>
      <c r="Q17" s="722"/>
      <c r="R17" s="722"/>
      <c r="S17" s="722"/>
      <c r="T17" s="722"/>
      <c r="U17" s="691"/>
      <c r="V17" s="722"/>
      <c r="W17" s="722"/>
      <c r="X17" s="722"/>
      <c r="Y17" s="722"/>
      <c r="Z17" s="691"/>
      <c r="AA17" s="722"/>
      <c r="AB17" s="722"/>
      <c r="AC17" s="722"/>
      <c r="AD17" s="722"/>
      <c r="AE17" s="722"/>
      <c r="AF17" s="722"/>
      <c r="AG17" s="722"/>
      <c r="AH17" s="722"/>
      <c r="AI17" s="722"/>
      <c r="AJ17" s="691"/>
      <c r="AK17" s="1205"/>
      <c r="AL17" s="1205"/>
      <c r="AM17" s="1205"/>
      <c r="AN17" s="1205"/>
      <c r="AO17" s="1205"/>
      <c r="AP17" s="1205"/>
      <c r="AQ17" s="1205"/>
      <c r="AR17" s="1205"/>
      <c r="AS17" s="1205"/>
      <c r="AT17" s="1205"/>
      <c r="AU17" s="1205"/>
      <c r="AV17" s="1205"/>
      <c r="AW17" s="1205"/>
    </row>
    <row r="18" spans="1:49" s="700" customFormat="1" ht="30.75" thickBot="1">
      <c r="A18" s="1223"/>
      <c r="B18" s="1227"/>
      <c r="C18" s="1227"/>
      <c r="D18" s="721" t="s">
        <v>246</v>
      </c>
      <c r="E18" s="723"/>
      <c r="F18" s="723"/>
      <c r="G18" s="723"/>
      <c r="H18" s="723"/>
      <c r="I18" s="723"/>
      <c r="J18" s="691"/>
      <c r="K18" s="723"/>
      <c r="L18" s="723"/>
      <c r="M18" s="723"/>
      <c r="N18" s="723"/>
      <c r="O18" s="723"/>
      <c r="P18" s="691"/>
      <c r="Q18" s="723"/>
      <c r="R18" s="723"/>
      <c r="S18" s="723"/>
      <c r="T18" s="723"/>
      <c r="U18" s="691"/>
      <c r="V18" s="723"/>
      <c r="W18" s="723"/>
      <c r="X18" s="723"/>
      <c r="Y18" s="723"/>
      <c r="Z18" s="691"/>
      <c r="AA18" s="723"/>
      <c r="AB18" s="723"/>
      <c r="AC18" s="723"/>
      <c r="AD18" s="723"/>
      <c r="AE18" s="723"/>
      <c r="AF18" s="723"/>
      <c r="AG18" s="723"/>
      <c r="AH18" s="723"/>
      <c r="AI18" s="723"/>
      <c r="AJ18" s="691"/>
      <c r="AK18" s="1205"/>
      <c r="AL18" s="1205"/>
      <c r="AM18" s="1205"/>
      <c r="AN18" s="1205"/>
      <c r="AO18" s="1205"/>
      <c r="AP18" s="1205"/>
      <c r="AQ18" s="1205"/>
      <c r="AR18" s="1205"/>
      <c r="AS18" s="1205"/>
      <c r="AT18" s="1205"/>
      <c r="AU18" s="1205"/>
      <c r="AV18" s="1205"/>
      <c r="AW18" s="1205"/>
    </row>
    <row r="19" spans="1:49" ht="15.75" thickBot="1">
      <c r="A19" s="1223"/>
      <c r="B19" s="1227"/>
      <c r="C19" s="1227"/>
      <c r="D19" s="721" t="s">
        <v>247</v>
      </c>
      <c r="E19" s="723"/>
      <c r="F19" s="723"/>
      <c r="G19" s="723"/>
      <c r="H19" s="723"/>
      <c r="I19" s="723"/>
      <c r="J19" s="691"/>
      <c r="K19" s="723"/>
      <c r="L19" s="723"/>
      <c r="M19" s="723"/>
      <c r="N19" s="723"/>
      <c r="O19" s="723"/>
      <c r="P19" s="691"/>
      <c r="Q19" s="723"/>
      <c r="R19" s="723"/>
      <c r="S19" s="723"/>
      <c r="T19" s="723"/>
      <c r="U19" s="691"/>
      <c r="V19" s="723"/>
      <c r="W19" s="723"/>
      <c r="X19" s="723"/>
      <c r="Y19" s="723"/>
      <c r="Z19" s="691"/>
      <c r="AA19" s="723"/>
      <c r="AB19" s="723"/>
      <c r="AC19" s="723"/>
      <c r="AD19" s="723"/>
      <c r="AE19" s="723"/>
      <c r="AF19" s="723"/>
      <c r="AG19" s="723"/>
      <c r="AH19" s="723"/>
      <c r="AI19" s="723"/>
      <c r="AJ19" s="691"/>
      <c r="AK19" s="1205"/>
      <c r="AL19" s="1205"/>
      <c r="AM19" s="1205"/>
      <c r="AN19" s="1205"/>
      <c r="AO19" s="1205"/>
      <c r="AP19" s="1205"/>
      <c r="AQ19" s="1205"/>
      <c r="AR19" s="1205"/>
      <c r="AS19" s="1205"/>
      <c r="AT19" s="1205"/>
      <c r="AU19" s="1205"/>
      <c r="AV19" s="1205"/>
      <c r="AW19" s="1205"/>
    </row>
    <row r="20" spans="1:49" ht="30.75" thickBot="1">
      <c r="A20" s="1223"/>
      <c r="B20" s="1227"/>
      <c r="C20" s="1227"/>
      <c r="D20" s="721" t="s">
        <v>248</v>
      </c>
      <c r="E20" s="723"/>
      <c r="F20" s="723"/>
      <c r="G20" s="723"/>
      <c r="H20" s="723"/>
      <c r="I20" s="723"/>
      <c r="J20" s="691"/>
      <c r="K20" s="723"/>
      <c r="L20" s="723"/>
      <c r="M20" s="723"/>
      <c r="N20" s="723"/>
      <c r="O20" s="723"/>
      <c r="P20" s="691"/>
      <c r="Q20" s="723"/>
      <c r="R20" s="723"/>
      <c r="S20" s="723"/>
      <c r="T20" s="723"/>
      <c r="U20" s="691"/>
      <c r="V20" s="723"/>
      <c r="W20" s="723"/>
      <c r="X20" s="723"/>
      <c r="Y20" s="723"/>
      <c r="Z20" s="691"/>
      <c r="AA20" s="723"/>
      <c r="AB20" s="723"/>
      <c r="AC20" s="723"/>
      <c r="AD20" s="723"/>
      <c r="AE20" s="723"/>
      <c r="AF20" s="723"/>
      <c r="AG20" s="723"/>
      <c r="AH20" s="723"/>
      <c r="AI20" s="723"/>
      <c r="AJ20" s="691"/>
      <c r="AK20" s="1205"/>
      <c r="AL20" s="1205"/>
      <c r="AM20" s="1205"/>
      <c r="AN20" s="1205"/>
      <c r="AO20" s="1205"/>
      <c r="AP20" s="1205"/>
      <c r="AQ20" s="1205"/>
      <c r="AR20" s="1205"/>
      <c r="AS20" s="1205"/>
      <c r="AT20" s="1205"/>
      <c r="AU20" s="1205"/>
      <c r="AV20" s="1205"/>
      <c r="AW20" s="1205"/>
    </row>
    <row r="21" spans="1:49" ht="15.75" thickBot="1">
      <c r="A21" s="1223"/>
      <c r="B21" s="1227"/>
      <c r="C21" s="1227"/>
      <c r="D21" s="709" t="s">
        <v>249</v>
      </c>
      <c r="E21" s="723"/>
      <c r="F21" s="723"/>
      <c r="G21" s="723"/>
      <c r="H21" s="723"/>
      <c r="I21" s="723"/>
      <c r="J21" s="691"/>
      <c r="K21" s="723"/>
      <c r="L21" s="723"/>
      <c r="M21" s="723"/>
      <c r="N21" s="723"/>
      <c r="O21" s="723"/>
      <c r="P21" s="691"/>
      <c r="Q21" s="723"/>
      <c r="R21" s="723"/>
      <c r="S21" s="723"/>
      <c r="T21" s="723"/>
      <c r="U21" s="691"/>
      <c r="V21" s="723"/>
      <c r="W21" s="723"/>
      <c r="X21" s="723"/>
      <c r="Y21" s="723"/>
      <c r="Z21" s="691"/>
      <c r="AA21" s="723"/>
      <c r="AB21" s="723"/>
      <c r="AC21" s="723"/>
      <c r="AD21" s="723"/>
      <c r="AE21" s="723"/>
      <c r="AF21" s="723"/>
      <c r="AG21" s="723"/>
      <c r="AH21" s="723"/>
      <c r="AI21" s="723"/>
      <c r="AJ21" s="691"/>
      <c r="AK21" s="1205"/>
      <c r="AL21" s="1205"/>
      <c r="AM21" s="1205"/>
      <c r="AN21" s="1205"/>
      <c r="AO21" s="1205"/>
      <c r="AP21" s="1205"/>
      <c r="AQ21" s="1205"/>
      <c r="AR21" s="1205"/>
      <c r="AS21" s="1205"/>
      <c r="AT21" s="1205"/>
      <c r="AU21" s="1205"/>
      <c r="AV21" s="1205"/>
      <c r="AW21" s="1205"/>
    </row>
    <row r="22" spans="1:49" ht="15.75" thickBot="1">
      <c r="A22" s="1224"/>
      <c r="B22" s="1228"/>
      <c r="C22" s="1228"/>
      <c r="D22" s="709" t="s">
        <v>250</v>
      </c>
      <c r="E22" s="723"/>
      <c r="F22" s="723"/>
      <c r="G22" s="723"/>
      <c r="H22" s="723"/>
      <c r="I22" s="723"/>
      <c r="J22" s="691"/>
      <c r="K22" s="723"/>
      <c r="L22" s="723"/>
      <c r="M22" s="723"/>
      <c r="N22" s="723"/>
      <c r="O22" s="723"/>
      <c r="P22" s="691"/>
      <c r="Q22" s="723"/>
      <c r="R22" s="723"/>
      <c r="S22" s="723"/>
      <c r="T22" s="723"/>
      <c r="U22" s="691"/>
      <c r="V22" s="723"/>
      <c r="W22" s="723"/>
      <c r="X22" s="723"/>
      <c r="Y22" s="723"/>
      <c r="Z22" s="691"/>
      <c r="AA22" s="723"/>
      <c r="AB22" s="723"/>
      <c r="AC22" s="723"/>
      <c r="AD22" s="723"/>
      <c r="AE22" s="723"/>
      <c r="AF22" s="723"/>
      <c r="AG22" s="723"/>
      <c r="AH22" s="723"/>
      <c r="AI22" s="723"/>
      <c r="AJ22" s="691"/>
      <c r="AK22" s="1205"/>
      <c r="AL22" s="1205"/>
      <c r="AM22" s="1205"/>
      <c r="AN22" s="1205"/>
      <c r="AO22" s="1205"/>
      <c r="AP22" s="1205"/>
      <c r="AQ22" s="1205"/>
      <c r="AR22" s="1205"/>
      <c r="AS22" s="1205"/>
      <c r="AT22" s="1205"/>
      <c r="AU22" s="1205"/>
      <c r="AV22" s="1205"/>
      <c r="AW22" s="1205"/>
    </row>
    <row r="23" spans="1:49" ht="30.75" thickBot="1">
      <c r="A23" s="1224"/>
      <c r="B23" s="1228"/>
      <c r="C23" s="1228"/>
      <c r="D23" s="709" t="s">
        <v>251</v>
      </c>
      <c r="E23" s="723"/>
      <c r="F23" s="723"/>
      <c r="G23" s="723"/>
      <c r="H23" s="723"/>
      <c r="I23" s="723"/>
      <c r="J23" s="691"/>
      <c r="K23" s="723"/>
      <c r="L23" s="723"/>
      <c r="M23" s="723"/>
      <c r="N23" s="723"/>
      <c r="O23" s="723"/>
      <c r="P23" s="691"/>
      <c r="Q23" s="723"/>
      <c r="R23" s="723"/>
      <c r="S23" s="723"/>
      <c r="T23" s="723"/>
      <c r="U23" s="691"/>
      <c r="V23" s="723"/>
      <c r="W23" s="723"/>
      <c r="X23" s="723"/>
      <c r="Y23" s="723"/>
      <c r="Z23" s="691"/>
      <c r="AA23" s="723"/>
      <c r="AB23" s="723"/>
      <c r="AC23" s="723"/>
      <c r="AD23" s="723"/>
      <c r="AE23" s="723"/>
      <c r="AF23" s="723"/>
      <c r="AG23" s="723"/>
      <c r="AH23" s="723"/>
      <c r="AI23" s="723"/>
      <c r="AJ23" s="691"/>
      <c r="AK23" s="1205"/>
      <c r="AL23" s="1205"/>
      <c r="AM23" s="1205"/>
      <c r="AN23" s="1205"/>
      <c r="AO23" s="1205"/>
      <c r="AP23" s="1205"/>
      <c r="AQ23" s="1205"/>
      <c r="AR23" s="1205"/>
      <c r="AS23" s="1205"/>
      <c r="AT23" s="1205"/>
      <c r="AU23" s="1205"/>
      <c r="AV23" s="1205"/>
      <c r="AW23" s="1205"/>
    </row>
    <row r="24" spans="1:49" ht="30.75" thickBot="1">
      <c r="A24" s="1225"/>
      <c r="B24" s="1229"/>
      <c r="C24" s="1229"/>
      <c r="D24" s="715" t="s">
        <v>252</v>
      </c>
      <c r="E24" s="441"/>
      <c r="F24" s="441"/>
      <c r="G24" s="441"/>
      <c r="H24" s="441"/>
      <c r="I24" s="441"/>
      <c r="J24" s="691"/>
      <c r="K24" s="441"/>
      <c r="L24" s="441"/>
      <c r="M24" s="441"/>
      <c r="N24" s="441"/>
      <c r="O24" s="441"/>
      <c r="P24" s="691"/>
      <c r="Q24" s="441"/>
      <c r="R24" s="441"/>
      <c r="S24" s="441"/>
      <c r="T24" s="441"/>
      <c r="U24" s="691"/>
      <c r="V24" s="441"/>
      <c r="W24" s="441"/>
      <c r="X24" s="441"/>
      <c r="Y24" s="441"/>
      <c r="Z24" s="691"/>
      <c r="AA24" s="441"/>
      <c r="AB24" s="441"/>
      <c r="AC24" s="441"/>
      <c r="AD24" s="441"/>
      <c r="AE24" s="441"/>
      <c r="AF24" s="441"/>
      <c r="AG24" s="441"/>
      <c r="AH24" s="441"/>
      <c r="AI24" s="441"/>
      <c r="AJ24" s="691"/>
      <c r="AK24" s="1205"/>
      <c r="AL24" s="1205"/>
      <c r="AM24" s="1205"/>
      <c r="AN24" s="1205"/>
      <c r="AO24" s="1205"/>
      <c r="AP24" s="1205"/>
      <c r="AQ24" s="1205"/>
      <c r="AR24" s="1205"/>
      <c r="AS24" s="1205"/>
      <c r="AT24" s="1205"/>
      <c r="AU24" s="1205"/>
      <c r="AV24" s="1205"/>
      <c r="AW24" s="1205"/>
    </row>
    <row r="25" spans="1:49" s="745" customFormat="1">
      <c r="A25" s="1208"/>
      <c r="B25" s="1208"/>
      <c r="C25" s="1208"/>
      <c r="D25" s="1208"/>
      <c r="E25" s="4">
        <f>SUM(E16:E24)</f>
        <v>0</v>
      </c>
      <c r="F25" s="4">
        <f t="shared" ref="F25:AI25" si="2">SUM(F16:F24)</f>
        <v>0</v>
      </c>
      <c r="G25" s="4">
        <f t="shared" si="2"/>
        <v>0</v>
      </c>
      <c r="H25" s="4">
        <f t="shared" si="2"/>
        <v>0</v>
      </c>
      <c r="I25" s="4">
        <f t="shared" si="2"/>
        <v>0</v>
      </c>
      <c r="J25" s="12"/>
      <c r="K25" s="4">
        <f t="shared" si="2"/>
        <v>0</v>
      </c>
      <c r="L25" s="4">
        <f t="shared" si="2"/>
        <v>0</v>
      </c>
      <c r="M25" s="4">
        <f t="shared" si="2"/>
        <v>0</v>
      </c>
      <c r="N25" s="4">
        <f t="shared" si="2"/>
        <v>0</v>
      </c>
      <c r="O25" s="4">
        <f t="shared" si="2"/>
        <v>0</v>
      </c>
      <c r="P25" s="12"/>
      <c r="Q25" s="4">
        <f t="shared" si="2"/>
        <v>0</v>
      </c>
      <c r="R25" s="4">
        <f t="shared" si="2"/>
        <v>0</v>
      </c>
      <c r="S25" s="4">
        <f t="shared" si="2"/>
        <v>0</v>
      </c>
      <c r="T25" s="4">
        <f t="shared" si="2"/>
        <v>0</v>
      </c>
      <c r="U25" s="12"/>
      <c r="V25" s="4">
        <f t="shared" si="2"/>
        <v>0</v>
      </c>
      <c r="W25" s="4">
        <f t="shared" si="2"/>
        <v>0</v>
      </c>
      <c r="X25" s="4">
        <f t="shared" si="2"/>
        <v>0</v>
      </c>
      <c r="Y25" s="4">
        <f t="shared" si="2"/>
        <v>0</v>
      </c>
      <c r="Z25" s="12"/>
      <c r="AA25" s="4">
        <f t="shared" si="2"/>
        <v>0</v>
      </c>
      <c r="AB25" s="4">
        <f t="shared" si="2"/>
        <v>0</v>
      </c>
      <c r="AC25" s="4">
        <f t="shared" si="2"/>
        <v>0</v>
      </c>
      <c r="AD25" s="4">
        <f t="shared" si="2"/>
        <v>0</v>
      </c>
      <c r="AE25" s="4">
        <f t="shared" si="2"/>
        <v>0</v>
      </c>
      <c r="AF25" s="4">
        <f t="shared" si="2"/>
        <v>0</v>
      </c>
      <c r="AG25" s="4">
        <f t="shared" si="2"/>
        <v>0</v>
      </c>
      <c r="AH25" s="4">
        <f t="shared" si="2"/>
        <v>0</v>
      </c>
      <c r="AI25" s="4">
        <f t="shared" si="2"/>
        <v>0</v>
      </c>
      <c r="AJ25" s="12"/>
      <c r="AK25" s="157">
        <f>SUM(AK16:AK24)</f>
        <v>0</v>
      </c>
      <c r="AL25" s="157">
        <f t="shared" ref="AL25:AW25" si="3">SUM(AL16:AL24)</f>
        <v>0</v>
      </c>
      <c r="AM25" s="157">
        <f t="shared" si="3"/>
        <v>0</v>
      </c>
      <c r="AN25" s="157">
        <f t="shared" si="3"/>
        <v>0</v>
      </c>
      <c r="AO25" s="157">
        <f t="shared" si="3"/>
        <v>0</v>
      </c>
      <c r="AP25" s="157">
        <f t="shared" si="3"/>
        <v>0</v>
      </c>
      <c r="AQ25" s="157">
        <f t="shared" si="3"/>
        <v>0</v>
      </c>
      <c r="AR25" s="157">
        <f t="shared" si="3"/>
        <v>0</v>
      </c>
      <c r="AS25" s="157">
        <f t="shared" si="3"/>
        <v>0</v>
      </c>
      <c r="AT25" s="157">
        <f t="shared" si="3"/>
        <v>0</v>
      </c>
      <c r="AU25" s="157">
        <f t="shared" si="3"/>
        <v>0</v>
      </c>
      <c r="AV25" s="157">
        <f t="shared" si="3"/>
        <v>0</v>
      </c>
      <c r="AW25" s="157">
        <f t="shared" si="3"/>
        <v>0</v>
      </c>
    </row>
    <row r="26" spans="1:49" s="746" customFormat="1" ht="15.75" thickBot="1"/>
    <row r="27" spans="1:49" s="700" customFormat="1" ht="15.75" thickBot="1">
      <c r="A27" s="1209" t="s">
        <v>56</v>
      </c>
      <c r="B27" s="1231" t="s">
        <v>253</v>
      </c>
      <c r="C27" s="1234" t="s">
        <v>254</v>
      </c>
      <c r="D27" s="699" t="s">
        <v>255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37"/>
      <c r="AL27" s="1237"/>
      <c r="AM27" s="1237"/>
      <c r="AN27" s="1237"/>
      <c r="AO27" s="1237"/>
      <c r="AP27" s="1237"/>
      <c r="AQ27" s="1237"/>
      <c r="AR27" s="1237"/>
      <c r="AS27" s="1237"/>
      <c r="AT27" s="1237"/>
      <c r="AU27" s="1237"/>
      <c r="AV27" s="1237"/>
      <c r="AW27" s="1237"/>
    </row>
    <row r="28" spans="1:49" s="700" customFormat="1" ht="30.75" thickBot="1">
      <c r="A28" s="1210"/>
      <c r="B28" s="1232"/>
      <c r="C28" s="1235"/>
      <c r="D28" s="701" t="s">
        <v>256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5"/>
      <c r="AL28" s="1205"/>
      <c r="AM28" s="1205"/>
      <c r="AN28" s="1205"/>
      <c r="AO28" s="1205"/>
      <c r="AP28" s="1205"/>
      <c r="AQ28" s="1205"/>
      <c r="AR28" s="1205"/>
      <c r="AS28" s="1205"/>
      <c r="AT28" s="1205"/>
      <c r="AU28" s="1205"/>
      <c r="AV28" s="1205"/>
      <c r="AW28" s="1205"/>
    </row>
    <row r="29" spans="1:49" s="700" customFormat="1" ht="15.75" thickBot="1">
      <c r="A29" s="1210"/>
      <c r="B29" s="1232"/>
      <c r="C29" s="1235"/>
      <c r="D29" s="701" t="s">
        <v>257</v>
      </c>
      <c r="E29" s="744"/>
      <c r="F29" s="744"/>
      <c r="G29" s="744"/>
      <c r="H29" s="744"/>
      <c r="I29" s="744"/>
      <c r="J29" s="747"/>
      <c r="K29" s="744"/>
      <c r="L29" s="744"/>
      <c r="M29" s="744"/>
      <c r="N29" s="744"/>
      <c r="O29" s="744"/>
      <c r="P29" s="747"/>
      <c r="Q29" s="744"/>
      <c r="R29" s="744"/>
      <c r="S29" s="744"/>
      <c r="T29" s="744"/>
      <c r="U29" s="747"/>
      <c r="V29" s="744"/>
      <c r="W29" s="744"/>
      <c r="X29" s="744"/>
      <c r="Y29" s="744"/>
      <c r="Z29" s="747"/>
      <c r="AA29" s="744"/>
      <c r="AB29" s="744"/>
      <c r="AC29" s="744"/>
      <c r="AD29" s="744"/>
      <c r="AE29" s="744"/>
      <c r="AF29" s="744"/>
      <c r="AG29" s="744"/>
      <c r="AH29" s="744"/>
      <c r="AI29" s="744"/>
      <c r="AJ29" s="747"/>
      <c r="AK29" s="1205"/>
      <c r="AL29" s="1205"/>
      <c r="AM29" s="1205"/>
      <c r="AN29" s="1205"/>
      <c r="AO29" s="1205"/>
      <c r="AP29" s="1205"/>
      <c r="AQ29" s="1205"/>
      <c r="AR29" s="1205"/>
      <c r="AS29" s="1205"/>
      <c r="AT29" s="1205"/>
      <c r="AU29" s="1205"/>
      <c r="AV29" s="1205"/>
      <c r="AW29" s="1205"/>
    </row>
    <row r="30" spans="1:49" s="700" customFormat="1" ht="30.75" thickBot="1">
      <c r="A30" s="1211"/>
      <c r="B30" s="1233"/>
      <c r="C30" s="1236"/>
      <c r="D30" s="724" t="s">
        <v>258</v>
      </c>
      <c r="E30" s="744"/>
      <c r="F30" s="744"/>
      <c r="G30" s="744"/>
      <c r="H30" s="744"/>
      <c r="I30" s="744"/>
      <c r="J30" s="747"/>
      <c r="K30" s="744"/>
      <c r="L30" s="744"/>
      <c r="M30" s="744"/>
      <c r="N30" s="744"/>
      <c r="O30" s="744"/>
      <c r="P30" s="747"/>
      <c r="Q30" s="744"/>
      <c r="R30" s="744"/>
      <c r="S30" s="744"/>
      <c r="T30" s="744"/>
      <c r="U30" s="747"/>
      <c r="V30" s="744"/>
      <c r="W30" s="744"/>
      <c r="X30" s="744"/>
      <c r="Y30" s="744"/>
      <c r="Z30" s="747"/>
      <c r="AA30" s="744"/>
      <c r="AB30" s="744"/>
      <c r="AC30" s="744"/>
      <c r="AD30" s="744"/>
      <c r="AE30" s="744"/>
      <c r="AF30" s="744"/>
      <c r="AG30" s="744"/>
      <c r="AH30" s="744"/>
      <c r="AI30" s="744"/>
      <c r="AJ30" s="747"/>
      <c r="AK30" s="1205"/>
      <c r="AL30" s="1205"/>
      <c r="AM30" s="1205"/>
      <c r="AN30" s="1205"/>
      <c r="AO30" s="1205"/>
      <c r="AP30" s="1205"/>
      <c r="AQ30" s="1205"/>
      <c r="AR30" s="1205"/>
      <c r="AS30" s="1205"/>
      <c r="AT30" s="1205"/>
      <c r="AU30" s="1205"/>
      <c r="AV30" s="1205"/>
      <c r="AW30" s="1205"/>
    </row>
    <row r="31" spans="1:49" s="745" customFormat="1">
      <c r="A31" s="1208"/>
      <c r="B31" s="1208"/>
      <c r="C31" s="1208"/>
      <c r="D31" s="1208"/>
      <c r="E31" s="4">
        <f>SUM(E27:E30)</f>
        <v>0</v>
      </c>
      <c r="F31" s="4">
        <f t="shared" ref="F31:AI31" si="4">SUM(F27:F30)</f>
        <v>0</v>
      </c>
      <c r="G31" s="4">
        <f t="shared" si="4"/>
        <v>0</v>
      </c>
      <c r="H31" s="4">
        <f t="shared" si="4"/>
        <v>0</v>
      </c>
      <c r="I31" s="4">
        <f t="shared" si="4"/>
        <v>0</v>
      </c>
      <c r="J31" s="12"/>
      <c r="K31" s="4">
        <f t="shared" si="4"/>
        <v>0</v>
      </c>
      <c r="L31" s="4">
        <f t="shared" si="4"/>
        <v>0</v>
      </c>
      <c r="M31" s="4">
        <f t="shared" si="4"/>
        <v>0</v>
      </c>
      <c r="N31" s="4">
        <f t="shared" si="4"/>
        <v>0</v>
      </c>
      <c r="O31" s="4">
        <f t="shared" si="4"/>
        <v>0</v>
      </c>
      <c r="P31" s="12"/>
      <c r="Q31" s="4">
        <f t="shared" si="4"/>
        <v>0</v>
      </c>
      <c r="R31" s="4">
        <f t="shared" si="4"/>
        <v>0</v>
      </c>
      <c r="S31" s="4">
        <f t="shared" si="4"/>
        <v>0</v>
      </c>
      <c r="T31" s="4">
        <f t="shared" si="4"/>
        <v>0</v>
      </c>
      <c r="U31" s="12"/>
      <c r="V31" s="4">
        <f t="shared" si="4"/>
        <v>0</v>
      </c>
      <c r="W31" s="4">
        <f t="shared" si="4"/>
        <v>0</v>
      </c>
      <c r="X31" s="4">
        <f t="shared" si="4"/>
        <v>0</v>
      </c>
      <c r="Y31" s="4">
        <f t="shared" si="4"/>
        <v>0</v>
      </c>
      <c r="Z31" s="12"/>
      <c r="AA31" s="4">
        <f t="shared" si="4"/>
        <v>0</v>
      </c>
      <c r="AB31" s="4">
        <f t="shared" si="4"/>
        <v>0</v>
      </c>
      <c r="AC31" s="4">
        <f t="shared" si="4"/>
        <v>0</v>
      </c>
      <c r="AD31" s="4">
        <f t="shared" si="4"/>
        <v>0</v>
      </c>
      <c r="AE31" s="4">
        <f t="shared" si="4"/>
        <v>0</v>
      </c>
      <c r="AF31" s="4">
        <f t="shared" si="4"/>
        <v>0</v>
      </c>
      <c r="AG31" s="4">
        <f t="shared" si="4"/>
        <v>0</v>
      </c>
      <c r="AH31" s="4">
        <f t="shared" si="4"/>
        <v>0</v>
      </c>
      <c r="AI31" s="4">
        <f t="shared" si="4"/>
        <v>0</v>
      </c>
      <c r="AJ31" s="12"/>
      <c r="AK31" s="157">
        <f>SUM(AK27)</f>
        <v>0</v>
      </c>
      <c r="AL31" s="157">
        <f t="shared" ref="AL31:AW31" si="5">SUM(AL27)</f>
        <v>0</v>
      </c>
      <c r="AM31" s="157">
        <f t="shared" si="5"/>
        <v>0</v>
      </c>
      <c r="AN31" s="157">
        <f t="shared" si="5"/>
        <v>0</v>
      </c>
      <c r="AO31" s="157">
        <f t="shared" si="5"/>
        <v>0</v>
      </c>
      <c r="AP31" s="157">
        <f t="shared" si="5"/>
        <v>0</v>
      </c>
      <c r="AQ31" s="157">
        <f t="shared" si="5"/>
        <v>0</v>
      </c>
      <c r="AR31" s="157">
        <f t="shared" si="5"/>
        <v>0</v>
      </c>
      <c r="AS31" s="157">
        <f t="shared" si="5"/>
        <v>0</v>
      </c>
      <c r="AT31" s="157">
        <f t="shared" si="5"/>
        <v>0</v>
      </c>
      <c r="AU31" s="157">
        <f t="shared" si="5"/>
        <v>0</v>
      </c>
      <c r="AV31" s="157">
        <f t="shared" si="5"/>
        <v>0</v>
      </c>
      <c r="AW31" s="157">
        <f t="shared" si="5"/>
        <v>0</v>
      </c>
    </row>
    <row r="32" spans="1:49" s="5" customFormat="1" ht="15.75" thickBot="1">
      <c r="A32" s="688"/>
      <c r="B32" s="688"/>
      <c r="C32" s="688"/>
      <c r="D32" s="688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</row>
    <row r="33" spans="1:49" s="700" customFormat="1">
      <c r="A33" s="1209" t="s">
        <v>259</v>
      </c>
      <c r="B33" s="1231" t="s">
        <v>53</v>
      </c>
      <c r="C33" s="1234" t="s">
        <v>260</v>
      </c>
      <c r="D33" s="748" t="s">
        <v>261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1"/>
      <c r="AL33" s="1201"/>
      <c r="AM33" s="1201"/>
      <c r="AN33" s="1201"/>
      <c r="AO33" s="1201"/>
      <c r="AP33" s="1201"/>
      <c r="AQ33" s="1201"/>
      <c r="AR33" s="1201"/>
      <c r="AS33" s="1201"/>
      <c r="AT33" s="1201"/>
      <c r="AU33" s="1201"/>
      <c r="AV33" s="1201"/>
      <c r="AW33" s="1201"/>
    </row>
    <row r="34" spans="1:49" s="700" customFormat="1">
      <c r="A34" s="1210"/>
      <c r="B34" s="1232"/>
      <c r="C34" s="1235"/>
      <c r="D34" s="749" t="s">
        <v>262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49" s="700" customFormat="1">
      <c r="A35" s="1210"/>
      <c r="B35" s="1232"/>
      <c r="C35" s="1235"/>
      <c r="D35" s="749" t="s">
        <v>263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2"/>
      <c r="AL35" s="1202"/>
      <c r="AM35" s="1202"/>
      <c r="AN35" s="1202"/>
      <c r="AO35" s="1202"/>
      <c r="AP35" s="1202"/>
      <c r="AQ35" s="1202"/>
      <c r="AR35" s="1202"/>
      <c r="AS35" s="1202"/>
      <c r="AT35" s="1202"/>
      <c r="AU35" s="1202"/>
      <c r="AV35" s="1202"/>
      <c r="AW35" s="1202"/>
    </row>
    <row r="36" spans="1:49" s="700" customFormat="1" ht="15.75" thickBot="1">
      <c r="A36" s="1211"/>
      <c r="B36" s="1233"/>
      <c r="C36" s="1236"/>
      <c r="D36" s="750" t="s">
        <v>264</v>
      </c>
      <c r="E36" s="744"/>
      <c r="F36" s="744"/>
      <c r="G36" s="744"/>
      <c r="H36" s="744"/>
      <c r="I36" s="744"/>
      <c r="J36" s="747"/>
      <c r="K36" s="744"/>
      <c r="L36" s="744"/>
      <c r="M36" s="744"/>
      <c r="N36" s="744"/>
      <c r="O36" s="744"/>
      <c r="P36" s="747"/>
      <c r="Q36" s="744"/>
      <c r="R36" s="744"/>
      <c r="S36" s="744"/>
      <c r="T36" s="744"/>
      <c r="U36" s="747"/>
      <c r="V36" s="744"/>
      <c r="W36" s="744"/>
      <c r="X36" s="744"/>
      <c r="Y36" s="744"/>
      <c r="Z36" s="747"/>
      <c r="AA36" s="744"/>
      <c r="AB36" s="744"/>
      <c r="AC36" s="744"/>
      <c r="AD36" s="744"/>
      <c r="AE36" s="744"/>
      <c r="AF36" s="744"/>
      <c r="AG36" s="744"/>
      <c r="AH36" s="744"/>
      <c r="AI36" s="744"/>
      <c r="AJ36" s="747"/>
      <c r="AK36" s="1203"/>
      <c r="AL36" s="1203"/>
      <c r="AM36" s="1203"/>
      <c r="AN36" s="1203"/>
      <c r="AO36" s="1203"/>
      <c r="AP36" s="1203"/>
      <c r="AQ36" s="1203"/>
      <c r="AR36" s="1203"/>
      <c r="AS36" s="1203"/>
      <c r="AT36" s="1203"/>
      <c r="AU36" s="1203"/>
      <c r="AV36" s="1203"/>
      <c r="AW36" s="1203"/>
    </row>
    <row r="37" spans="1:49" s="745" customFormat="1">
      <c r="A37" s="1208"/>
      <c r="B37" s="1208"/>
      <c r="C37" s="1208"/>
      <c r="D37" s="1208"/>
      <c r="E37" s="4">
        <f>SUM(E33:E36)</f>
        <v>0</v>
      </c>
      <c r="F37" s="4">
        <f t="shared" ref="F37:AI37" si="6">SUM(F33:F36)</f>
        <v>0</v>
      </c>
      <c r="G37" s="4">
        <f t="shared" si="6"/>
        <v>0</v>
      </c>
      <c r="H37" s="4">
        <f t="shared" si="6"/>
        <v>0</v>
      </c>
      <c r="I37" s="4">
        <f t="shared" si="6"/>
        <v>0</v>
      </c>
      <c r="J37" s="12"/>
      <c r="K37" s="4">
        <f t="shared" si="6"/>
        <v>0</v>
      </c>
      <c r="L37" s="4">
        <f t="shared" si="6"/>
        <v>0</v>
      </c>
      <c r="M37" s="4">
        <f t="shared" si="6"/>
        <v>0</v>
      </c>
      <c r="N37" s="4">
        <f t="shared" si="6"/>
        <v>0</v>
      </c>
      <c r="O37" s="4">
        <f t="shared" si="6"/>
        <v>0</v>
      </c>
      <c r="P37" s="12"/>
      <c r="Q37" s="4">
        <f t="shared" si="6"/>
        <v>0</v>
      </c>
      <c r="R37" s="4">
        <f t="shared" si="6"/>
        <v>0</v>
      </c>
      <c r="S37" s="4">
        <f t="shared" si="6"/>
        <v>0</v>
      </c>
      <c r="T37" s="4">
        <f t="shared" si="6"/>
        <v>0</v>
      </c>
      <c r="U37" s="12"/>
      <c r="V37" s="4">
        <f t="shared" si="6"/>
        <v>0</v>
      </c>
      <c r="W37" s="4">
        <f t="shared" si="6"/>
        <v>0</v>
      </c>
      <c r="X37" s="4">
        <f t="shared" si="6"/>
        <v>0</v>
      </c>
      <c r="Y37" s="4">
        <f t="shared" si="6"/>
        <v>0</v>
      </c>
      <c r="Z37" s="12"/>
      <c r="AA37" s="4">
        <f t="shared" si="6"/>
        <v>0</v>
      </c>
      <c r="AB37" s="4">
        <f t="shared" si="6"/>
        <v>0</v>
      </c>
      <c r="AC37" s="4">
        <f t="shared" si="6"/>
        <v>0</v>
      </c>
      <c r="AD37" s="4">
        <f t="shared" si="6"/>
        <v>0</v>
      </c>
      <c r="AE37" s="4">
        <f t="shared" si="6"/>
        <v>0</v>
      </c>
      <c r="AF37" s="4">
        <f t="shared" si="6"/>
        <v>0</v>
      </c>
      <c r="AG37" s="4">
        <f t="shared" si="6"/>
        <v>0</v>
      </c>
      <c r="AH37" s="4">
        <f t="shared" si="6"/>
        <v>0</v>
      </c>
      <c r="AI37" s="4">
        <f t="shared" si="6"/>
        <v>0</v>
      </c>
      <c r="AJ37" s="12"/>
      <c r="AK37" s="157">
        <f>SUM(AK33)</f>
        <v>0</v>
      </c>
      <c r="AL37" s="157">
        <f t="shared" ref="AL37:AW37" si="7">SUM(AL33)</f>
        <v>0</v>
      </c>
      <c r="AM37" s="157">
        <f t="shared" si="7"/>
        <v>0</v>
      </c>
      <c r="AN37" s="157">
        <f t="shared" si="7"/>
        <v>0</v>
      </c>
      <c r="AO37" s="157">
        <f t="shared" si="7"/>
        <v>0</v>
      </c>
      <c r="AP37" s="157">
        <f t="shared" si="7"/>
        <v>0</v>
      </c>
      <c r="AQ37" s="157">
        <f t="shared" si="7"/>
        <v>0</v>
      </c>
      <c r="AR37" s="157">
        <f t="shared" si="7"/>
        <v>0</v>
      </c>
      <c r="AS37" s="157">
        <f t="shared" si="7"/>
        <v>0</v>
      </c>
      <c r="AT37" s="157">
        <f t="shared" si="7"/>
        <v>0</v>
      </c>
      <c r="AU37" s="157">
        <f t="shared" si="7"/>
        <v>0</v>
      </c>
      <c r="AV37" s="157">
        <f t="shared" si="7"/>
        <v>0</v>
      </c>
      <c r="AW37" s="157">
        <f t="shared" si="7"/>
        <v>0</v>
      </c>
    </row>
    <row r="38" spans="1:49" s="745" customFormat="1" ht="19.5" thickBot="1">
      <c r="A38" s="444"/>
      <c r="B38" s="444"/>
      <c r="C38" s="444"/>
      <c r="D38" s="44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s="700" customFormat="1">
      <c r="A39" s="1238" t="s">
        <v>46</v>
      </c>
      <c r="B39" s="1241" t="s">
        <v>166</v>
      </c>
      <c r="C39" s="1244" t="s">
        <v>265</v>
      </c>
      <c r="D39" s="726" t="s">
        <v>157</v>
      </c>
      <c r="E39" s="744"/>
      <c r="F39" s="744"/>
      <c r="G39" s="744"/>
      <c r="H39" s="744"/>
      <c r="I39" s="744"/>
      <c r="J39" s="747"/>
      <c r="K39" s="744"/>
      <c r="L39" s="744"/>
      <c r="M39" s="744"/>
      <c r="N39" s="744"/>
      <c r="O39" s="744"/>
      <c r="P39" s="747"/>
      <c r="Q39" s="744"/>
      <c r="R39" s="744"/>
      <c r="S39" s="744"/>
      <c r="T39" s="744"/>
      <c r="U39" s="747"/>
      <c r="V39" s="744"/>
      <c r="W39" s="744"/>
      <c r="X39" s="744"/>
      <c r="Y39" s="744"/>
      <c r="Z39" s="747"/>
      <c r="AA39" s="744"/>
      <c r="AB39" s="744"/>
      <c r="AC39" s="744"/>
      <c r="AD39" s="744"/>
      <c r="AE39" s="744"/>
      <c r="AF39" s="744"/>
      <c r="AG39" s="744"/>
      <c r="AH39" s="744"/>
      <c r="AI39" s="744"/>
      <c r="AJ39" s="747"/>
      <c r="AK39" s="1201"/>
      <c r="AL39" s="1201"/>
      <c r="AM39" s="1201"/>
      <c r="AN39" s="1201"/>
      <c r="AO39" s="1201"/>
      <c r="AP39" s="1201"/>
      <c r="AQ39" s="1201"/>
      <c r="AR39" s="1201"/>
      <c r="AS39" s="1201"/>
      <c r="AT39" s="1201"/>
      <c r="AU39" s="1201"/>
      <c r="AV39" s="1201"/>
      <c r="AW39" s="1201"/>
    </row>
    <row r="40" spans="1:49" s="700" customFormat="1">
      <c r="A40" s="1239"/>
      <c r="B40" s="1242"/>
      <c r="C40" s="1245"/>
      <c r="D40" s="727" t="s">
        <v>158</v>
      </c>
      <c r="E40" s="744"/>
      <c r="F40" s="744"/>
      <c r="G40" s="744"/>
      <c r="H40" s="744"/>
      <c r="I40" s="744"/>
      <c r="J40" s="747"/>
      <c r="K40" s="744"/>
      <c r="L40" s="744"/>
      <c r="M40" s="744"/>
      <c r="N40" s="744"/>
      <c r="O40" s="744"/>
      <c r="P40" s="747"/>
      <c r="Q40" s="744"/>
      <c r="R40" s="744"/>
      <c r="S40" s="744"/>
      <c r="T40" s="744"/>
      <c r="U40" s="747"/>
      <c r="V40" s="744"/>
      <c r="W40" s="744"/>
      <c r="X40" s="744"/>
      <c r="Y40" s="744"/>
      <c r="Z40" s="747"/>
      <c r="AA40" s="744"/>
      <c r="AB40" s="744"/>
      <c r="AC40" s="744"/>
      <c r="AD40" s="744"/>
      <c r="AE40" s="744"/>
      <c r="AF40" s="744"/>
      <c r="AG40" s="744"/>
      <c r="AH40" s="744"/>
      <c r="AI40" s="744"/>
      <c r="AJ40" s="747"/>
      <c r="AK40" s="1202"/>
      <c r="AL40" s="1202"/>
      <c r="AM40" s="1202"/>
      <c r="AN40" s="1202"/>
      <c r="AO40" s="1202"/>
      <c r="AP40" s="1202"/>
      <c r="AQ40" s="1202"/>
      <c r="AR40" s="1202"/>
      <c r="AS40" s="1202"/>
      <c r="AT40" s="1202"/>
      <c r="AU40" s="1202"/>
      <c r="AV40" s="1202"/>
      <c r="AW40" s="1202"/>
    </row>
    <row r="41" spans="1:49" s="700" customFormat="1">
      <c r="A41" s="1239"/>
      <c r="B41" s="1242"/>
      <c r="C41" s="1245"/>
      <c r="D41" s="727" t="s">
        <v>49</v>
      </c>
      <c r="E41" s="744"/>
      <c r="F41" s="744"/>
      <c r="G41" s="744"/>
      <c r="H41" s="744"/>
      <c r="I41" s="744"/>
      <c r="J41" s="747"/>
      <c r="K41" s="744"/>
      <c r="L41" s="744"/>
      <c r="M41" s="744"/>
      <c r="N41" s="744"/>
      <c r="O41" s="744"/>
      <c r="P41" s="747"/>
      <c r="Q41" s="744"/>
      <c r="R41" s="744"/>
      <c r="S41" s="744"/>
      <c r="T41" s="744"/>
      <c r="U41" s="747"/>
      <c r="V41" s="744"/>
      <c r="W41" s="744"/>
      <c r="X41" s="744"/>
      <c r="Y41" s="744"/>
      <c r="Z41" s="747"/>
      <c r="AA41" s="744"/>
      <c r="AB41" s="744"/>
      <c r="AC41" s="744"/>
      <c r="AD41" s="744"/>
      <c r="AE41" s="744"/>
      <c r="AF41" s="744"/>
      <c r="AG41" s="744"/>
      <c r="AH41" s="744"/>
      <c r="AI41" s="744"/>
      <c r="AJ41" s="747"/>
      <c r="AK41" s="1202"/>
      <c r="AL41" s="1202"/>
      <c r="AM41" s="1202"/>
      <c r="AN41" s="1202"/>
      <c r="AO41" s="1202"/>
      <c r="AP41" s="1202"/>
      <c r="AQ41" s="1202"/>
      <c r="AR41" s="1202"/>
      <c r="AS41" s="1202"/>
      <c r="AT41" s="1202"/>
      <c r="AU41" s="1202"/>
      <c r="AV41" s="1202"/>
      <c r="AW41" s="1202"/>
    </row>
    <row r="42" spans="1:49" s="700" customFormat="1" ht="15.75" thickBot="1">
      <c r="A42" s="1240"/>
      <c r="B42" s="1243"/>
      <c r="C42" s="1246"/>
      <c r="D42" s="728" t="s">
        <v>48</v>
      </c>
      <c r="E42" s="744"/>
      <c r="F42" s="744"/>
      <c r="G42" s="744"/>
      <c r="H42" s="744"/>
      <c r="I42" s="744"/>
      <c r="J42" s="747"/>
      <c r="K42" s="744"/>
      <c r="L42" s="744"/>
      <c r="M42" s="744"/>
      <c r="N42" s="744"/>
      <c r="O42" s="744"/>
      <c r="P42" s="747"/>
      <c r="Q42" s="744"/>
      <c r="R42" s="744"/>
      <c r="S42" s="744"/>
      <c r="T42" s="744"/>
      <c r="U42" s="747"/>
      <c r="V42" s="744"/>
      <c r="W42" s="744"/>
      <c r="X42" s="744"/>
      <c r="Y42" s="744"/>
      <c r="Z42" s="747"/>
      <c r="AA42" s="744"/>
      <c r="AB42" s="744"/>
      <c r="AC42" s="744"/>
      <c r="AD42" s="744"/>
      <c r="AE42" s="744"/>
      <c r="AF42" s="744"/>
      <c r="AG42" s="744"/>
      <c r="AH42" s="744"/>
      <c r="AI42" s="744"/>
      <c r="AJ42" s="747"/>
      <c r="AK42" s="1203"/>
      <c r="AL42" s="1203"/>
      <c r="AM42" s="1203"/>
      <c r="AN42" s="1203"/>
      <c r="AO42" s="1203"/>
      <c r="AP42" s="1203"/>
      <c r="AQ42" s="1203"/>
      <c r="AR42" s="1203"/>
      <c r="AS42" s="1203"/>
      <c r="AT42" s="1203"/>
      <c r="AU42" s="1203"/>
      <c r="AV42" s="1203"/>
      <c r="AW42" s="1203"/>
    </row>
    <row r="43" spans="1:49" ht="14.45" customHeight="1">
      <c r="A43" s="1208"/>
      <c r="B43" s="1208"/>
      <c r="C43" s="1208"/>
      <c r="D43" s="1208"/>
      <c r="E43" s="4">
        <f>SUM(E39:E42)</f>
        <v>0</v>
      </c>
      <c r="F43" s="4">
        <f>SUM(F39:F42)</f>
        <v>0</v>
      </c>
      <c r="G43" s="4">
        <f>SUM(G39:G42)</f>
        <v>0</v>
      </c>
      <c r="H43" s="4">
        <f>SUM(H39:H42)</f>
        <v>0</v>
      </c>
      <c r="I43" s="4">
        <f>SUM(I39:I42)</f>
        <v>0</v>
      </c>
      <c r="J43" s="12"/>
      <c r="K43" s="4">
        <f>SUM(K39:K42)</f>
        <v>0</v>
      </c>
      <c r="L43" s="4">
        <f>SUM(L39:L42)</f>
        <v>0</v>
      </c>
      <c r="M43" s="4">
        <f>SUM(M39:M42)</f>
        <v>0</v>
      </c>
      <c r="N43" s="4">
        <f>SUM(N39:N42)</f>
        <v>0</v>
      </c>
      <c r="O43" s="4">
        <f>SUM(O39:O42)</f>
        <v>0</v>
      </c>
      <c r="P43" s="12"/>
      <c r="Q43" s="4">
        <f>SUM(Q39:Q42)</f>
        <v>0</v>
      </c>
      <c r="R43" s="4">
        <f>SUM(R39:R42)</f>
        <v>0</v>
      </c>
      <c r="S43" s="4">
        <f>SUM(S39:S42)</f>
        <v>0</v>
      </c>
      <c r="T43" s="4">
        <f>SUM(T39:T42)</f>
        <v>0</v>
      </c>
      <c r="U43" s="12"/>
      <c r="V43" s="4">
        <f>SUM(V39:V42)</f>
        <v>0</v>
      </c>
      <c r="W43" s="4">
        <f>SUM(W39:W42)</f>
        <v>0</v>
      </c>
      <c r="X43" s="4">
        <f>SUM(X39:X42)</f>
        <v>0</v>
      </c>
      <c r="Y43" s="4">
        <f>SUM(Y39:Y42)</f>
        <v>0</v>
      </c>
      <c r="Z43" s="12"/>
      <c r="AA43" s="4">
        <f t="shared" ref="AA43:AI43" si="8">SUM(AA39:AA42)</f>
        <v>0</v>
      </c>
      <c r="AB43" s="4">
        <f t="shared" si="8"/>
        <v>0</v>
      </c>
      <c r="AC43" s="4">
        <f t="shared" si="8"/>
        <v>0</v>
      </c>
      <c r="AD43" s="4">
        <f t="shared" si="8"/>
        <v>0</v>
      </c>
      <c r="AE43" s="4">
        <f t="shared" si="8"/>
        <v>0</v>
      </c>
      <c r="AF43" s="4">
        <f t="shared" si="8"/>
        <v>0</v>
      </c>
      <c r="AG43" s="4">
        <f t="shared" si="8"/>
        <v>0</v>
      </c>
      <c r="AH43" s="4">
        <f t="shared" si="8"/>
        <v>0</v>
      </c>
      <c r="AI43" s="4">
        <f t="shared" si="8"/>
        <v>0</v>
      </c>
      <c r="AJ43" s="12"/>
      <c r="AK43" s="157">
        <f t="shared" ref="AK43:AW43" si="9">SUM(AK39)</f>
        <v>0</v>
      </c>
      <c r="AL43" s="157">
        <f t="shared" si="9"/>
        <v>0</v>
      </c>
      <c r="AM43" s="157">
        <f t="shared" si="9"/>
        <v>0</v>
      </c>
      <c r="AN43" s="157">
        <f t="shared" si="9"/>
        <v>0</v>
      </c>
      <c r="AO43" s="157">
        <f t="shared" si="9"/>
        <v>0</v>
      </c>
      <c r="AP43" s="157">
        <f t="shared" si="9"/>
        <v>0</v>
      </c>
      <c r="AQ43" s="157">
        <f t="shared" si="9"/>
        <v>0</v>
      </c>
      <c r="AR43" s="157">
        <f t="shared" si="9"/>
        <v>0</v>
      </c>
      <c r="AS43" s="157">
        <f t="shared" si="9"/>
        <v>0</v>
      </c>
      <c r="AT43" s="157">
        <f t="shared" si="9"/>
        <v>0</v>
      </c>
      <c r="AU43" s="157">
        <f t="shared" si="9"/>
        <v>0</v>
      </c>
      <c r="AV43" s="157">
        <f t="shared" si="9"/>
        <v>0</v>
      </c>
      <c r="AW43" s="157">
        <f t="shared" si="9"/>
        <v>0</v>
      </c>
    </row>
    <row r="44" spans="1:49" ht="19.5" thickBot="1">
      <c r="A44" s="444"/>
      <c r="B44" s="444"/>
      <c r="C44" s="444"/>
      <c r="D44" s="444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s="700" customFormat="1">
      <c r="A45" s="1238" t="s">
        <v>46</v>
      </c>
      <c r="B45" s="1241" t="s">
        <v>167</v>
      </c>
      <c r="C45" s="1244" t="s">
        <v>266</v>
      </c>
      <c r="D45" s="726" t="s">
        <v>159</v>
      </c>
      <c r="E45" s="744"/>
      <c r="F45" s="744"/>
      <c r="G45" s="744"/>
      <c r="H45" s="744"/>
      <c r="I45" s="744"/>
      <c r="J45" s="747"/>
      <c r="K45" s="744"/>
      <c r="L45" s="744"/>
      <c r="M45" s="744"/>
      <c r="N45" s="744"/>
      <c r="O45" s="744"/>
      <c r="P45" s="747"/>
      <c r="Q45" s="744"/>
      <c r="R45" s="744"/>
      <c r="S45" s="744"/>
      <c r="T45" s="744"/>
      <c r="U45" s="747"/>
      <c r="V45" s="744"/>
      <c r="W45" s="744"/>
      <c r="X45" s="744"/>
      <c r="Y45" s="744"/>
      <c r="Z45" s="747"/>
      <c r="AA45" s="744"/>
      <c r="AB45" s="744"/>
      <c r="AC45" s="744"/>
      <c r="AD45" s="744"/>
      <c r="AE45" s="744"/>
      <c r="AF45" s="744"/>
      <c r="AG45" s="744"/>
      <c r="AH45" s="744"/>
      <c r="AI45" s="744"/>
      <c r="AJ45" s="747"/>
      <c r="AK45" s="1201"/>
      <c r="AL45" s="1201"/>
      <c r="AM45" s="1201"/>
      <c r="AN45" s="1201"/>
      <c r="AO45" s="1201"/>
      <c r="AP45" s="1201"/>
      <c r="AQ45" s="1201"/>
      <c r="AR45" s="1201"/>
      <c r="AS45" s="1201"/>
      <c r="AT45" s="1201"/>
      <c r="AU45" s="1201"/>
      <c r="AV45" s="1201"/>
      <c r="AW45" s="1201"/>
    </row>
    <row r="46" spans="1:49" s="700" customFormat="1">
      <c r="A46" s="1239"/>
      <c r="B46" s="1242"/>
      <c r="C46" s="1245"/>
      <c r="D46" s="727" t="s">
        <v>47</v>
      </c>
      <c r="E46" s="744"/>
      <c r="F46" s="744"/>
      <c r="G46" s="744"/>
      <c r="H46" s="744"/>
      <c r="I46" s="744"/>
      <c r="J46" s="747"/>
      <c r="K46" s="744"/>
      <c r="L46" s="744"/>
      <c r="M46" s="744"/>
      <c r="N46" s="744"/>
      <c r="O46" s="744"/>
      <c r="P46" s="747"/>
      <c r="Q46" s="744"/>
      <c r="R46" s="744"/>
      <c r="S46" s="744"/>
      <c r="T46" s="744"/>
      <c r="U46" s="747"/>
      <c r="V46" s="744"/>
      <c r="W46" s="744"/>
      <c r="X46" s="744"/>
      <c r="Y46" s="744"/>
      <c r="Z46" s="747"/>
      <c r="AA46" s="744"/>
      <c r="AB46" s="744"/>
      <c r="AC46" s="744"/>
      <c r="AD46" s="744"/>
      <c r="AE46" s="744"/>
      <c r="AF46" s="744"/>
      <c r="AG46" s="744"/>
      <c r="AH46" s="744"/>
      <c r="AI46" s="744"/>
      <c r="AJ46" s="747"/>
      <c r="AK46" s="1202"/>
      <c r="AL46" s="1202"/>
      <c r="AM46" s="1202"/>
      <c r="AN46" s="1202"/>
      <c r="AO46" s="1202"/>
      <c r="AP46" s="1202"/>
      <c r="AQ46" s="1202"/>
      <c r="AR46" s="1202"/>
      <c r="AS46" s="1202"/>
      <c r="AT46" s="1202"/>
      <c r="AU46" s="1202"/>
      <c r="AV46" s="1202"/>
      <c r="AW46" s="1202"/>
    </row>
    <row r="47" spans="1:49" s="700" customFormat="1">
      <c r="A47" s="1239"/>
      <c r="B47" s="1242"/>
      <c r="C47" s="1245"/>
      <c r="D47" s="727" t="s">
        <v>160</v>
      </c>
      <c r="E47" s="744"/>
      <c r="F47" s="744"/>
      <c r="G47" s="744"/>
      <c r="H47" s="744"/>
      <c r="I47" s="744"/>
      <c r="J47" s="747"/>
      <c r="K47" s="744"/>
      <c r="L47" s="744"/>
      <c r="M47" s="744"/>
      <c r="N47" s="744"/>
      <c r="O47" s="744"/>
      <c r="P47" s="747"/>
      <c r="Q47" s="744"/>
      <c r="R47" s="744"/>
      <c r="S47" s="744"/>
      <c r="T47" s="744"/>
      <c r="U47" s="747"/>
      <c r="V47" s="744"/>
      <c r="W47" s="744"/>
      <c r="X47" s="744"/>
      <c r="Y47" s="744"/>
      <c r="Z47" s="747"/>
      <c r="AA47" s="744"/>
      <c r="AB47" s="744"/>
      <c r="AC47" s="744"/>
      <c r="AD47" s="744"/>
      <c r="AE47" s="744"/>
      <c r="AF47" s="744"/>
      <c r="AG47" s="744"/>
      <c r="AH47" s="744"/>
      <c r="AI47" s="744"/>
      <c r="AJ47" s="747"/>
      <c r="AK47" s="1202"/>
      <c r="AL47" s="1202"/>
      <c r="AM47" s="1202"/>
      <c r="AN47" s="1202"/>
      <c r="AO47" s="1202"/>
      <c r="AP47" s="1202"/>
      <c r="AQ47" s="1202"/>
      <c r="AR47" s="1202"/>
      <c r="AS47" s="1202"/>
      <c r="AT47" s="1202"/>
      <c r="AU47" s="1202"/>
      <c r="AV47" s="1202"/>
      <c r="AW47" s="1202"/>
    </row>
    <row r="48" spans="1:49" s="700" customFormat="1">
      <c r="A48" s="1239"/>
      <c r="B48" s="1242"/>
      <c r="C48" s="1245"/>
      <c r="D48" s="727" t="s">
        <v>161</v>
      </c>
      <c r="E48" s="744"/>
      <c r="F48" s="744"/>
      <c r="G48" s="744"/>
      <c r="H48" s="744"/>
      <c r="I48" s="744"/>
      <c r="J48" s="747"/>
      <c r="K48" s="744"/>
      <c r="L48" s="744"/>
      <c r="M48" s="744"/>
      <c r="N48" s="744"/>
      <c r="O48" s="744"/>
      <c r="P48" s="747"/>
      <c r="Q48" s="744"/>
      <c r="R48" s="744"/>
      <c r="S48" s="744"/>
      <c r="T48" s="744"/>
      <c r="U48" s="747"/>
      <c r="V48" s="744"/>
      <c r="W48" s="744"/>
      <c r="X48" s="744"/>
      <c r="Y48" s="744"/>
      <c r="Z48" s="747"/>
      <c r="AA48" s="744"/>
      <c r="AB48" s="744"/>
      <c r="AC48" s="744"/>
      <c r="AD48" s="744"/>
      <c r="AE48" s="744"/>
      <c r="AF48" s="744"/>
      <c r="AG48" s="744"/>
      <c r="AH48" s="744"/>
      <c r="AI48" s="744"/>
      <c r="AJ48" s="747"/>
      <c r="AK48" s="1202"/>
      <c r="AL48" s="1202"/>
      <c r="AM48" s="1202"/>
      <c r="AN48" s="1202"/>
      <c r="AO48" s="1202"/>
      <c r="AP48" s="1202"/>
      <c r="AQ48" s="1202"/>
      <c r="AR48" s="1202"/>
      <c r="AS48" s="1202"/>
      <c r="AT48" s="1202"/>
      <c r="AU48" s="1202"/>
      <c r="AV48" s="1202"/>
      <c r="AW48" s="1202"/>
    </row>
    <row r="49" spans="1:49" s="700" customFormat="1">
      <c r="A49" s="1239"/>
      <c r="B49" s="1242"/>
      <c r="C49" s="1245"/>
      <c r="D49" s="727" t="s">
        <v>50</v>
      </c>
      <c r="E49" s="744"/>
      <c r="F49" s="744"/>
      <c r="G49" s="744"/>
      <c r="H49" s="744"/>
      <c r="I49" s="744"/>
      <c r="J49" s="747"/>
      <c r="K49" s="744"/>
      <c r="L49" s="744"/>
      <c r="M49" s="744"/>
      <c r="N49" s="744"/>
      <c r="O49" s="744"/>
      <c r="P49" s="747"/>
      <c r="Q49" s="744"/>
      <c r="R49" s="744"/>
      <c r="S49" s="744"/>
      <c r="T49" s="744"/>
      <c r="U49" s="747"/>
      <c r="V49" s="744"/>
      <c r="W49" s="744"/>
      <c r="X49" s="744"/>
      <c r="Y49" s="744"/>
      <c r="Z49" s="747"/>
      <c r="AA49" s="744"/>
      <c r="AB49" s="744"/>
      <c r="AC49" s="744"/>
      <c r="AD49" s="744"/>
      <c r="AE49" s="744"/>
      <c r="AF49" s="744"/>
      <c r="AG49" s="744"/>
      <c r="AH49" s="744"/>
      <c r="AI49" s="744"/>
      <c r="AJ49" s="747"/>
      <c r="AK49" s="1202"/>
      <c r="AL49" s="1202"/>
      <c r="AM49" s="1202"/>
      <c r="AN49" s="1202"/>
      <c r="AO49" s="1202"/>
      <c r="AP49" s="1202"/>
      <c r="AQ49" s="1202"/>
      <c r="AR49" s="1202"/>
      <c r="AS49" s="1202"/>
      <c r="AT49" s="1202"/>
      <c r="AU49" s="1202"/>
      <c r="AV49" s="1202"/>
      <c r="AW49" s="1202"/>
    </row>
    <row r="50" spans="1:49" s="700" customFormat="1" ht="15.75" thickBot="1">
      <c r="A50" s="1240"/>
      <c r="B50" s="1243"/>
      <c r="C50" s="1246"/>
      <c r="D50" s="728" t="s">
        <v>162</v>
      </c>
      <c r="E50" s="744"/>
      <c r="F50" s="744"/>
      <c r="G50" s="744"/>
      <c r="H50" s="744"/>
      <c r="I50" s="744"/>
      <c r="J50" s="747"/>
      <c r="K50" s="744"/>
      <c r="L50" s="744"/>
      <c r="M50" s="744"/>
      <c r="N50" s="744"/>
      <c r="O50" s="744"/>
      <c r="P50" s="747"/>
      <c r="Q50" s="744"/>
      <c r="R50" s="744"/>
      <c r="S50" s="744"/>
      <c r="T50" s="744"/>
      <c r="U50" s="747"/>
      <c r="V50" s="744"/>
      <c r="W50" s="744"/>
      <c r="X50" s="744"/>
      <c r="Y50" s="744"/>
      <c r="Z50" s="747"/>
      <c r="AA50" s="744"/>
      <c r="AB50" s="744"/>
      <c r="AC50" s="744"/>
      <c r="AD50" s="744"/>
      <c r="AE50" s="744"/>
      <c r="AF50" s="744"/>
      <c r="AG50" s="744"/>
      <c r="AH50" s="744"/>
      <c r="AI50" s="744"/>
      <c r="AJ50" s="747"/>
      <c r="AK50" s="1203"/>
      <c r="AL50" s="1203"/>
      <c r="AM50" s="1203"/>
      <c r="AN50" s="1203"/>
      <c r="AO50" s="1203"/>
      <c r="AP50" s="1203"/>
      <c r="AQ50" s="1203"/>
      <c r="AR50" s="1203"/>
      <c r="AS50" s="1203"/>
      <c r="AT50" s="1203"/>
      <c r="AU50" s="1203"/>
      <c r="AV50" s="1203"/>
      <c r="AW50" s="1203"/>
    </row>
    <row r="51" spans="1:49" ht="14.45" customHeight="1">
      <c r="A51" s="1208"/>
      <c r="B51" s="1208"/>
      <c r="C51" s="1208"/>
      <c r="D51" s="1208"/>
      <c r="E51" s="4">
        <f>SUM(E45:E50)</f>
        <v>0</v>
      </c>
      <c r="F51" s="4">
        <f>SUM(F45:F50)</f>
        <v>0</v>
      </c>
      <c r="G51" s="4">
        <f>SUM(G45:G50)</f>
        <v>0</v>
      </c>
      <c r="H51" s="4">
        <f>SUM(H45:H50)</f>
        <v>0</v>
      </c>
      <c r="I51" s="4">
        <f>SUM(I45:I50)</f>
        <v>0</v>
      </c>
      <c r="J51" s="12"/>
      <c r="K51" s="4">
        <f>SUM(K45:K50)</f>
        <v>0</v>
      </c>
      <c r="L51" s="4">
        <f>SUM(L45:L50)</f>
        <v>0</v>
      </c>
      <c r="M51" s="4">
        <f>SUM(M45:M50)</f>
        <v>0</v>
      </c>
      <c r="N51" s="4">
        <f>SUM(N45:N50)</f>
        <v>0</v>
      </c>
      <c r="O51" s="4">
        <f>SUM(O45:O50)</f>
        <v>0</v>
      </c>
      <c r="P51" s="12"/>
      <c r="Q51" s="4">
        <f>SUM(Q45:Q50)</f>
        <v>0</v>
      </c>
      <c r="R51" s="4">
        <f>SUM(R45:R50)</f>
        <v>0</v>
      </c>
      <c r="S51" s="4">
        <f>SUM(S45:S50)</f>
        <v>0</v>
      </c>
      <c r="T51" s="4">
        <f>SUM(T45:T50)</f>
        <v>0</v>
      </c>
      <c r="U51" s="12"/>
      <c r="V51" s="4">
        <f>SUM(V45:V50)</f>
        <v>0</v>
      </c>
      <c r="W51" s="4">
        <f>SUM(W45:W50)</f>
        <v>0</v>
      </c>
      <c r="X51" s="4">
        <f>SUM(X45:X50)</f>
        <v>0</v>
      </c>
      <c r="Y51" s="4">
        <f>SUM(Y45:Y50)</f>
        <v>0</v>
      </c>
      <c r="Z51" s="12"/>
      <c r="AA51" s="4">
        <f t="shared" ref="AA51:AI51" si="10">SUM(AA45:AA50)</f>
        <v>0</v>
      </c>
      <c r="AB51" s="4">
        <f t="shared" si="10"/>
        <v>0</v>
      </c>
      <c r="AC51" s="4">
        <f t="shared" si="10"/>
        <v>0</v>
      </c>
      <c r="AD51" s="4">
        <f t="shared" si="10"/>
        <v>0</v>
      </c>
      <c r="AE51" s="4">
        <f t="shared" si="10"/>
        <v>0</v>
      </c>
      <c r="AF51" s="4">
        <f t="shared" si="10"/>
        <v>0</v>
      </c>
      <c r="AG51" s="4">
        <f t="shared" si="10"/>
        <v>0</v>
      </c>
      <c r="AH51" s="4">
        <f t="shared" si="10"/>
        <v>0</v>
      </c>
      <c r="AI51" s="4">
        <f t="shared" si="10"/>
        <v>0</v>
      </c>
      <c r="AJ51" s="12"/>
      <c r="AK51" s="157">
        <f t="shared" ref="AK51:AW51" si="11">SUM(AK45)</f>
        <v>0</v>
      </c>
      <c r="AL51" s="157">
        <f t="shared" si="11"/>
        <v>0</v>
      </c>
      <c r="AM51" s="157">
        <f t="shared" si="11"/>
        <v>0</v>
      </c>
      <c r="AN51" s="157">
        <f t="shared" si="11"/>
        <v>0</v>
      </c>
      <c r="AO51" s="157">
        <f t="shared" si="11"/>
        <v>0</v>
      </c>
      <c r="AP51" s="157">
        <f t="shared" si="11"/>
        <v>0</v>
      </c>
      <c r="AQ51" s="157">
        <f t="shared" si="11"/>
        <v>0</v>
      </c>
      <c r="AR51" s="157">
        <f t="shared" si="11"/>
        <v>0</v>
      </c>
      <c r="AS51" s="157">
        <f t="shared" si="11"/>
        <v>0</v>
      </c>
      <c r="AT51" s="157">
        <f t="shared" si="11"/>
        <v>0</v>
      </c>
      <c r="AU51" s="157">
        <f t="shared" si="11"/>
        <v>0</v>
      </c>
      <c r="AV51" s="157">
        <f t="shared" si="11"/>
        <v>0</v>
      </c>
      <c r="AW51" s="157">
        <f t="shared" si="11"/>
        <v>0</v>
      </c>
    </row>
    <row r="52" spans="1:49" ht="19.5" thickBot="1">
      <c r="A52" s="444"/>
      <c r="B52" s="444"/>
      <c r="C52" s="444"/>
      <c r="D52" s="444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s="700" customFormat="1">
      <c r="A53" s="1209" t="s">
        <v>55</v>
      </c>
      <c r="B53" s="1231" t="s">
        <v>217</v>
      </c>
      <c r="C53" s="1234" t="s">
        <v>218</v>
      </c>
      <c r="D53" s="699" t="s">
        <v>219</v>
      </c>
      <c r="E53" s="744"/>
      <c r="F53" s="744"/>
      <c r="G53" s="744"/>
      <c r="H53" s="744"/>
      <c r="I53" s="744"/>
      <c r="J53" s="747"/>
      <c r="K53" s="744"/>
      <c r="L53" s="744"/>
      <c r="M53" s="744"/>
      <c r="N53" s="744"/>
      <c r="O53" s="744"/>
      <c r="P53" s="747"/>
      <c r="Q53" s="744"/>
      <c r="R53" s="744"/>
      <c r="S53" s="744"/>
      <c r="T53" s="744"/>
      <c r="U53" s="747"/>
      <c r="V53" s="744"/>
      <c r="W53" s="744"/>
      <c r="X53" s="744"/>
      <c r="Y53" s="744"/>
      <c r="Z53" s="747"/>
      <c r="AA53" s="744"/>
      <c r="AB53" s="744"/>
      <c r="AC53" s="744"/>
      <c r="AD53" s="744"/>
      <c r="AE53" s="744"/>
      <c r="AF53" s="744"/>
      <c r="AG53" s="744"/>
      <c r="AH53" s="744"/>
      <c r="AI53" s="744"/>
      <c r="AJ53" s="747"/>
      <c r="AK53" s="1201"/>
      <c r="AL53" s="1201"/>
      <c r="AM53" s="1201"/>
      <c r="AN53" s="1201"/>
      <c r="AO53" s="1201"/>
      <c r="AP53" s="1201"/>
      <c r="AQ53" s="1201"/>
      <c r="AR53" s="1201"/>
      <c r="AS53" s="1201"/>
      <c r="AT53" s="1201"/>
      <c r="AU53" s="1201"/>
      <c r="AV53" s="1201"/>
      <c r="AW53" s="1201"/>
    </row>
    <row r="54" spans="1:49" s="700" customFormat="1">
      <c r="A54" s="1210"/>
      <c r="B54" s="1232"/>
      <c r="C54" s="1235"/>
      <c r="D54" s="701" t="s">
        <v>220</v>
      </c>
      <c r="E54" s="744"/>
      <c r="F54" s="744"/>
      <c r="G54" s="744"/>
      <c r="H54" s="744"/>
      <c r="I54" s="744"/>
      <c r="J54" s="747"/>
      <c r="K54" s="744"/>
      <c r="L54" s="744"/>
      <c r="M54" s="744"/>
      <c r="N54" s="744"/>
      <c r="O54" s="744"/>
      <c r="P54" s="747"/>
      <c r="Q54" s="744"/>
      <c r="R54" s="744"/>
      <c r="S54" s="744"/>
      <c r="T54" s="744"/>
      <c r="U54" s="747"/>
      <c r="V54" s="744"/>
      <c r="W54" s="744"/>
      <c r="X54" s="744"/>
      <c r="Y54" s="744"/>
      <c r="Z54" s="747"/>
      <c r="AA54" s="744"/>
      <c r="AB54" s="744"/>
      <c r="AC54" s="744"/>
      <c r="AD54" s="744"/>
      <c r="AE54" s="744"/>
      <c r="AF54" s="744"/>
      <c r="AG54" s="744"/>
      <c r="AH54" s="744"/>
      <c r="AI54" s="744"/>
      <c r="AJ54" s="747"/>
      <c r="AK54" s="1202"/>
      <c r="AL54" s="1202"/>
      <c r="AM54" s="1202"/>
      <c r="AN54" s="1202"/>
      <c r="AO54" s="1202"/>
      <c r="AP54" s="1202"/>
      <c r="AQ54" s="1202"/>
      <c r="AR54" s="1202"/>
      <c r="AS54" s="1202"/>
      <c r="AT54" s="1202"/>
      <c r="AU54" s="1202"/>
      <c r="AV54" s="1202"/>
      <c r="AW54" s="1202"/>
    </row>
    <row r="55" spans="1:49" s="700" customFormat="1">
      <c r="A55" s="1210"/>
      <c r="B55" s="1232"/>
      <c r="C55" s="1235"/>
      <c r="D55" s="701" t="s">
        <v>221</v>
      </c>
      <c r="E55" s="744"/>
      <c r="F55" s="744"/>
      <c r="G55" s="744"/>
      <c r="H55" s="744"/>
      <c r="I55" s="744"/>
      <c r="J55" s="747"/>
      <c r="K55" s="744"/>
      <c r="L55" s="744"/>
      <c r="M55" s="744"/>
      <c r="N55" s="744"/>
      <c r="O55" s="744"/>
      <c r="P55" s="747"/>
      <c r="Q55" s="744"/>
      <c r="R55" s="744"/>
      <c r="S55" s="744"/>
      <c r="T55" s="744"/>
      <c r="U55" s="747"/>
      <c r="V55" s="744"/>
      <c r="W55" s="744"/>
      <c r="X55" s="744"/>
      <c r="Y55" s="744"/>
      <c r="Z55" s="747"/>
      <c r="AA55" s="744"/>
      <c r="AB55" s="744"/>
      <c r="AC55" s="744"/>
      <c r="AD55" s="744"/>
      <c r="AE55" s="744"/>
      <c r="AF55" s="744"/>
      <c r="AG55" s="744"/>
      <c r="AH55" s="744"/>
      <c r="AI55" s="744"/>
      <c r="AJ55" s="747"/>
      <c r="AK55" s="1202"/>
      <c r="AL55" s="1202"/>
      <c r="AM55" s="1202"/>
      <c r="AN55" s="1202"/>
      <c r="AO55" s="1202"/>
      <c r="AP55" s="1202"/>
      <c r="AQ55" s="1202"/>
      <c r="AR55" s="1202"/>
      <c r="AS55" s="1202"/>
      <c r="AT55" s="1202"/>
      <c r="AU55" s="1202"/>
      <c r="AV55" s="1202"/>
      <c r="AW55" s="1202"/>
    </row>
    <row r="56" spans="1:49" s="700" customFormat="1">
      <c r="A56" s="1210"/>
      <c r="B56" s="1232"/>
      <c r="C56" s="1235"/>
      <c r="D56" s="701" t="s">
        <v>222</v>
      </c>
      <c r="E56" s="744"/>
      <c r="F56" s="744"/>
      <c r="G56" s="744"/>
      <c r="H56" s="744"/>
      <c r="I56" s="744"/>
      <c r="J56" s="747"/>
      <c r="K56" s="744"/>
      <c r="L56" s="744"/>
      <c r="M56" s="744"/>
      <c r="N56" s="744"/>
      <c r="O56" s="744"/>
      <c r="P56" s="747"/>
      <c r="Q56" s="744"/>
      <c r="R56" s="744"/>
      <c r="S56" s="744"/>
      <c r="T56" s="744"/>
      <c r="U56" s="747"/>
      <c r="V56" s="744"/>
      <c r="W56" s="744"/>
      <c r="X56" s="744"/>
      <c r="Y56" s="744"/>
      <c r="Z56" s="747"/>
      <c r="AA56" s="744"/>
      <c r="AB56" s="744"/>
      <c r="AC56" s="744"/>
      <c r="AD56" s="744"/>
      <c r="AE56" s="744"/>
      <c r="AF56" s="744"/>
      <c r="AG56" s="744"/>
      <c r="AH56" s="744"/>
      <c r="AI56" s="744"/>
      <c r="AJ56" s="747"/>
      <c r="AK56" s="1202"/>
      <c r="AL56" s="1202"/>
      <c r="AM56" s="1202"/>
      <c r="AN56" s="1202"/>
      <c r="AO56" s="1202"/>
      <c r="AP56" s="1202"/>
      <c r="AQ56" s="1202"/>
      <c r="AR56" s="1202"/>
      <c r="AS56" s="1202"/>
      <c r="AT56" s="1202"/>
      <c r="AU56" s="1202"/>
      <c r="AV56" s="1202"/>
      <c r="AW56" s="1202"/>
    </row>
    <row r="57" spans="1:49" s="700" customFormat="1">
      <c r="A57" s="1210"/>
      <c r="B57" s="1232"/>
      <c r="C57" s="1235"/>
      <c r="D57" s="701" t="s">
        <v>223</v>
      </c>
      <c r="E57" s="744"/>
      <c r="F57" s="744"/>
      <c r="G57" s="744"/>
      <c r="H57" s="744"/>
      <c r="I57" s="744"/>
      <c r="J57" s="747"/>
      <c r="K57" s="744"/>
      <c r="L57" s="744"/>
      <c r="M57" s="744"/>
      <c r="N57" s="744"/>
      <c r="O57" s="744"/>
      <c r="P57" s="747"/>
      <c r="Q57" s="744"/>
      <c r="R57" s="744"/>
      <c r="S57" s="744"/>
      <c r="T57" s="744"/>
      <c r="U57" s="747"/>
      <c r="V57" s="744"/>
      <c r="W57" s="744"/>
      <c r="X57" s="744"/>
      <c r="Y57" s="744"/>
      <c r="Z57" s="747"/>
      <c r="AA57" s="744"/>
      <c r="AB57" s="744"/>
      <c r="AC57" s="744"/>
      <c r="AD57" s="744"/>
      <c r="AE57" s="744"/>
      <c r="AF57" s="744"/>
      <c r="AG57" s="744"/>
      <c r="AH57" s="744"/>
      <c r="AI57" s="744"/>
      <c r="AJ57" s="747"/>
      <c r="AK57" s="1202"/>
      <c r="AL57" s="1202"/>
      <c r="AM57" s="1202"/>
      <c r="AN57" s="1202"/>
      <c r="AO57" s="1202"/>
      <c r="AP57" s="1202"/>
      <c r="AQ57" s="1202"/>
      <c r="AR57" s="1202"/>
      <c r="AS57" s="1202"/>
      <c r="AT57" s="1202"/>
      <c r="AU57" s="1202"/>
      <c r="AV57" s="1202"/>
      <c r="AW57" s="1202"/>
    </row>
    <row r="58" spans="1:49" s="700" customFormat="1">
      <c r="A58" s="1210"/>
      <c r="B58" s="1232"/>
      <c r="C58" s="1235"/>
      <c r="D58" s="701" t="s">
        <v>224</v>
      </c>
      <c r="E58" s="744"/>
      <c r="F58" s="744"/>
      <c r="G58" s="744"/>
      <c r="H58" s="744"/>
      <c r="I58" s="744"/>
      <c r="J58" s="747"/>
      <c r="K58" s="744"/>
      <c r="L58" s="744"/>
      <c r="M58" s="744"/>
      <c r="N58" s="744"/>
      <c r="O58" s="744"/>
      <c r="P58" s="747"/>
      <c r="Q58" s="744"/>
      <c r="R58" s="744"/>
      <c r="S58" s="744"/>
      <c r="T58" s="744"/>
      <c r="U58" s="747"/>
      <c r="V58" s="744"/>
      <c r="W58" s="744"/>
      <c r="X58" s="744"/>
      <c r="Y58" s="744"/>
      <c r="Z58" s="747"/>
      <c r="AA58" s="744"/>
      <c r="AB58" s="744"/>
      <c r="AC58" s="744"/>
      <c r="AD58" s="744"/>
      <c r="AE58" s="744"/>
      <c r="AF58" s="744"/>
      <c r="AG58" s="744"/>
      <c r="AH58" s="744"/>
      <c r="AI58" s="744"/>
      <c r="AJ58" s="747"/>
      <c r="AK58" s="1202"/>
      <c r="AL58" s="1202"/>
      <c r="AM58" s="1202"/>
      <c r="AN58" s="1202"/>
      <c r="AO58" s="1202"/>
      <c r="AP58" s="1202"/>
      <c r="AQ58" s="1202"/>
      <c r="AR58" s="1202"/>
      <c r="AS58" s="1202"/>
      <c r="AT58" s="1202"/>
      <c r="AU58" s="1202"/>
      <c r="AV58" s="1202"/>
      <c r="AW58" s="1202"/>
    </row>
    <row r="59" spans="1:49" s="700" customFormat="1">
      <c r="A59" s="1210"/>
      <c r="B59" s="1232"/>
      <c r="C59" s="1235"/>
      <c r="D59" s="701" t="s">
        <v>225</v>
      </c>
      <c r="E59" s="744"/>
      <c r="F59" s="744"/>
      <c r="G59" s="744"/>
      <c r="H59" s="744"/>
      <c r="I59" s="744"/>
      <c r="J59" s="747"/>
      <c r="K59" s="744"/>
      <c r="L59" s="744"/>
      <c r="M59" s="744"/>
      <c r="N59" s="744"/>
      <c r="O59" s="744"/>
      <c r="P59" s="747"/>
      <c r="Q59" s="744"/>
      <c r="R59" s="744"/>
      <c r="S59" s="744"/>
      <c r="T59" s="744"/>
      <c r="U59" s="747"/>
      <c r="V59" s="744"/>
      <c r="W59" s="744"/>
      <c r="X59" s="744"/>
      <c r="Y59" s="744"/>
      <c r="Z59" s="747"/>
      <c r="AA59" s="744"/>
      <c r="AB59" s="744"/>
      <c r="AC59" s="744"/>
      <c r="AD59" s="744"/>
      <c r="AE59" s="744"/>
      <c r="AF59" s="744"/>
      <c r="AG59" s="744"/>
      <c r="AH59" s="744"/>
      <c r="AI59" s="744"/>
      <c r="AJ59" s="747"/>
      <c r="AK59" s="1202"/>
      <c r="AL59" s="1202"/>
      <c r="AM59" s="1202"/>
      <c r="AN59" s="1202"/>
      <c r="AO59" s="1202"/>
      <c r="AP59" s="1202"/>
      <c r="AQ59" s="1202"/>
      <c r="AR59" s="1202"/>
      <c r="AS59" s="1202"/>
      <c r="AT59" s="1202"/>
      <c r="AU59" s="1202"/>
      <c r="AV59" s="1202"/>
      <c r="AW59" s="1202"/>
    </row>
    <row r="60" spans="1:49" s="700" customFormat="1">
      <c r="A60" s="1210"/>
      <c r="B60" s="1232"/>
      <c r="C60" s="1235"/>
      <c r="D60" s="701" t="s">
        <v>226</v>
      </c>
      <c r="E60" s="744"/>
      <c r="F60" s="744"/>
      <c r="G60" s="744"/>
      <c r="H60" s="744"/>
      <c r="I60" s="744"/>
      <c r="J60" s="747"/>
      <c r="K60" s="744"/>
      <c r="L60" s="744"/>
      <c r="M60" s="744"/>
      <c r="N60" s="744"/>
      <c r="O60" s="744"/>
      <c r="P60" s="747"/>
      <c r="Q60" s="744"/>
      <c r="R60" s="744"/>
      <c r="S60" s="744"/>
      <c r="T60" s="744"/>
      <c r="U60" s="747"/>
      <c r="V60" s="744"/>
      <c r="W60" s="744"/>
      <c r="X60" s="744"/>
      <c r="Y60" s="744"/>
      <c r="Z60" s="747"/>
      <c r="AA60" s="744"/>
      <c r="AB60" s="744"/>
      <c r="AC60" s="744"/>
      <c r="AD60" s="744"/>
      <c r="AE60" s="744"/>
      <c r="AF60" s="744"/>
      <c r="AG60" s="744"/>
      <c r="AH60" s="744"/>
      <c r="AI60" s="744"/>
      <c r="AJ60" s="747"/>
      <c r="AK60" s="1202"/>
      <c r="AL60" s="1202"/>
      <c r="AM60" s="1202"/>
      <c r="AN60" s="1202"/>
      <c r="AO60" s="1202"/>
      <c r="AP60" s="1202"/>
      <c r="AQ60" s="1202"/>
      <c r="AR60" s="1202"/>
      <c r="AS60" s="1202"/>
      <c r="AT60" s="1202"/>
      <c r="AU60" s="1202"/>
      <c r="AV60" s="1202"/>
      <c r="AW60" s="1202"/>
    </row>
    <row r="61" spans="1:49" s="700" customFormat="1">
      <c r="A61" s="1210"/>
      <c r="B61" s="1232"/>
      <c r="C61" s="1235"/>
      <c r="D61" s="701" t="s">
        <v>227</v>
      </c>
      <c r="E61" s="744"/>
      <c r="F61" s="744"/>
      <c r="G61" s="744"/>
      <c r="H61" s="744"/>
      <c r="I61" s="744"/>
      <c r="J61" s="747"/>
      <c r="K61" s="744"/>
      <c r="L61" s="744"/>
      <c r="M61" s="744"/>
      <c r="N61" s="744"/>
      <c r="O61" s="744"/>
      <c r="P61" s="747"/>
      <c r="Q61" s="744"/>
      <c r="R61" s="744"/>
      <c r="S61" s="744"/>
      <c r="T61" s="744"/>
      <c r="U61" s="747"/>
      <c r="V61" s="744"/>
      <c r="W61" s="744"/>
      <c r="X61" s="744"/>
      <c r="Y61" s="744"/>
      <c r="Z61" s="747"/>
      <c r="AA61" s="744"/>
      <c r="AB61" s="744"/>
      <c r="AC61" s="744"/>
      <c r="AD61" s="744"/>
      <c r="AE61" s="744"/>
      <c r="AF61" s="744"/>
      <c r="AG61" s="744"/>
      <c r="AH61" s="744"/>
      <c r="AI61" s="744"/>
      <c r="AJ61" s="747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</row>
    <row r="62" spans="1:49" s="700" customFormat="1">
      <c r="A62" s="1210"/>
      <c r="B62" s="1232"/>
      <c r="C62" s="1235"/>
      <c r="D62" s="701" t="s">
        <v>228</v>
      </c>
      <c r="E62" s="744"/>
      <c r="F62" s="744"/>
      <c r="G62" s="744"/>
      <c r="H62" s="744"/>
      <c r="I62" s="744"/>
      <c r="J62" s="747"/>
      <c r="K62" s="744"/>
      <c r="L62" s="744"/>
      <c r="M62" s="744"/>
      <c r="N62" s="744"/>
      <c r="O62" s="744"/>
      <c r="P62" s="747"/>
      <c r="Q62" s="744"/>
      <c r="R62" s="744"/>
      <c r="S62" s="744"/>
      <c r="T62" s="744"/>
      <c r="U62" s="747"/>
      <c r="V62" s="744"/>
      <c r="W62" s="744"/>
      <c r="X62" s="744"/>
      <c r="Y62" s="744"/>
      <c r="Z62" s="747"/>
      <c r="AA62" s="744"/>
      <c r="AB62" s="744"/>
      <c r="AC62" s="744"/>
      <c r="AD62" s="744"/>
      <c r="AE62" s="744"/>
      <c r="AF62" s="744"/>
      <c r="AG62" s="744"/>
      <c r="AH62" s="744"/>
      <c r="AI62" s="744"/>
      <c r="AJ62" s="747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</row>
    <row r="63" spans="1:49" s="700" customFormat="1" ht="15.75" thickBot="1">
      <c r="A63" s="1211"/>
      <c r="B63" s="1233"/>
      <c r="C63" s="1236"/>
      <c r="D63" s="702" t="s">
        <v>229</v>
      </c>
      <c r="E63" s="744"/>
      <c r="F63" s="744"/>
      <c r="G63" s="744"/>
      <c r="H63" s="744"/>
      <c r="I63" s="744"/>
      <c r="J63" s="747"/>
      <c r="K63" s="744"/>
      <c r="L63" s="744"/>
      <c r="M63" s="744"/>
      <c r="N63" s="744"/>
      <c r="O63" s="744"/>
      <c r="P63" s="747"/>
      <c r="Q63" s="744"/>
      <c r="R63" s="744"/>
      <c r="S63" s="744"/>
      <c r="T63" s="744"/>
      <c r="U63" s="747"/>
      <c r="V63" s="744"/>
      <c r="W63" s="744"/>
      <c r="X63" s="744"/>
      <c r="Y63" s="744"/>
      <c r="Z63" s="747"/>
      <c r="AA63" s="744"/>
      <c r="AB63" s="744"/>
      <c r="AC63" s="744"/>
      <c r="AD63" s="744"/>
      <c r="AE63" s="744"/>
      <c r="AF63" s="744"/>
      <c r="AG63" s="744"/>
      <c r="AH63" s="744"/>
      <c r="AI63" s="744"/>
      <c r="AJ63" s="747"/>
      <c r="AK63" s="1203"/>
      <c r="AL63" s="1203"/>
      <c r="AM63" s="1203"/>
      <c r="AN63" s="1203"/>
      <c r="AO63" s="1203"/>
      <c r="AP63" s="1203"/>
      <c r="AQ63" s="1203"/>
      <c r="AR63" s="1203"/>
      <c r="AS63" s="1203"/>
      <c r="AT63" s="1203"/>
      <c r="AU63" s="1203"/>
      <c r="AV63" s="1203"/>
      <c r="AW63" s="1203"/>
    </row>
    <row r="64" spans="1:49">
      <c r="A64" s="1208"/>
      <c r="B64" s="1208"/>
      <c r="C64" s="1208"/>
      <c r="D64" s="1208"/>
      <c r="E64" s="4">
        <f>SUM(E53:E63)</f>
        <v>0</v>
      </c>
      <c r="F64" s="4">
        <f t="shared" ref="F64:AI64" si="12">SUM(F53:F63)</f>
        <v>0</v>
      </c>
      <c r="G64" s="4">
        <f t="shared" si="12"/>
        <v>0</v>
      </c>
      <c r="H64" s="4">
        <f t="shared" si="12"/>
        <v>0</v>
      </c>
      <c r="I64" s="4">
        <f t="shared" si="12"/>
        <v>0</v>
      </c>
      <c r="J64" s="12"/>
      <c r="K64" s="4">
        <f t="shared" si="12"/>
        <v>0</v>
      </c>
      <c r="L64" s="4">
        <f t="shared" si="12"/>
        <v>0</v>
      </c>
      <c r="M64" s="4">
        <f t="shared" si="12"/>
        <v>0</v>
      </c>
      <c r="N64" s="4">
        <f t="shared" si="12"/>
        <v>0</v>
      </c>
      <c r="O64" s="4">
        <f t="shared" si="12"/>
        <v>0</v>
      </c>
      <c r="P64" s="12"/>
      <c r="Q64" s="4">
        <f t="shared" si="12"/>
        <v>0</v>
      </c>
      <c r="R64" s="4">
        <f t="shared" si="12"/>
        <v>0</v>
      </c>
      <c r="S64" s="4">
        <f t="shared" si="12"/>
        <v>0</v>
      </c>
      <c r="T64" s="4">
        <f t="shared" si="12"/>
        <v>0</v>
      </c>
      <c r="U64" s="12"/>
      <c r="V64" s="4">
        <f t="shared" si="12"/>
        <v>0</v>
      </c>
      <c r="W64" s="4">
        <f t="shared" si="12"/>
        <v>0</v>
      </c>
      <c r="X64" s="4">
        <f t="shared" si="12"/>
        <v>0</v>
      </c>
      <c r="Y64" s="4">
        <f t="shared" si="12"/>
        <v>0</v>
      </c>
      <c r="Z64" s="12"/>
      <c r="AA64" s="4">
        <f t="shared" si="12"/>
        <v>0</v>
      </c>
      <c r="AB64" s="4">
        <f t="shared" si="12"/>
        <v>0</v>
      </c>
      <c r="AC64" s="4">
        <f t="shared" si="12"/>
        <v>0</v>
      </c>
      <c r="AD64" s="4">
        <f t="shared" si="12"/>
        <v>0</v>
      </c>
      <c r="AE64" s="4">
        <f t="shared" si="12"/>
        <v>0</v>
      </c>
      <c r="AF64" s="4">
        <f t="shared" si="12"/>
        <v>0</v>
      </c>
      <c r="AG64" s="4">
        <f t="shared" si="12"/>
        <v>0</v>
      </c>
      <c r="AH64" s="4">
        <f t="shared" si="12"/>
        <v>0</v>
      </c>
      <c r="AI64" s="4">
        <f t="shared" si="12"/>
        <v>0</v>
      </c>
      <c r="AJ64" s="12"/>
      <c r="AK64" s="157">
        <f>SUM(AK53)</f>
        <v>0</v>
      </c>
      <c r="AL64" s="157">
        <f t="shared" ref="AL64:AW64" si="13">SUM(AL53)</f>
        <v>0</v>
      </c>
      <c r="AM64" s="157">
        <f t="shared" si="13"/>
        <v>0</v>
      </c>
      <c r="AN64" s="157">
        <f t="shared" si="13"/>
        <v>0</v>
      </c>
      <c r="AO64" s="157">
        <f t="shared" si="13"/>
        <v>0</v>
      </c>
      <c r="AP64" s="157">
        <f t="shared" si="13"/>
        <v>0</v>
      </c>
      <c r="AQ64" s="157">
        <f t="shared" si="13"/>
        <v>0</v>
      </c>
      <c r="AR64" s="157">
        <f t="shared" si="13"/>
        <v>0</v>
      </c>
      <c r="AS64" s="157">
        <f t="shared" si="13"/>
        <v>0</v>
      </c>
      <c r="AT64" s="157">
        <f t="shared" si="13"/>
        <v>0</v>
      </c>
      <c r="AU64" s="157">
        <f t="shared" si="13"/>
        <v>0</v>
      </c>
      <c r="AV64" s="157">
        <f t="shared" si="13"/>
        <v>0</v>
      </c>
      <c r="AW64" s="157">
        <f t="shared" si="13"/>
        <v>0</v>
      </c>
    </row>
    <row r="65" spans="1:49" ht="19.5" thickBot="1">
      <c r="A65" s="444"/>
      <c r="B65" s="444"/>
      <c r="C65" s="444"/>
      <c r="D65" s="444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s="700" customFormat="1">
      <c r="A66" s="1209" t="s">
        <v>230</v>
      </c>
      <c r="B66" s="1231" t="s">
        <v>231</v>
      </c>
      <c r="C66" s="1234" t="s">
        <v>232</v>
      </c>
      <c r="D66" s="699" t="s">
        <v>233</v>
      </c>
      <c r="E66" s="744"/>
      <c r="F66" s="744"/>
      <c r="G66" s="744"/>
      <c r="H66" s="744"/>
      <c r="I66" s="744"/>
      <c r="J66" s="747"/>
      <c r="K66" s="744"/>
      <c r="L66" s="744"/>
      <c r="M66" s="744"/>
      <c r="N66" s="744"/>
      <c r="O66" s="744"/>
      <c r="P66" s="747"/>
      <c r="Q66" s="744"/>
      <c r="R66" s="744"/>
      <c r="S66" s="744"/>
      <c r="T66" s="744"/>
      <c r="U66" s="747"/>
      <c r="V66" s="744"/>
      <c r="W66" s="744"/>
      <c r="X66" s="744"/>
      <c r="Y66" s="744"/>
      <c r="Z66" s="747"/>
      <c r="AA66" s="744"/>
      <c r="AB66" s="744"/>
      <c r="AC66" s="744"/>
      <c r="AD66" s="744"/>
      <c r="AE66" s="744"/>
      <c r="AF66" s="744"/>
      <c r="AG66" s="744"/>
      <c r="AH66" s="744"/>
      <c r="AI66" s="744"/>
      <c r="AJ66" s="747"/>
      <c r="AK66" s="1201"/>
      <c r="AL66" s="1201"/>
      <c r="AM66" s="1201"/>
      <c r="AN66" s="1201"/>
      <c r="AO66" s="1201"/>
      <c r="AP66" s="1201"/>
      <c r="AQ66" s="1201"/>
      <c r="AR66" s="1201"/>
      <c r="AS66" s="1201"/>
      <c r="AT66" s="1201"/>
      <c r="AU66" s="1201"/>
      <c r="AV66" s="1201"/>
      <c r="AW66" s="1201"/>
    </row>
    <row r="67" spans="1:49" s="700" customFormat="1">
      <c r="A67" s="1210"/>
      <c r="B67" s="1232"/>
      <c r="C67" s="1235"/>
      <c r="D67" s="701" t="s">
        <v>234</v>
      </c>
      <c r="E67" s="744"/>
      <c r="F67" s="744"/>
      <c r="G67" s="744"/>
      <c r="H67" s="744"/>
      <c r="I67" s="744"/>
      <c r="J67" s="747"/>
      <c r="K67" s="744"/>
      <c r="L67" s="744"/>
      <c r="M67" s="744"/>
      <c r="N67" s="744"/>
      <c r="O67" s="744"/>
      <c r="P67" s="747"/>
      <c r="Q67" s="744"/>
      <c r="R67" s="744"/>
      <c r="S67" s="744"/>
      <c r="T67" s="744"/>
      <c r="U67" s="747"/>
      <c r="V67" s="744"/>
      <c r="W67" s="744"/>
      <c r="X67" s="744"/>
      <c r="Y67" s="744"/>
      <c r="Z67" s="747"/>
      <c r="AA67" s="744"/>
      <c r="AB67" s="744"/>
      <c r="AC67" s="744"/>
      <c r="AD67" s="744"/>
      <c r="AE67" s="744"/>
      <c r="AF67" s="744"/>
      <c r="AG67" s="744"/>
      <c r="AH67" s="744"/>
      <c r="AI67" s="744"/>
      <c r="AJ67" s="747"/>
      <c r="AK67" s="1202"/>
      <c r="AL67" s="1202"/>
      <c r="AM67" s="1202"/>
      <c r="AN67" s="1202"/>
      <c r="AO67" s="1202"/>
      <c r="AP67" s="1202"/>
      <c r="AQ67" s="1202"/>
      <c r="AR67" s="1202"/>
      <c r="AS67" s="1202"/>
      <c r="AT67" s="1202"/>
      <c r="AU67" s="1202"/>
      <c r="AV67" s="1202"/>
      <c r="AW67" s="1202"/>
    </row>
    <row r="68" spans="1:49" s="700" customFormat="1">
      <c r="A68" s="1210"/>
      <c r="B68" s="1232"/>
      <c r="C68" s="1235"/>
      <c r="D68" s="701" t="s">
        <v>165</v>
      </c>
      <c r="E68" s="744"/>
      <c r="F68" s="744"/>
      <c r="G68" s="744"/>
      <c r="H68" s="744"/>
      <c r="I68" s="744"/>
      <c r="J68" s="747"/>
      <c r="K68" s="744"/>
      <c r="L68" s="744"/>
      <c r="M68" s="744"/>
      <c r="N68" s="744"/>
      <c r="O68" s="744"/>
      <c r="P68" s="747"/>
      <c r="Q68" s="744"/>
      <c r="R68" s="744"/>
      <c r="S68" s="744"/>
      <c r="T68" s="744"/>
      <c r="U68" s="747"/>
      <c r="V68" s="744"/>
      <c r="W68" s="744"/>
      <c r="X68" s="744"/>
      <c r="Y68" s="744"/>
      <c r="Z68" s="747"/>
      <c r="AA68" s="744"/>
      <c r="AB68" s="744"/>
      <c r="AC68" s="744"/>
      <c r="AD68" s="744"/>
      <c r="AE68" s="744"/>
      <c r="AF68" s="744"/>
      <c r="AG68" s="744"/>
      <c r="AH68" s="744"/>
      <c r="AI68" s="744"/>
      <c r="AJ68" s="747"/>
      <c r="AK68" s="1202"/>
      <c r="AL68" s="1202"/>
      <c r="AM68" s="1202"/>
      <c r="AN68" s="1202"/>
      <c r="AO68" s="1202"/>
      <c r="AP68" s="1202"/>
      <c r="AQ68" s="1202"/>
      <c r="AR68" s="1202"/>
      <c r="AS68" s="1202"/>
      <c r="AT68" s="1202"/>
      <c r="AU68" s="1202"/>
      <c r="AV68" s="1202"/>
      <c r="AW68" s="1202"/>
    </row>
    <row r="69" spans="1:49" s="700" customFormat="1">
      <c r="A69" s="1210"/>
      <c r="B69" s="1232"/>
      <c r="C69" s="1235"/>
      <c r="D69" s="701" t="s">
        <v>235</v>
      </c>
      <c r="E69" s="744"/>
      <c r="F69" s="744"/>
      <c r="G69" s="744"/>
      <c r="H69" s="744"/>
      <c r="I69" s="744"/>
      <c r="J69" s="747"/>
      <c r="K69" s="744"/>
      <c r="L69" s="744"/>
      <c r="M69" s="744"/>
      <c r="N69" s="744"/>
      <c r="O69" s="744"/>
      <c r="P69" s="747"/>
      <c r="Q69" s="744"/>
      <c r="R69" s="744"/>
      <c r="S69" s="744"/>
      <c r="T69" s="744"/>
      <c r="U69" s="747"/>
      <c r="V69" s="744"/>
      <c r="W69" s="744"/>
      <c r="X69" s="744"/>
      <c r="Y69" s="744"/>
      <c r="Z69" s="747"/>
      <c r="AA69" s="744"/>
      <c r="AB69" s="744"/>
      <c r="AC69" s="744"/>
      <c r="AD69" s="744"/>
      <c r="AE69" s="744"/>
      <c r="AF69" s="744"/>
      <c r="AG69" s="744"/>
      <c r="AH69" s="744"/>
      <c r="AI69" s="744"/>
      <c r="AJ69" s="747"/>
      <c r="AK69" s="1202"/>
      <c r="AL69" s="1202"/>
      <c r="AM69" s="1202"/>
      <c r="AN69" s="1202"/>
      <c r="AO69" s="1202"/>
      <c r="AP69" s="1202"/>
      <c r="AQ69" s="1202"/>
      <c r="AR69" s="1202"/>
      <c r="AS69" s="1202"/>
      <c r="AT69" s="1202"/>
      <c r="AU69" s="1202"/>
      <c r="AV69" s="1202"/>
      <c r="AW69" s="1202"/>
    </row>
    <row r="70" spans="1:49" s="700" customFormat="1" ht="15.75" thickBot="1">
      <c r="A70" s="1211"/>
      <c r="B70" s="1233"/>
      <c r="C70" s="1236"/>
      <c r="D70" s="702" t="s">
        <v>236</v>
      </c>
      <c r="E70" s="744"/>
      <c r="F70" s="744"/>
      <c r="G70" s="744"/>
      <c r="H70" s="744"/>
      <c r="I70" s="744"/>
      <c r="J70" s="747"/>
      <c r="K70" s="744"/>
      <c r="L70" s="744"/>
      <c r="M70" s="744"/>
      <c r="N70" s="744"/>
      <c r="O70" s="744"/>
      <c r="P70" s="747"/>
      <c r="Q70" s="744"/>
      <c r="R70" s="744"/>
      <c r="S70" s="744"/>
      <c r="T70" s="744"/>
      <c r="U70" s="747"/>
      <c r="V70" s="744"/>
      <c r="W70" s="744"/>
      <c r="X70" s="744"/>
      <c r="Y70" s="744"/>
      <c r="Z70" s="747"/>
      <c r="AA70" s="744"/>
      <c r="AB70" s="744"/>
      <c r="AC70" s="744"/>
      <c r="AD70" s="744"/>
      <c r="AE70" s="744"/>
      <c r="AF70" s="744"/>
      <c r="AG70" s="744"/>
      <c r="AH70" s="744"/>
      <c r="AI70" s="744"/>
      <c r="AJ70" s="747"/>
      <c r="AK70" s="1203"/>
      <c r="AL70" s="1203"/>
      <c r="AM70" s="1203"/>
      <c r="AN70" s="1203"/>
      <c r="AO70" s="1203"/>
      <c r="AP70" s="1203"/>
      <c r="AQ70" s="1203"/>
      <c r="AR70" s="1203"/>
      <c r="AS70" s="1203"/>
      <c r="AT70" s="1203"/>
      <c r="AU70" s="1203"/>
      <c r="AV70" s="1203"/>
      <c r="AW70" s="1203"/>
    </row>
    <row r="71" spans="1:49">
      <c r="A71" s="1208"/>
      <c r="B71" s="1208"/>
      <c r="C71" s="1208"/>
      <c r="D71" s="1208"/>
      <c r="E71" s="4">
        <f>SUM(E66:E70)</f>
        <v>0</v>
      </c>
      <c r="F71" s="4">
        <f t="shared" ref="F71:AI71" si="14">SUM(F66:F70)</f>
        <v>0</v>
      </c>
      <c r="G71" s="4">
        <f t="shared" si="14"/>
        <v>0</v>
      </c>
      <c r="H71" s="4">
        <f t="shared" si="14"/>
        <v>0</v>
      </c>
      <c r="I71" s="4">
        <f t="shared" si="14"/>
        <v>0</v>
      </c>
      <c r="J71" s="12"/>
      <c r="K71" s="4">
        <f t="shared" si="14"/>
        <v>0</v>
      </c>
      <c r="L71" s="4">
        <f t="shared" si="14"/>
        <v>0</v>
      </c>
      <c r="M71" s="4">
        <f t="shared" si="14"/>
        <v>0</v>
      </c>
      <c r="N71" s="4">
        <f t="shared" si="14"/>
        <v>0</v>
      </c>
      <c r="O71" s="4">
        <f t="shared" si="14"/>
        <v>0</v>
      </c>
      <c r="P71" s="12"/>
      <c r="Q71" s="4">
        <f t="shared" si="14"/>
        <v>0</v>
      </c>
      <c r="R71" s="4">
        <f t="shared" si="14"/>
        <v>0</v>
      </c>
      <c r="S71" s="4">
        <f t="shared" si="14"/>
        <v>0</v>
      </c>
      <c r="T71" s="4">
        <f t="shared" si="14"/>
        <v>0</v>
      </c>
      <c r="U71" s="12"/>
      <c r="V71" s="4">
        <f t="shared" si="14"/>
        <v>0</v>
      </c>
      <c r="W71" s="4">
        <f t="shared" si="14"/>
        <v>0</v>
      </c>
      <c r="X71" s="4">
        <f t="shared" si="14"/>
        <v>0</v>
      </c>
      <c r="Y71" s="4">
        <f t="shared" si="14"/>
        <v>0</v>
      </c>
      <c r="Z71" s="12"/>
      <c r="AA71" s="4">
        <f t="shared" si="14"/>
        <v>0</v>
      </c>
      <c r="AB71" s="4">
        <f t="shared" si="14"/>
        <v>0</v>
      </c>
      <c r="AC71" s="4">
        <f t="shared" si="14"/>
        <v>0</v>
      </c>
      <c r="AD71" s="4">
        <f t="shared" si="14"/>
        <v>0</v>
      </c>
      <c r="AE71" s="4">
        <f t="shared" si="14"/>
        <v>0</v>
      </c>
      <c r="AF71" s="4">
        <f t="shared" si="14"/>
        <v>0</v>
      </c>
      <c r="AG71" s="4">
        <f t="shared" si="14"/>
        <v>0</v>
      </c>
      <c r="AH71" s="4">
        <f t="shared" si="14"/>
        <v>0</v>
      </c>
      <c r="AI71" s="4">
        <f t="shared" si="14"/>
        <v>0</v>
      </c>
      <c r="AJ71" s="12"/>
      <c r="AK71" s="157">
        <f>SUM(AK66)</f>
        <v>0</v>
      </c>
      <c r="AL71" s="157">
        <f t="shared" ref="AL71:AW71" si="15">SUM(AL66)</f>
        <v>0</v>
      </c>
      <c r="AM71" s="157">
        <f t="shared" si="15"/>
        <v>0</v>
      </c>
      <c r="AN71" s="157">
        <f t="shared" si="15"/>
        <v>0</v>
      </c>
      <c r="AO71" s="157">
        <f t="shared" si="15"/>
        <v>0</v>
      </c>
      <c r="AP71" s="157">
        <f t="shared" si="15"/>
        <v>0</v>
      </c>
      <c r="AQ71" s="157">
        <f t="shared" si="15"/>
        <v>0</v>
      </c>
      <c r="AR71" s="157">
        <f t="shared" si="15"/>
        <v>0</v>
      </c>
      <c r="AS71" s="157">
        <f t="shared" si="15"/>
        <v>0</v>
      </c>
      <c r="AT71" s="157">
        <f t="shared" si="15"/>
        <v>0</v>
      </c>
      <c r="AU71" s="157">
        <f t="shared" si="15"/>
        <v>0</v>
      </c>
      <c r="AV71" s="157">
        <f t="shared" si="15"/>
        <v>0</v>
      </c>
      <c r="AW71" s="157">
        <f t="shared" si="15"/>
        <v>0</v>
      </c>
    </row>
    <row r="72" spans="1:49" ht="19.5" thickBot="1">
      <c r="A72" s="444"/>
      <c r="B72" s="444"/>
      <c r="C72" s="444"/>
      <c r="D72" s="444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s="700" customFormat="1">
      <c r="A73" s="1238" t="s">
        <v>51</v>
      </c>
      <c r="B73" s="1241" t="s">
        <v>168</v>
      </c>
      <c r="C73" s="1244" t="s">
        <v>267</v>
      </c>
      <c r="D73" s="729" t="s">
        <v>52</v>
      </c>
      <c r="E73" s="744"/>
      <c r="F73" s="744"/>
      <c r="G73" s="744"/>
      <c r="H73" s="744"/>
      <c r="I73" s="744"/>
      <c r="J73" s="747"/>
      <c r="K73" s="744"/>
      <c r="L73" s="744"/>
      <c r="M73" s="744"/>
      <c r="N73" s="744"/>
      <c r="O73" s="744"/>
      <c r="P73" s="747"/>
      <c r="Q73" s="744"/>
      <c r="R73" s="744"/>
      <c r="S73" s="744"/>
      <c r="T73" s="744"/>
      <c r="U73" s="747"/>
      <c r="V73" s="744"/>
      <c r="W73" s="744"/>
      <c r="X73" s="744"/>
      <c r="Y73" s="744"/>
      <c r="Z73" s="747"/>
      <c r="AA73" s="744"/>
      <c r="AB73" s="744"/>
      <c r="AC73" s="744"/>
      <c r="AD73" s="744"/>
      <c r="AE73" s="744"/>
      <c r="AF73" s="744"/>
      <c r="AG73" s="744"/>
      <c r="AH73" s="744"/>
      <c r="AI73" s="744"/>
      <c r="AJ73" s="747"/>
      <c r="AK73" s="1201"/>
      <c r="AL73" s="1201"/>
      <c r="AM73" s="1201"/>
      <c r="AN73" s="1201"/>
      <c r="AO73" s="1201"/>
      <c r="AP73" s="1201"/>
      <c r="AQ73" s="1201"/>
      <c r="AR73" s="1201"/>
      <c r="AS73" s="1201"/>
      <c r="AT73" s="1201"/>
      <c r="AU73" s="1201"/>
      <c r="AV73" s="1201"/>
      <c r="AW73" s="1201"/>
    </row>
    <row r="74" spans="1:49" s="700" customFormat="1">
      <c r="A74" s="1239"/>
      <c r="B74" s="1242"/>
      <c r="C74" s="1245"/>
      <c r="D74" s="730" t="s">
        <v>268</v>
      </c>
      <c r="E74" s="744"/>
      <c r="F74" s="744"/>
      <c r="G74" s="744"/>
      <c r="H74" s="744"/>
      <c r="I74" s="744"/>
      <c r="J74" s="747"/>
      <c r="K74" s="744"/>
      <c r="L74" s="744"/>
      <c r="M74" s="744"/>
      <c r="N74" s="744"/>
      <c r="O74" s="744"/>
      <c r="P74" s="747"/>
      <c r="Q74" s="744"/>
      <c r="R74" s="744"/>
      <c r="S74" s="744"/>
      <c r="T74" s="744"/>
      <c r="U74" s="747"/>
      <c r="V74" s="744"/>
      <c r="W74" s="744"/>
      <c r="X74" s="744"/>
      <c r="Y74" s="744"/>
      <c r="Z74" s="747"/>
      <c r="AA74" s="744"/>
      <c r="AB74" s="744"/>
      <c r="AC74" s="744"/>
      <c r="AD74" s="744"/>
      <c r="AE74" s="744"/>
      <c r="AF74" s="744"/>
      <c r="AG74" s="744"/>
      <c r="AH74" s="744"/>
      <c r="AI74" s="744"/>
      <c r="AJ74" s="747"/>
      <c r="AK74" s="1202"/>
      <c r="AL74" s="1202"/>
      <c r="AM74" s="1202"/>
      <c r="AN74" s="1202"/>
      <c r="AO74" s="1202"/>
      <c r="AP74" s="1202"/>
      <c r="AQ74" s="1202"/>
      <c r="AR74" s="1202"/>
      <c r="AS74" s="1202"/>
      <c r="AT74" s="1202"/>
      <c r="AU74" s="1202"/>
      <c r="AV74" s="1202"/>
      <c r="AW74" s="1202"/>
    </row>
    <row r="75" spans="1:49" s="700" customFormat="1" ht="15.75" thickBot="1">
      <c r="A75" s="1240"/>
      <c r="B75" s="1243"/>
      <c r="C75" s="1246"/>
      <c r="D75" s="731" t="s">
        <v>269</v>
      </c>
      <c r="E75" s="744"/>
      <c r="F75" s="744"/>
      <c r="G75" s="744"/>
      <c r="H75" s="744"/>
      <c r="I75" s="744"/>
      <c r="J75" s="747"/>
      <c r="K75" s="744"/>
      <c r="L75" s="744"/>
      <c r="M75" s="744"/>
      <c r="N75" s="744"/>
      <c r="O75" s="744"/>
      <c r="P75" s="747"/>
      <c r="Q75" s="744"/>
      <c r="R75" s="744"/>
      <c r="S75" s="744"/>
      <c r="T75" s="744"/>
      <c r="U75" s="747"/>
      <c r="V75" s="744"/>
      <c r="W75" s="744"/>
      <c r="X75" s="744"/>
      <c r="Y75" s="744"/>
      <c r="Z75" s="747"/>
      <c r="AA75" s="744"/>
      <c r="AB75" s="744"/>
      <c r="AC75" s="744"/>
      <c r="AD75" s="744"/>
      <c r="AE75" s="744"/>
      <c r="AF75" s="744"/>
      <c r="AG75" s="744"/>
      <c r="AH75" s="744"/>
      <c r="AI75" s="744"/>
      <c r="AJ75" s="747"/>
      <c r="AK75" s="1203"/>
      <c r="AL75" s="1203"/>
      <c r="AM75" s="1203"/>
      <c r="AN75" s="1203"/>
      <c r="AO75" s="1203"/>
      <c r="AP75" s="1203"/>
      <c r="AQ75" s="1203"/>
      <c r="AR75" s="1203"/>
      <c r="AS75" s="1203"/>
      <c r="AT75" s="1203"/>
      <c r="AU75" s="1203"/>
      <c r="AV75" s="1203"/>
      <c r="AW75" s="1203"/>
    </row>
    <row r="76" spans="1:49" ht="14.45" customHeight="1">
      <c r="A76" s="1208"/>
      <c r="B76" s="1208"/>
      <c r="C76" s="1208"/>
      <c r="D76" s="1208"/>
      <c r="E76" s="4">
        <f>SUM(E73:E75)</f>
        <v>0</v>
      </c>
      <c r="F76" s="4">
        <f t="shared" ref="F76:I76" si="16">SUM(F73:F75)</f>
        <v>0</v>
      </c>
      <c r="G76" s="4">
        <f t="shared" si="16"/>
        <v>0</v>
      </c>
      <c r="H76" s="4">
        <f t="shared" si="16"/>
        <v>0</v>
      </c>
      <c r="I76" s="4">
        <f t="shared" si="16"/>
        <v>0</v>
      </c>
      <c r="J76" s="12"/>
      <c r="K76" s="4">
        <f t="shared" ref="K76:O76" si="17">SUM(K73:K75)</f>
        <v>0</v>
      </c>
      <c r="L76" s="4">
        <f t="shared" si="17"/>
        <v>0</v>
      </c>
      <c r="M76" s="4">
        <f t="shared" si="17"/>
        <v>0</v>
      </c>
      <c r="N76" s="4">
        <f t="shared" si="17"/>
        <v>0</v>
      </c>
      <c r="O76" s="4">
        <f t="shared" si="17"/>
        <v>0</v>
      </c>
      <c r="P76" s="12"/>
      <c r="Q76" s="4">
        <f t="shared" ref="Q76:T76" si="18">SUM(Q73:Q75)</f>
        <v>0</v>
      </c>
      <c r="R76" s="4">
        <f t="shared" si="18"/>
        <v>0</v>
      </c>
      <c r="S76" s="4">
        <f t="shared" si="18"/>
        <v>0</v>
      </c>
      <c r="T76" s="4">
        <f t="shared" si="18"/>
        <v>0</v>
      </c>
      <c r="U76" s="12"/>
      <c r="V76" s="4">
        <f t="shared" ref="V76:Y76" si="19">SUM(V73:V75)</f>
        <v>0</v>
      </c>
      <c r="W76" s="4">
        <f t="shared" si="19"/>
        <v>0</v>
      </c>
      <c r="X76" s="4">
        <f t="shared" si="19"/>
        <v>0</v>
      </c>
      <c r="Y76" s="4">
        <f t="shared" si="19"/>
        <v>0</v>
      </c>
      <c r="Z76" s="12"/>
      <c r="AA76" s="4">
        <f t="shared" ref="AA76:AI76" si="20">SUM(AA73:AA75)</f>
        <v>0</v>
      </c>
      <c r="AB76" s="4">
        <f t="shared" si="20"/>
        <v>0</v>
      </c>
      <c r="AC76" s="4">
        <f t="shared" si="20"/>
        <v>0</v>
      </c>
      <c r="AD76" s="4">
        <f t="shared" si="20"/>
        <v>0</v>
      </c>
      <c r="AE76" s="4">
        <f t="shared" si="20"/>
        <v>0</v>
      </c>
      <c r="AF76" s="4">
        <f t="shared" si="20"/>
        <v>0</v>
      </c>
      <c r="AG76" s="4">
        <f t="shared" si="20"/>
        <v>0</v>
      </c>
      <c r="AH76" s="4">
        <f t="shared" si="20"/>
        <v>0</v>
      </c>
      <c r="AI76" s="4">
        <f t="shared" si="20"/>
        <v>0</v>
      </c>
      <c r="AJ76" s="12"/>
      <c r="AK76" s="157">
        <f>SUM(AK73)</f>
        <v>0</v>
      </c>
      <c r="AL76" s="157">
        <f t="shared" ref="AL76:AW76" si="21">SUM(AL73)</f>
        <v>0</v>
      </c>
      <c r="AM76" s="157">
        <f t="shared" si="21"/>
        <v>0</v>
      </c>
      <c r="AN76" s="157">
        <f t="shared" si="21"/>
        <v>0</v>
      </c>
      <c r="AO76" s="157">
        <f t="shared" si="21"/>
        <v>0</v>
      </c>
      <c r="AP76" s="157">
        <f t="shared" si="21"/>
        <v>0</v>
      </c>
      <c r="AQ76" s="157">
        <f t="shared" si="21"/>
        <v>0</v>
      </c>
      <c r="AR76" s="157">
        <f t="shared" si="21"/>
        <v>0</v>
      </c>
      <c r="AS76" s="157">
        <f t="shared" si="21"/>
        <v>0</v>
      </c>
      <c r="AT76" s="157">
        <f t="shared" si="21"/>
        <v>0</v>
      </c>
      <c r="AU76" s="157">
        <f t="shared" si="21"/>
        <v>0</v>
      </c>
      <c r="AV76" s="157">
        <f t="shared" si="21"/>
        <v>0</v>
      </c>
      <c r="AW76" s="157">
        <f t="shared" si="21"/>
        <v>0</v>
      </c>
    </row>
    <row r="77" spans="1:49" ht="19.5" thickBot="1">
      <c r="A77" s="444"/>
      <c r="B77" s="444"/>
      <c r="C77" s="444"/>
      <c r="D77" s="444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s="700" customFormat="1">
      <c r="A78" s="1209" t="s">
        <v>51</v>
      </c>
      <c r="B78" s="1231" t="s">
        <v>213</v>
      </c>
      <c r="C78" s="1234" t="s">
        <v>237</v>
      </c>
      <c r="D78" s="699" t="s">
        <v>214</v>
      </c>
      <c r="E78" s="744"/>
      <c r="F78" s="744"/>
      <c r="G78" s="744"/>
      <c r="H78" s="744"/>
      <c r="I78" s="744"/>
      <c r="J78" s="747"/>
      <c r="K78" s="744"/>
      <c r="L78" s="744"/>
      <c r="M78" s="744"/>
      <c r="N78" s="744"/>
      <c r="O78" s="744"/>
      <c r="P78" s="747"/>
      <c r="Q78" s="744"/>
      <c r="R78" s="744"/>
      <c r="S78" s="744"/>
      <c r="T78" s="744"/>
      <c r="U78" s="747"/>
      <c r="V78" s="744"/>
      <c r="W78" s="744"/>
      <c r="X78" s="744"/>
      <c r="Y78" s="744"/>
      <c r="Z78" s="747"/>
      <c r="AA78" s="744"/>
      <c r="AB78" s="744"/>
      <c r="AC78" s="744"/>
      <c r="AD78" s="744"/>
      <c r="AE78" s="744"/>
      <c r="AF78" s="744"/>
      <c r="AG78" s="744"/>
      <c r="AH78" s="744"/>
      <c r="AI78" s="744"/>
      <c r="AJ78" s="747"/>
      <c r="AK78" s="1201"/>
      <c r="AL78" s="1201"/>
      <c r="AM78" s="1201"/>
      <c r="AN78" s="1201"/>
      <c r="AO78" s="1201"/>
      <c r="AP78" s="1201"/>
      <c r="AQ78" s="1201"/>
      <c r="AR78" s="1201"/>
      <c r="AS78" s="1201"/>
      <c r="AT78" s="1201"/>
      <c r="AU78" s="1201"/>
      <c r="AV78" s="1201"/>
      <c r="AW78" s="1201"/>
    </row>
    <row r="79" spans="1:49" s="700" customFormat="1">
      <c r="A79" s="1210"/>
      <c r="B79" s="1232"/>
      <c r="C79" s="1235"/>
      <c r="D79" s="701" t="s">
        <v>215</v>
      </c>
      <c r="E79" s="744"/>
      <c r="F79" s="744"/>
      <c r="G79" s="744"/>
      <c r="H79" s="744"/>
      <c r="I79" s="744"/>
      <c r="J79" s="747"/>
      <c r="K79" s="744"/>
      <c r="L79" s="744"/>
      <c r="M79" s="744"/>
      <c r="N79" s="744"/>
      <c r="O79" s="744"/>
      <c r="P79" s="747"/>
      <c r="Q79" s="744"/>
      <c r="R79" s="744"/>
      <c r="S79" s="744"/>
      <c r="T79" s="744"/>
      <c r="U79" s="747"/>
      <c r="V79" s="744"/>
      <c r="W79" s="744"/>
      <c r="X79" s="744"/>
      <c r="Y79" s="744"/>
      <c r="Z79" s="747"/>
      <c r="AA79" s="744"/>
      <c r="AB79" s="744"/>
      <c r="AC79" s="744"/>
      <c r="AD79" s="744"/>
      <c r="AE79" s="744"/>
      <c r="AF79" s="744"/>
      <c r="AG79" s="744"/>
      <c r="AH79" s="744"/>
      <c r="AI79" s="744"/>
      <c r="AJ79" s="747"/>
      <c r="AK79" s="1202"/>
      <c r="AL79" s="1202"/>
      <c r="AM79" s="1202"/>
      <c r="AN79" s="1202"/>
      <c r="AO79" s="1202"/>
      <c r="AP79" s="1202"/>
      <c r="AQ79" s="1202"/>
      <c r="AR79" s="1202"/>
      <c r="AS79" s="1202"/>
      <c r="AT79" s="1202"/>
      <c r="AU79" s="1202"/>
      <c r="AV79" s="1202"/>
      <c r="AW79" s="1202"/>
    </row>
    <row r="80" spans="1:49" s="700" customFormat="1">
      <c r="A80" s="1210"/>
      <c r="B80" s="1232"/>
      <c r="C80" s="1235"/>
      <c r="D80" s="701" t="s">
        <v>216</v>
      </c>
      <c r="E80" s="744"/>
      <c r="F80" s="744"/>
      <c r="G80" s="744"/>
      <c r="H80" s="744"/>
      <c r="I80" s="744"/>
      <c r="J80" s="747"/>
      <c r="K80" s="744"/>
      <c r="L80" s="744"/>
      <c r="M80" s="744"/>
      <c r="N80" s="744"/>
      <c r="O80" s="744"/>
      <c r="P80" s="747"/>
      <c r="Q80" s="744"/>
      <c r="R80" s="744"/>
      <c r="S80" s="744"/>
      <c r="T80" s="744"/>
      <c r="U80" s="747"/>
      <c r="V80" s="744"/>
      <c r="W80" s="744"/>
      <c r="X80" s="744"/>
      <c r="Y80" s="744"/>
      <c r="Z80" s="747"/>
      <c r="AA80" s="744"/>
      <c r="AB80" s="744"/>
      <c r="AC80" s="744"/>
      <c r="AD80" s="744"/>
      <c r="AE80" s="744"/>
      <c r="AF80" s="744"/>
      <c r="AG80" s="744"/>
      <c r="AH80" s="744"/>
      <c r="AI80" s="744"/>
      <c r="AJ80" s="747"/>
      <c r="AK80" s="1202"/>
      <c r="AL80" s="1202"/>
      <c r="AM80" s="1202"/>
      <c r="AN80" s="1202"/>
      <c r="AO80" s="1202"/>
      <c r="AP80" s="1202"/>
      <c r="AQ80" s="1202"/>
      <c r="AR80" s="1202"/>
      <c r="AS80" s="1202"/>
      <c r="AT80" s="1202"/>
      <c r="AU80" s="1202"/>
      <c r="AV80" s="1202"/>
      <c r="AW80" s="1202"/>
    </row>
    <row r="81" spans="1:49" s="700" customFormat="1">
      <c r="A81" s="1210"/>
      <c r="B81" s="1232"/>
      <c r="C81" s="1235"/>
      <c r="D81" s="701" t="s">
        <v>238</v>
      </c>
      <c r="E81" s="744"/>
      <c r="F81" s="744"/>
      <c r="G81" s="744"/>
      <c r="H81" s="744"/>
      <c r="I81" s="744"/>
      <c r="J81" s="747"/>
      <c r="K81" s="744"/>
      <c r="L81" s="744"/>
      <c r="M81" s="744"/>
      <c r="N81" s="744"/>
      <c r="O81" s="744"/>
      <c r="P81" s="747"/>
      <c r="Q81" s="744"/>
      <c r="R81" s="744"/>
      <c r="S81" s="744"/>
      <c r="T81" s="744"/>
      <c r="U81" s="747"/>
      <c r="V81" s="744"/>
      <c r="W81" s="744"/>
      <c r="X81" s="744"/>
      <c r="Y81" s="744"/>
      <c r="Z81" s="747"/>
      <c r="AA81" s="744"/>
      <c r="AB81" s="744"/>
      <c r="AC81" s="744"/>
      <c r="AD81" s="744"/>
      <c r="AE81" s="744"/>
      <c r="AF81" s="744"/>
      <c r="AG81" s="744"/>
      <c r="AH81" s="744"/>
      <c r="AI81" s="744"/>
      <c r="AJ81" s="747"/>
      <c r="AK81" s="1202"/>
      <c r="AL81" s="1202"/>
      <c r="AM81" s="1202"/>
      <c r="AN81" s="1202"/>
      <c r="AO81" s="1202"/>
      <c r="AP81" s="1202"/>
      <c r="AQ81" s="1202"/>
      <c r="AR81" s="1202"/>
      <c r="AS81" s="1202"/>
      <c r="AT81" s="1202"/>
      <c r="AU81" s="1202"/>
      <c r="AV81" s="1202"/>
      <c r="AW81" s="1202"/>
    </row>
    <row r="82" spans="1:49" s="700" customFormat="1" ht="15.75" thickBot="1">
      <c r="A82" s="1211"/>
      <c r="B82" s="1233"/>
      <c r="C82" s="1236"/>
      <c r="D82" s="702" t="s">
        <v>239</v>
      </c>
      <c r="E82" s="744"/>
      <c r="F82" s="744"/>
      <c r="G82" s="744"/>
      <c r="H82" s="744"/>
      <c r="I82" s="744"/>
      <c r="J82" s="747"/>
      <c r="K82" s="744"/>
      <c r="L82" s="744"/>
      <c r="M82" s="744"/>
      <c r="N82" s="744"/>
      <c r="O82" s="744"/>
      <c r="P82" s="747"/>
      <c r="Q82" s="744"/>
      <c r="R82" s="744"/>
      <c r="S82" s="744"/>
      <c r="T82" s="744"/>
      <c r="U82" s="747"/>
      <c r="V82" s="744"/>
      <c r="W82" s="744"/>
      <c r="X82" s="744"/>
      <c r="Y82" s="744"/>
      <c r="Z82" s="747"/>
      <c r="AA82" s="744"/>
      <c r="AB82" s="744"/>
      <c r="AC82" s="744"/>
      <c r="AD82" s="744"/>
      <c r="AE82" s="744"/>
      <c r="AF82" s="744"/>
      <c r="AG82" s="744"/>
      <c r="AH82" s="744"/>
      <c r="AI82" s="744"/>
      <c r="AJ82" s="747"/>
      <c r="AK82" s="1203"/>
      <c r="AL82" s="1203"/>
      <c r="AM82" s="1203"/>
      <c r="AN82" s="1203"/>
      <c r="AO82" s="1203"/>
      <c r="AP82" s="1203"/>
      <c r="AQ82" s="1203"/>
      <c r="AR82" s="1203"/>
      <c r="AS82" s="1203"/>
      <c r="AT82" s="1203"/>
      <c r="AU82" s="1203"/>
      <c r="AV82" s="1203"/>
      <c r="AW82" s="1203"/>
    </row>
    <row r="83" spans="1:49">
      <c r="A83" s="1208"/>
      <c r="B83" s="1208"/>
      <c r="C83" s="1208"/>
      <c r="D83" s="1208"/>
      <c r="E83" s="4">
        <f>SUM(E78:E82)</f>
        <v>0</v>
      </c>
      <c r="F83" s="4">
        <f t="shared" ref="F83:AI83" si="22">SUM(F78:F82)</f>
        <v>0</v>
      </c>
      <c r="G83" s="4">
        <f t="shared" si="22"/>
        <v>0</v>
      </c>
      <c r="H83" s="4">
        <f t="shared" si="22"/>
        <v>0</v>
      </c>
      <c r="I83" s="4">
        <f t="shared" si="22"/>
        <v>0</v>
      </c>
      <c r="J83" s="12"/>
      <c r="K83" s="4">
        <f t="shared" si="22"/>
        <v>0</v>
      </c>
      <c r="L83" s="4">
        <f t="shared" si="22"/>
        <v>0</v>
      </c>
      <c r="M83" s="4">
        <f t="shared" si="22"/>
        <v>0</v>
      </c>
      <c r="N83" s="4">
        <f t="shared" si="22"/>
        <v>0</v>
      </c>
      <c r="O83" s="4">
        <f t="shared" si="22"/>
        <v>0</v>
      </c>
      <c r="P83" s="12"/>
      <c r="Q83" s="4">
        <f t="shared" si="22"/>
        <v>0</v>
      </c>
      <c r="R83" s="4">
        <f t="shared" si="22"/>
        <v>0</v>
      </c>
      <c r="S83" s="4">
        <f t="shared" si="22"/>
        <v>0</v>
      </c>
      <c r="T83" s="4">
        <f t="shared" si="22"/>
        <v>0</v>
      </c>
      <c r="U83" s="12"/>
      <c r="V83" s="4">
        <f t="shared" si="22"/>
        <v>0</v>
      </c>
      <c r="W83" s="4">
        <f t="shared" si="22"/>
        <v>0</v>
      </c>
      <c r="X83" s="4">
        <f t="shared" si="22"/>
        <v>0</v>
      </c>
      <c r="Y83" s="4">
        <f t="shared" si="22"/>
        <v>0</v>
      </c>
      <c r="Z83" s="12"/>
      <c r="AA83" s="4">
        <f t="shared" si="22"/>
        <v>0</v>
      </c>
      <c r="AB83" s="4">
        <f t="shared" si="22"/>
        <v>0</v>
      </c>
      <c r="AC83" s="4">
        <f t="shared" si="22"/>
        <v>0</v>
      </c>
      <c r="AD83" s="4">
        <f t="shared" si="22"/>
        <v>0</v>
      </c>
      <c r="AE83" s="4">
        <f t="shared" si="22"/>
        <v>0</v>
      </c>
      <c r="AF83" s="4">
        <f t="shared" si="22"/>
        <v>0</v>
      </c>
      <c r="AG83" s="4">
        <f t="shared" si="22"/>
        <v>0</v>
      </c>
      <c r="AH83" s="4">
        <f t="shared" si="22"/>
        <v>0</v>
      </c>
      <c r="AI83" s="4">
        <f t="shared" si="22"/>
        <v>0</v>
      </c>
      <c r="AJ83" s="12"/>
      <c r="AK83" s="157">
        <f>SUM(AK78)</f>
        <v>0</v>
      </c>
      <c r="AL83" s="157">
        <f t="shared" ref="AL83:AW83" si="23">SUM(AL78)</f>
        <v>0</v>
      </c>
      <c r="AM83" s="157">
        <f t="shared" si="23"/>
        <v>0</v>
      </c>
      <c r="AN83" s="157">
        <f t="shared" si="23"/>
        <v>0</v>
      </c>
      <c r="AO83" s="157">
        <f t="shared" si="23"/>
        <v>0</v>
      </c>
      <c r="AP83" s="157">
        <f t="shared" si="23"/>
        <v>0</v>
      </c>
      <c r="AQ83" s="157">
        <f t="shared" si="23"/>
        <v>0</v>
      </c>
      <c r="AR83" s="157">
        <f t="shared" si="23"/>
        <v>0</v>
      </c>
      <c r="AS83" s="157">
        <f t="shared" si="23"/>
        <v>0</v>
      </c>
      <c r="AT83" s="157">
        <f t="shared" si="23"/>
        <v>0</v>
      </c>
      <c r="AU83" s="157">
        <f t="shared" si="23"/>
        <v>0</v>
      </c>
      <c r="AV83" s="157">
        <f t="shared" si="23"/>
        <v>0</v>
      </c>
      <c r="AW83" s="157">
        <f t="shared" si="23"/>
        <v>0</v>
      </c>
    </row>
    <row r="84" spans="1:49" ht="19.5" thickBot="1">
      <c r="A84" s="444"/>
      <c r="B84" s="444"/>
      <c r="C84" s="444"/>
      <c r="D84" s="444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1:49" s="700" customFormat="1">
      <c r="A85" s="1209" t="s">
        <v>51</v>
      </c>
      <c r="B85" s="1231" t="s">
        <v>270</v>
      </c>
      <c r="C85" s="1234" t="s">
        <v>271</v>
      </c>
      <c r="D85" s="699" t="s">
        <v>272</v>
      </c>
      <c r="E85" s="744"/>
      <c r="F85" s="744"/>
      <c r="G85" s="744"/>
      <c r="H85" s="744"/>
      <c r="I85" s="744"/>
      <c r="J85" s="747"/>
      <c r="K85" s="744"/>
      <c r="L85" s="744"/>
      <c r="M85" s="744"/>
      <c r="N85" s="744"/>
      <c r="O85" s="744"/>
      <c r="P85" s="747"/>
      <c r="Q85" s="744"/>
      <c r="R85" s="744"/>
      <c r="S85" s="744"/>
      <c r="T85" s="744"/>
      <c r="U85" s="747"/>
      <c r="V85" s="744"/>
      <c r="W85" s="744"/>
      <c r="X85" s="744"/>
      <c r="Y85" s="744"/>
      <c r="Z85" s="747"/>
      <c r="AA85" s="744"/>
      <c r="AB85" s="744"/>
      <c r="AC85" s="744"/>
      <c r="AD85" s="744"/>
      <c r="AE85" s="744"/>
      <c r="AF85" s="744"/>
      <c r="AG85" s="744"/>
      <c r="AH85" s="744"/>
      <c r="AI85" s="744"/>
      <c r="AJ85" s="747"/>
      <c r="AK85" s="1201"/>
      <c r="AL85" s="1201"/>
      <c r="AM85" s="1201"/>
      <c r="AN85" s="1201"/>
      <c r="AO85" s="1201"/>
      <c r="AP85" s="1201"/>
      <c r="AQ85" s="1201"/>
      <c r="AR85" s="1201"/>
      <c r="AS85" s="1201"/>
      <c r="AT85" s="1201"/>
      <c r="AU85" s="1201"/>
      <c r="AV85" s="1201"/>
      <c r="AW85" s="1201"/>
    </row>
    <row r="86" spans="1:49" s="700" customFormat="1">
      <c r="A86" s="1210"/>
      <c r="B86" s="1232"/>
      <c r="C86" s="1235"/>
      <c r="D86" s="701" t="s">
        <v>273</v>
      </c>
      <c r="E86" s="744"/>
      <c r="F86" s="744"/>
      <c r="G86" s="744"/>
      <c r="H86" s="744"/>
      <c r="I86" s="744"/>
      <c r="J86" s="747"/>
      <c r="K86" s="744"/>
      <c r="L86" s="744"/>
      <c r="M86" s="744"/>
      <c r="N86" s="744"/>
      <c r="O86" s="744"/>
      <c r="P86" s="747"/>
      <c r="Q86" s="744"/>
      <c r="R86" s="744"/>
      <c r="S86" s="744"/>
      <c r="T86" s="744"/>
      <c r="U86" s="747"/>
      <c r="V86" s="744"/>
      <c r="W86" s="744"/>
      <c r="X86" s="744"/>
      <c r="Y86" s="744"/>
      <c r="Z86" s="747"/>
      <c r="AA86" s="744"/>
      <c r="AB86" s="744"/>
      <c r="AC86" s="744"/>
      <c r="AD86" s="744"/>
      <c r="AE86" s="744"/>
      <c r="AF86" s="744"/>
      <c r="AG86" s="744"/>
      <c r="AH86" s="744"/>
      <c r="AI86" s="744"/>
      <c r="AJ86" s="747"/>
      <c r="AK86" s="1202"/>
      <c r="AL86" s="1202"/>
      <c r="AM86" s="1202"/>
      <c r="AN86" s="1202"/>
      <c r="AO86" s="1202"/>
      <c r="AP86" s="1202"/>
      <c r="AQ86" s="1202"/>
      <c r="AR86" s="1202"/>
      <c r="AS86" s="1202"/>
      <c r="AT86" s="1202"/>
      <c r="AU86" s="1202"/>
      <c r="AV86" s="1202"/>
      <c r="AW86" s="1202"/>
    </row>
    <row r="87" spans="1:49" s="700" customFormat="1" ht="15.75" thickBot="1">
      <c r="A87" s="1211"/>
      <c r="B87" s="1233"/>
      <c r="C87" s="1236"/>
      <c r="D87" s="732" t="s">
        <v>274</v>
      </c>
      <c r="E87" s="744"/>
      <c r="F87" s="744"/>
      <c r="G87" s="744"/>
      <c r="H87" s="744"/>
      <c r="I87" s="744"/>
      <c r="J87" s="747"/>
      <c r="K87" s="744"/>
      <c r="L87" s="744"/>
      <c r="M87" s="744"/>
      <c r="N87" s="744"/>
      <c r="O87" s="744"/>
      <c r="P87" s="747"/>
      <c r="Q87" s="744"/>
      <c r="R87" s="744"/>
      <c r="S87" s="744"/>
      <c r="T87" s="744"/>
      <c r="U87" s="747"/>
      <c r="V87" s="744"/>
      <c r="W87" s="744"/>
      <c r="X87" s="744"/>
      <c r="Y87" s="744"/>
      <c r="Z87" s="747"/>
      <c r="AA87" s="744"/>
      <c r="AB87" s="744"/>
      <c r="AC87" s="744"/>
      <c r="AD87" s="744"/>
      <c r="AE87" s="744"/>
      <c r="AF87" s="744"/>
      <c r="AG87" s="744"/>
      <c r="AH87" s="744"/>
      <c r="AI87" s="744"/>
      <c r="AJ87" s="747"/>
      <c r="AK87" s="1203"/>
      <c r="AL87" s="1203"/>
      <c r="AM87" s="1203"/>
      <c r="AN87" s="1203"/>
      <c r="AO87" s="1203"/>
      <c r="AP87" s="1203"/>
      <c r="AQ87" s="1203"/>
      <c r="AR87" s="1203"/>
      <c r="AS87" s="1203"/>
      <c r="AT87" s="1203"/>
      <c r="AU87" s="1203"/>
      <c r="AV87" s="1203"/>
      <c r="AW87" s="1203"/>
    </row>
    <row r="88" spans="1:49" ht="14.45" customHeight="1">
      <c r="A88" s="1208"/>
      <c r="B88" s="1208"/>
      <c r="C88" s="1208"/>
      <c r="D88" s="1208"/>
      <c r="E88" s="4">
        <f>SUM(E85:E87)</f>
        <v>0</v>
      </c>
      <c r="F88" s="4">
        <f t="shared" ref="F88:AI88" si="24">SUM(F85:F87)</f>
        <v>0</v>
      </c>
      <c r="G88" s="4">
        <f t="shared" si="24"/>
        <v>0</v>
      </c>
      <c r="H88" s="4">
        <f t="shared" si="24"/>
        <v>0</v>
      </c>
      <c r="I88" s="4">
        <f t="shared" si="24"/>
        <v>0</v>
      </c>
      <c r="J88" s="12"/>
      <c r="K88" s="4">
        <f t="shared" si="24"/>
        <v>0</v>
      </c>
      <c r="L88" s="4">
        <f t="shared" si="24"/>
        <v>0</v>
      </c>
      <c r="M88" s="4">
        <f t="shared" si="24"/>
        <v>0</v>
      </c>
      <c r="N88" s="4">
        <f t="shared" si="24"/>
        <v>0</v>
      </c>
      <c r="O88" s="4">
        <f t="shared" si="24"/>
        <v>0</v>
      </c>
      <c r="P88" s="12"/>
      <c r="Q88" s="4">
        <f t="shared" si="24"/>
        <v>0</v>
      </c>
      <c r="R88" s="4">
        <f t="shared" si="24"/>
        <v>0</v>
      </c>
      <c r="S88" s="4">
        <f t="shared" si="24"/>
        <v>0</v>
      </c>
      <c r="T88" s="4">
        <f t="shared" si="24"/>
        <v>0</v>
      </c>
      <c r="U88" s="12"/>
      <c r="V88" s="4">
        <f t="shared" si="24"/>
        <v>0</v>
      </c>
      <c r="W88" s="4">
        <f t="shared" si="24"/>
        <v>0</v>
      </c>
      <c r="X88" s="4">
        <f t="shared" si="24"/>
        <v>0</v>
      </c>
      <c r="Y88" s="4">
        <f t="shared" si="24"/>
        <v>0</v>
      </c>
      <c r="Z88" s="12"/>
      <c r="AA88" s="4">
        <f t="shared" si="24"/>
        <v>0</v>
      </c>
      <c r="AB88" s="4">
        <f t="shared" si="24"/>
        <v>0</v>
      </c>
      <c r="AC88" s="4">
        <f t="shared" si="24"/>
        <v>0</v>
      </c>
      <c r="AD88" s="4">
        <f t="shared" si="24"/>
        <v>0</v>
      </c>
      <c r="AE88" s="4">
        <f t="shared" si="24"/>
        <v>0</v>
      </c>
      <c r="AF88" s="4">
        <f t="shared" si="24"/>
        <v>0</v>
      </c>
      <c r="AG88" s="4">
        <f t="shared" si="24"/>
        <v>0</v>
      </c>
      <c r="AH88" s="4">
        <f t="shared" si="24"/>
        <v>0</v>
      </c>
      <c r="AI88" s="4">
        <f t="shared" si="24"/>
        <v>0</v>
      </c>
      <c r="AJ88" s="12"/>
      <c r="AK88" s="157">
        <f>SUM(AK85)</f>
        <v>0</v>
      </c>
      <c r="AL88" s="157">
        <f t="shared" ref="AL88:AW88" si="25">SUM(AL85)</f>
        <v>0</v>
      </c>
      <c r="AM88" s="157">
        <f t="shared" si="25"/>
        <v>0</v>
      </c>
      <c r="AN88" s="157">
        <f t="shared" si="25"/>
        <v>0</v>
      </c>
      <c r="AO88" s="157">
        <f t="shared" si="25"/>
        <v>0</v>
      </c>
      <c r="AP88" s="157">
        <f t="shared" si="25"/>
        <v>0</v>
      </c>
      <c r="AQ88" s="157">
        <f t="shared" si="25"/>
        <v>0</v>
      </c>
      <c r="AR88" s="157">
        <f t="shared" si="25"/>
        <v>0</v>
      </c>
      <c r="AS88" s="157">
        <f t="shared" si="25"/>
        <v>0</v>
      </c>
      <c r="AT88" s="157">
        <f t="shared" si="25"/>
        <v>0</v>
      </c>
      <c r="AU88" s="157">
        <f t="shared" si="25"/>
        <v>0</v>
      </c>
      <c r="AV88" s="157">
        <f t="shared" si="25"/>
        <v>0</v>
      </c>
      <c r="AW88" s="157">
        <f t="shared" si="25"/>
        <v>0</v>
      </c>
    </row>
    <row r="89" spans="1:49" ht="19.5" thickBot="1">
      <c r="A89" s="444"/>
      <c r="B89" s="444"/>
      <c r="C89" s="444"/>
      <c r="D89" s="444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1:49" s="700" customFormat="1">
      <c r="A90" s="1209" t="s">
        <v>275</v>
      </c>
      <c r="B90" s="1231" t="s">
        <v>276</v>
      </c>
      <c r="C90" s="1234" t="s">
        <v>277</v>
      </c>
      <c r="D90" s="699" t="s">
        <v>278</v>
      </c>
      <c r="E90" s="744"/>
      <c r="F90" s="744"/>
      <c r="G90" s="744"/>
      <c r="H90" s="744"/>
      <c r="I90" s="744"/>
      <c r="J90" s="747"/>
      <c r="K90" s="744"/>
      <c r="L90" s="744"/>
      <c r="M90" s="744"/>
      <c r="N90" s="744"/>
      <c r="O90" s="744"/>
      <c r="P90" s="747"/>
      <c r="Q90" s="744"/>
      <c r="R90" s="744"/>
      <c r="S90" s="744"/>
      <c r="T90" s="744"/>
      <c r="U90" s="747"/>
      <c r="V90" s="744"/>
      <c r="W90" s="744"/>
      <c r="X90" s="744"/>
      <c r="Y90" s="744"/>
      <c r="Z90" s="747"/>
      <c r="AA90" s="744"/>
      <c r="AB90" s="744"/>
      <c r="AC90" s="744"/>
      <c r="AD90" s="744"/>
      <c r="AE90" s="744"/>
      <c r="AF90" s="744"/>
      <c r="AG90" s="744"/>
      <c r="AH90" s="744"/>
      <c r="AI90" s="744"/>
      <c r="AJ90" s="747"/>
      <c r="AK90" s="1201"/>
      <c r="AL90" s="1201"/>
      <c r="AM90" s="1201"/>
      <c r="AN90" s="1201"/>
      <c r="AO90" s="1201"/>
      <c r="AP90" s="1201"/>
      <c r="AQ90" s="1201"/>
      <c r="AR90" s="1201"/>
      <c r="AS90" s="1201"/>
      <c r="AT90" s="1201"/>
      <c r="AU90" s="1201"/>
      <c r="AV90" s="1201"/>
      <c r="AW90" s="1201"/>
    </row>
    <row r="91" spans="1:49" s="700" customFormat="1">
      <c r="A91" s="1210"/>
      <c r="B91" s="1232"/>
      <c r="C91" s="1235"/>
      <c r="D91" s="701" t="s">
        <v>163</v>
      </c>
      <c r="E91" s="744"/>
      <c r="F91" s="744"/>
      <c r="G91" s="744"/>
      <c r="H91" s="744"/>
      <c r="I91" s="744"/>
      <c r="J91" s="747"/>
      <c r="K91" s="744"/>
      <c r="L91" s="744"/>
      <c r="M91" s="744"/>
      <c r="N91" s="744"/>
      <c r="O91" s="744"/>
      <c r="P91" s="747"/>
      <c r="Q91" s="744"/>
      <c r="R91" s="744"/>
      <c r="S91" s="744"/>
      <c r="T91" s="744"/>
      <c r="U91" s="747"/>
      <c r="V91" s="744"/>
      <c r="W91" s="744"/>
      <c r="X91" s="744"/>
      <c r="Y91" s="744"/>
      <c r="Z91" s="747"/>
      <c r="AA91" s="744"/>
      <c r="AB91" s="744"/>
      <c r="AC91" s="744"/>
      <c r="AD91" s="744"/>
      <c r="AE91" s="744"/>
      <c r="AF91" s="744"/>
      <c r="AG91" s="744"/>
      <c r="AH91" s="744"/>
      <c r="AI91" s="744"/>
      <c r="AJ91" s="747"/>
      <c r="AK91" s="1202"/>
      <c r="AL91" s="1202"/>
      <c r="AM91" s="1202"/>
      <c r="AN91" s="1202"/>
      <c r="AO91" s="1202"/>
      <c r="AP91" s="1202"/>
      <c r="AQ91" s="1202"/>
      <c r="AR91" s="1202"/>
      <c r="AS91" s="1202"/>
      <c r="AT91" s="1202"/>
      <c r="AU91" s="1202"/>
      <c r="AV91" s="1202"/>
      <c r="AW91" s="1202"/>
    </row>
    <row r="92" spans="1:49" s="700" customFormat="1">
      <c r="A92" s="1210"/>
      <c r="B92" s="1232"/>
      <c r="C92" s="1235"/>
      <c r="D92" s="701" t="s">
        <v>142</v>
      </c>
      <c r="E92" s="744"/>
      <c r="F92" s="744"/>
      <c r="G92" s="744"/>
      <c r="H92" s="744"/>
      <c r="I92" s="744"/>
      <c r="J92" s="747"/>
      <c r="K92" s="744"/>
      <c r="L92" s="744"/>
      <c r="M92" s="744"/>
      <c r="N92" s="744"/>
      <c r="O92" s="744"/>
      <c r="P92" s="747"/>
      <c r="Q92" s="744"/>
      <c r="R92" s="744"/>
      <c r="S92" s="744"/>
      <c r="T92" s="744"/>
      <c r="U92" s="747"/>
      <c r="V92" s="744"/>
      <c r="W92" s="744"/>
      <c r="X92" s="744"/>
      <c r="Y92" s="744"/>
      <c r="Z92" s="747"/>
      <c r="AA92" s="744"/>
      <c r="AB92" s="744"/>
      <c r="AC92" s="744"/>
      <c r="AD92" s="744"/>
      <c r="AE92" s="744"/>
      <c r="AF92" s="744"/>
      <c r="AG92" s="744"/>
      <c r="AH92" s="744"/>
      <c r="AI92" s="744"/>
      <c r="AJ92" s="747"/>
      <c r="AK92" s="1202"/>
      <c r="AL92" s="1202"/>
      <c r="AM92" s="1202"/>
      <c r="AN92" s="1202"/>
      <c r="AO92" s="1202"/>
      <c r="AP92" s="1202"/>
      <c r="AQ92" s="1202"/>
      <c r="AR92" s="1202"/>
      <c r="AS92" s="1202"/>
      <c r="AT92" s="1202"/>
      <c r="AU92" s="1202"/>
      <c r="AV92" s="1202"/>
      <c r="AW92" s="1202"/>
    </row>
    <row r="93" spans="1:49" s="700" customFormat="1" ht="15.75" thickBot="1">
      <c r="A93" s="1211"/>
      <c r="B93" s="1233"/>
      <c r="C93" s="1236"/>
      <c r="D93" s="732" t="s">
        <v>164</v>
      </c>
      <c r="E93" s="744"/>
      <c r="F93" s="744"/>
      <c r="G93" s="744"/>
      <c r="H93" s="744"/>
      <c r="I93" s="744"/>
      <c r="J93" s="747"/>
      <c r="K93" s="744"/>
      <c r="L93" s="744"/>
      <c r="M93" s="744"/>
      <c r="N93" s="744"/>
      <c r="O93" s="744"/>
      <c r="P93" s="747"/>
      <c r="Q93" s="744"/>
      <c r="R93" s="744"/>
      <c r="S93" s="744"/>
      <c r="T93" s="744"/>
      <c r="U93" s="747"/>
      <c r="V93" s="744"/>
      <c r="W93" s="744"/>
      <c r="X93" s="744"/>
      <c r="Y93" s="744"/>
      <c r="Z93" s="747"/>
      <c r="AA93" s="744"/>
      <c r="AB93" s="744"/>
      <c r="AC93" s="744"/>
      <c r="AD93" s="744"/>
      <c r="AE93" s="744"/>
      <c r="AF93" s="744"/>
      <c r="AG93" s="744"/>
      <c r="AH93" s="744"/>
      <c r="AI93" s="744"/>
      <c r="AJ93" s="747"/>
      <c r="AK93" s="1203"/>
      <c r="AL93" s="1203"/>
      <c r="AM93" s="1203"/>
      <c r="AN93" s="1203"/>
      <c r="AO93" s="1203"/>
      <c r="AP93" s="1203"/>
      <c r="AQ93" s="1203"/>
      <c r="AR93" s="1203"/>
      <c r="AS93" s="1203"/>
      <c r="AT93" s="1203"/>
      <c r="AU93" s="1203"/>
      <c r="AV93" s="1203"/>
      <c r="AW93" s="1203"/>
    </row>
    <row r="94" spans="1:49">
      <c r="A94" s="1208"/>
      <c r="B94" s="1208"/>
      <c r="C94" s="1208"/>
      <c r="D94" s="1208"/>
      <c r="E94" s="4">
        <f>SUM(E90:E93)</f>
        <v>0</v>
      </c>
      <c r="F94" s="4">
        <f t="shared" ref="F94:AI94" si="26">SUM(F90:F93)</f>
        <v>0</v>
      </c>
      <c r="G94" s="4">
        <f t="shared" si="26"/>
        <v>0</v>
      </c>
      <c r="H94" s="4">
        <f t="shared" si="26"/>
        <v>0</v>
      </c>
      <c r="I94" s="4">
        <f t="shared" si="26"/>
        <v>0</v>
      </c>
      <c r="J94" s="12"/>
      <c r="K94" s="4">
        <f t="shared" si="26"/>
        <v>0</v>
      </c>
      <c r="L94" s="4">
        <f t="shared" si="26"/>
        <v>0</v>
      </c>
      <c r="M94" s="4">
        <f t="shared" si="26"/>
        <v>0</v>
      </c>
      <c r="N94" s="4">
        <f t="shared" si="26"/>
        <v>0</v>
      </c>
      <c r="O94" s="4">
        <f t="shared" si="26"/>
        <v>0</v>
      </c>
      <c r="P94" s="12"/>
      <c r="Q94" s="4">
        <f t="shared" si="26"/>
        <v>0</v>
      </c>
      <c r="R94" s="4">
        <f t="shared" si="26"/>
        <v>0</v>
      </c>
      <c r="S94" s="4">
        <f t="shared" si="26"/>
        <v>0</v>
      </c>
      <c r="T94" s="4">
        <f t="shared" si="26"/>
        <v>0</v>
      </c>
      <c r="U94" s="12"/>
      <c r="V94" s="4">
        <f t="shared" si="26"/>
        <v>0</v>
      </c>
      <c r="W94" s="4">
        <f t="shared" si="26"/>
        <v>0</v>
      </c>
      <c r="X94" s="4">
        <f t="shared" si="26"/>
        <v>0</v>
      </c>
      <c r="Y94" s="4">
        <f t="shared" si="26"/>
        <v>0</v>
      </c>
      <c r="Z94" s="12"/>
      <c r="AA94" s="4">
        <f t="shared" si="26"/>
        <v>0</v>
      </c>
      <c r="AB94" s="4">
        <f t="shared" si="26"/>
        <v>0</v>
      </c>
      <c r="AC94" s="4">
        <f t="shared" si="26"/>
        <v>0</v>
      </c>
      <c r="AD94" s="4">
        <f t="shared" si="26"/>
        <v>0</v>
      </c>
      <c r="AE94" s="4">
        <f t="shared" si="26"/>
        <v>0</v>
      </c>
      <c r="AF94" s="4">
        <f t="shared" si="26"/>
        <v>0</v>
      </c>
      <c r="AG94" s="4">
        <f t="shared" si="26"/>
        <v>0</v>
      </c>
      <c r="AH94" s="4">
        <f t="shared" si="26"/>
        <v>0</v>
      </c>
      <c r="AI94" s="4">
        <f t="shared" si="26"/>
        <v>0</v>
      </c>
      <c r="AJ94" s="12"/>
      <c r="AK94" s="157">
        <f>SUM(AK90)</f>
        <v>0</v>
      </c>
      <c r="AL94" s="157">
        <f t="shared" ref="AL94:AW94" si="27">SUM(AL90)</f>
        <v>0</v>
      </c>
      <c r="AM94" s="157">
        <f t="shared" si="27"/>
        <v>0</v>
      </c>
      <c r="AN94" s="157">
        <f t="shared" si="27"/>
        <v>0</v>
      </c>
      <c r="AO94" s="157">
        <f t="shared" si="27"/>
        <v>0</v>
      </c>
      <c r="AP94" s="157">
        <f t="shared" si="27"/>
        <v>0</v>
      </c>
      <c r="AQ94" s="157">
        <f t="shared" si="27"/>
        <v>0</v>
      </c>
      <c r="AR94" s="157">
        <f t="shared" si="27"/>
        <v>0</v>
      </c>
      <c r="AS94" s="157">
        <f t="shared" si="27"/>
        <v>0</v>
      </c>
      <c r="AT94" s="157">
        <f t="shared" si="27"/>
        <v>0</v>
      </c>
      <c r="AU94" s="157">
        <f t="shared" si="27"/>
        <v>0</v>
      </c>
      <c r="AV94" s="157">
        <f t="shared" si="27"/>
        <v>0</v>
      </c>
      <c r="AW94" s="157">
        <f t="shared" si="27"/>
        <v>0</v>
      </c>
    </row>
    <row r="95" spans="1:49" customFormat="1" ht="15.75" thickBot="1"/>
    <row r="96" spans="1:49" s="700" customFormat="1">
      <c r="A96" s="1209" t="s">
        <v>275</v>
      </c>
      <c r="B96" s="1231" t="s">
        <v>279</v>
      </c>
      <c r="C96" s="1234" t="s">
        <v>280</v>
      </c>
      <c r="D96" s="699" t="s">
        <v>281</v>
      </c>
      <c r="E96" s="744"/>
      <c r="F96" s="744"/>
      <c r="G96" s="744"/>
      <c r="H96" s="744"/>
      <c r="I96" s="744"/>
      <c r="J96" s="747"/>
      <c r="K96" s="744"/>
      <c r="L96" s="744"/>
      <c r="M96" s="744"/>
      <c r="N96" s="744"/>
      <c r="O96" s="744"/>
      <c r="P96" s="747"/>
      <c r="Q96" s="744"/>
      <c r="R96" s="744"/>
      <c r="S96" s="744"/>
      <c r="T96" s="744"/>
      <c r="U96" s="747"/>
      <c r="V96" s="744"/>
      <c r="W96" s="744"/>
      <c r="X96" s="744"/>
      <c r="Y96" s="744"/>
      <c r="Z96" s="747"/>
      <c r="AA96" s="744"/>
      <c r="AB96" s="744"/>
      <c r="AC96" s="744"/>
      <c r="AD96" s="744"/>
      <c r="AE96" s="744"/>
      <c r="AF96" s="744"/>
      <c r="AG96" s="744"/>
      <c r="AH96" s="744"/>
      <c r="AI96" s="744"/>
      <c r="AJ96" s="747"/>
      <c r="AK96" s="1201"/>
      <c r="AL96" s="1201"/>
      <c r="AM96" s="1201"/>
      <c r="AN96" s="1201"/>
      <c r="AO96" s="1201"/>
      <c r="AP96" s="1201"/>
      <c r="AQ96" s="1201"/>
      <c r="AR96" s="1201"/>
      <c r="AS96" s="1201"/>
      <c r="AT96" s="1201"/>
      <c r="AU96" s="1201"/>
      <c r="AV96" s="1201"/>
      <c r="AW96" s="1201"/>
    </row>
    <row r="97" spans="1:49" s="700" customFormat="1">
      <c r="A97" s="1210"/>
      <c r="B97" s="1232"/>
      <c r="C97" s="1235"/>
      <c r="D97" s="701" t="s">
        <v>282</v>
      </c>
      <c r="E97" s="744"/>
      <c r="F97" s="744"/>
      <c r="G97" s="744"/>
      <c r="H97" s="744"/>
      <c r="I97" s="744"/>
      <c r="J97" s="747"/>
      <c r="K97" s="744"/>
      <c r="L97" s="744"/>
      <c r="M97" s="744"/>
      <c r="N97" s="744"/>
      <c r="O97" s="744"/>
      <c r="P97" s="747"/>
      <c r="Q97" s="744"/>
      <c r="R97" s="744"/>
      <c r="S97" s="744"/>
      <c r="T97" s="744"/>
      <c r="U97" s="747"/>
      <c r="V97" s="744"/>
      <c r="W97" s="744"/>
      <c r="X97" s="744"/>
      <c r="Y97" s="744"/>
      <c r="Z97" s="747"/>
      <c r="AA97" s="744"/>
      <c r="AB97" s="744"/>
      <c r="AC97" s="744"/>
      <c r="AD97" s="744"/>
      <c r="AE97" s="744"/>
      <c r="AF97" s="744"/>
      <c r="AG97" s="744"/>
      <c r="AH97" s="744"/>
      <c r="AI97" s="744"/>
      <c r="AJ97" s="747"/>
      <c r="AK97" s="1202"/>
      <c r="AL97" s="1202"/>
      <c r="AM97" s="1202"/>
      <c r="AN97" s="1202"/>
      <c r="AO97" s="1202"/>
      <c r="AP97" s="1202"/>
      <c r="AQ97" s="1202"/>
      <c r="AR97" s="1202"/>
      <c r="AS97" s="1202"/>
      <c r="AT97" s="1202"/>
      <c r="AU97" s="1202"/>
      <c r="AV97" s="1202"/>
      <c r="AW97" s="1202"/>
    </row>
    <row r="98" spans="1:49" s="700" customFormat="1">
      <c r="A98" s="1210"/>
      <c r="B98" s="1232"/>
      <c r="C98" s="1235"/>
      <c r="D98" s="701" t="s">
        <v>188</v>
      </c>
      <c r="E98" s="744"/>
      <c r="F98" s="744"/>
      <c r="G98" s="744"/>
      <c r="H98" s="744"/>
      <c r="I98" s="744"/>
      <c r="J98" s="747"/>
      <c r="K98" s="744"/>
      <c r="L98" s="744"/>
      <c r="M98" s="744"/>
      <c r="N98" s="744"/>
      <c r="O98" s="744"/>
      <c r="P98" s="747"/>
      <c r="Q98" s="744"/>
      <c r="R98" s="744"/>
      <c r="S98" s="744"/>
      <c r="T98" s="744"/>
      <c r="U98" s="747"/>
      <c r="V98" s="744"/>
      <c r="W98" s="744"/>
      <c r="X98" s="744"/>
      <c r="Y98" s="744"/>
      <c r="Z98" s="747"/>
      <c r="AA98" s="744"/>
      <c r="AB98" s="744"/>
      <c r="AC98" s="744"/>
      <c r="AD98" s="744"/>
      <c r="AE98" s="744"/>
      <c r="AF98" s="744"/>
      <c r="AG98" s="744"/>
      <c r="AH98" s="744"/>
      <c r="AI98" s="744"/>
      <c r="AJ98" s="747"/>
      <c r="AK98" s="1202"/>
      <c r="AL98" s="1202"/>
      <c r="AM98" s="1202"/>
      <c r="AN98" s="1202"/>
      <c r="AO98" s="1202"/>
      <c r="AP98" s="1202"/>
      <c r="AQ98" s="1202"/>
      <c r="AR98" s="1202"/>
      <c r="AS98" s="1202"/>
      <c r="AT98" s="1202"/>
      <c r="AU98" s="1202"/>
      <c r="AV98" s="1202"/>
      <c r="AW98" s="1202"/>
    </row>
    <row r="99" spans="1:49" s="700" customFormat="1" ht="30">
      <c r="A99" s="1210"/>
      <c r="B99" s="1232"/>
      <c r="C99" s="1235"/>
      <c r="D99" s="701" t="s">
        <v>283</v>
      </c>
      <c r="E99" s="744"/>
      <c r="F99" s="744"/>
      <c r="G99" s="744"/>
      <c r="H99" s="744"/>
      <c r="I99" s="744"/>
      <c r="J99" s="747"/>
      <c r="K99" s="744"/>
      <c r="L99" s="744"/>
      <c r="M99" s="744"/>
      <c r="N99" s="744"/>
      <c r="O99" s="744"/>
      <c r="P99" s="747"/>
      <c r="Q99" s="744"/>
      <c r="R99" s="744"/>
      <c r="S99" s="744"/>
      <c r="T99" s="744"/>
      <c r="U99" s="747"/>
      <c r="V99" s="744"/>
      <c r="W99" s="744"/>
      <c r="X99" s="744"/>
      <c r="Y99" s="744"/>
      <c r="Z99" s="747"/>
      <c r="AA99" s="744"/>
      <c r="AB99" s="744"/>
      <c r="AC99" s="744"/>
      <c r="AD99" s="744"/>
      <c r="AE99" s="744"/>
      <c r="AF99" s="744"/>
      <c r="AG99" s="744"/>
      <c r="AH99" s="744"/>
      <c r="AI99" s="744"/>
      <c r="AJ99" s="747"/>
      <c r="AK99" s="1202"/>
      <c r="AL99" s="1202"/>
      <c r="AM99" s="1202"/>
      <c r="AN99" s="1202"/>
      <c r="AO99" s="1202"/>
      <c r="AP99" s="1202"/>
      <c r="AQ99" s="1202"/>
      <c r="AR99" s="1202"/>
      <c r="AS99" s="1202"/>
      <c r="AT99" s="1202"/>
      <c r="AU99" s="1202"/>
      <c r="AV99" s="1202"/>
      <c r="AW99" s="1202"/>
    </row>
    <row r="100" spans="1:49" s="700" customFormat="1">
      <c r="A100" s="1210"/>
      <c r="B100" s="1232"/>
      <c r="C100" s="1235"/>
      <c r="D100" s="701" t="s">
        <v>143</v>
      </c>
      <c r="E100" s="744"/>
      <c r="F100" s="744"/>
      <c r="G100" s="744"/>
      <c r="H100" s="744"/>
      <c r="I100" s="744"/>
      <c r="J100" s="747"/>
      <c r="K100" s="744"/>
      <c r="L100" s="744"/>
      <c r="M100" s="744"/>
      <c r="N100" s="744"/>
      <c r="O100" s="744"/>
      <c r="P100" s="747"/>
      <c r="Q100" s="744"/>
      <c r="R100" s="744"/>
      <c r="S100" s="744"/>
      <c r="T100" s="744"/>
      <c r="U100" s="747"/>
      <c r="V100" s="744"/>
      <c r="W100" s="744"/>
      <c r="X100" s="744"/>
      <c r="Y100" s="744"/>
      <c r="Z100" s="747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7"/>
      <c r="AK100" s="1202"/>
      <c r="AL100" s="1202"/>
      <c r="AM100" s="1202"/>
      <c r="AN100" s="1202"/>
      <c r="AO100" s="1202"/>
      <c r="AP100" s="1202"/>
      <c r="AQ100" s="1202"/>
      <c r="AR100" s="1202"/>
      <c r="AS100" s="1202"/>
      <c r="AT100" s="1202"/>
      <c r="AU100" s="1202"/>
      <c r="AV100" s="1202"/>
      <c r="AW100" s="1202"/>
    </row>
    <row r="101" spans="1:49" s="700" customFormat="1">
      <c r="A101" s="1210"/>
      <c r="B101" s="1232"/>
      <c r="C101" s="1235"/>
      <c r="D101" s="701" t="s">
        <v>284</v>
      </c>
      <c r="E101" s="744"/>
      <c r="F101" s="744"/>
      <c r="G101" s="744"/>
      <c r="H101" s="744"/>
      <c r="I101" s="744"/>
      <c r="J101" s="747"/>
      <c r="K101" s="744"/>
      <c r="L101" s="744"/>
      <c r="M101" s="744"/>
      <c r="N101" s="744"/>
      <c r="O101" s="744"/>
      <c r="P101" s="747"/>
      <c r="Q101" s="744"/>
      <c r="R101" s="744"/>
      <c r="S101" s="744"/>
      <c r="T101" s="744"/>
      <c r="U101" s="747"/>
      <c r="V101" s="744"/>
      <c r="W101" s="744"/>
      <c r="X101" s="744"/>
      <c r="Y101" s="744"/>
      <c r="Z101" s="747"/>
      <c r="AA101" s="744"/>
      <c r="AB101" s="744"/>
      <c r="AC101" s="744"/>
      <c r="AD101" s="744"/>
      <c r="AE101" s="744"/>
      <c r="AF101" s="744"/>
      <c r="AG101" s="744"/>
      <c r="AH101" s="744"/>
      <c r="AI101" s="744"/>
      <c r="AJ101" s="747"/>
      <c r="AK101" s="1202"/>
      <c r="AL101" s="1202"/>
      <c r="AM101" s="1202"/>
      <c r="AN101" s="1202"/>
      <c r="AO101" s="1202"/>
      <c r="AP101" s="1202"/>
      <c r="AQ101" s="1202"/>
      <c r="AR101" s="1202"/>
      <c r="AS101" s="1202"/>
      <c r="AT101" s="1202"/>
      <c r="AU101" s="1202"/>
      <c r="AV101" s="1202"/>
      <c r="AW101" s="1202"/>
    </row>
    <row r="102" spans="1:49" s="700" customFormat="1">
      <c r="A102" s="1210"/>
      <c r="B102" s="1232"/>
      <c r="C102" s="1235"/>
      <c r="D102" s="701" t="s">
        <v>285</v>
      </c>
      <c r="E102" s="744"/>
      <c r="F102" s="744"/>
      <c r="G102" s="744"/>
      <c r="H102" s="744"/>
      <c r="I102" s="744"/>
      <c r="J102" s="747"/>
      <c r="K102" s="744"/>
      <c r="L102" s="744"/>
      <c r="M102" s="744"/>
      <c r="N102" s="744"/>
      <c r="O102" s="744"/>
      <c r="P102" s="747"/>
      <c r="Q102" s="744"/>
      <c r="R102" s="744"/>
      <c r="S102" s="744"/>
      <c r="T102" s="744"/>
      <c r="U102" s="747"/>
      <c r="V102" s="744"/>
      <c r="W102" s="744"/>
      <c r="X102" s="744"/>
      <c r="Y102" s="744"/>
      <c r="Z102" s="747"/>
      <c r="AA102" s="744"/>
      <c r="AB102" s="744"/>
      <c r="AC102" s="744"/>
      <c r="AD102" s="744"/>
      <c r="AE102" s="744"/>
      <c r="AF102" s="744"/>
      <c r="AG102" s="744"/>
      <c r="AH102" s="744"/>
      <c r="AI102" s="744"/>
      <c r="AJ102" s="747"/>
      <c r="AK102" s="1202"/>
      <c r="AL102" s="1202"/>
      <c r="AM102" s="1202"/>
      <c r="AN102" s="1202"/>
      <c r="AO102" s="1202"/>
      <c r="AP102" s="1202"/>
      <c r="AQ102" s="1202"/>
      <c r="AR102" s="1202"/>
      <c r="AS102" s="1202"/>
      <c r="AT102" s="1202"/>
      <c r="AU102" s="1202"/>
      <c r="AV102" s="1202"/>
      <c r="AW102" s="1202"/>
    </row>
    <row r="103" spans="1:49" s="700" customFormat="1">
      <c r="A103" s="1210"/>
      <c r="B103" s="1232"/>
      <c r="C103" s="1235"/>
      <c r="D103" s="701" t="s">
        <v>286</v>
      </c>
      <c r="E103" s="744"/>
      <c r="F103" s="744"/>
      <c r="G103" s="744"/>
      <c r="H103" s="744"/>
      <c r="I103" s="744"/>
      <c r="J103" s="747"/>
      <c r="K103" s="744"/>
      <c r="L103" s="744"/>
      <c r="M103" s="744"/>
      <c r="N103" s="744"/>
      <c r="O103" s="744"/>
      <c r="P103" s="747"/>
      <c r="Q103" s="744"/>
      <c r="R103" s="744"/>
      <c r="S103" s="744"/>
      <c r="T103" s="744"/>
      <c r="U103" s="747"/>
      <c r="V103" s="744"/>
      <c r="W103" s="744"/>
      <c r="X103" s="744"/>
      <c r="Y103" s="744"/>
      <c r="Z103" s="747"/>
      <c r="AA103" s="744"/>
      <c r="AB103" s="744"/>
      <c r="AC103" s="744"/>
      <c r="AD103" s="744"/>
      <c r="AE103" s="744"/>
      <c r="AF103" s="744"/>
      <c r="AG103" s="744"/>
      <c r="AH103" s="744"/>
      <c r="AI103" s="744"/>
      <c r="AJ103" s="747"/>
      <c r="AK103" s="1202"/>
      <c r="AL103" s="1202"/>
      <c r="AM103" s="1202"/>
      <c r="AN103" s="1202"/>
      <c r="AO103" s="1202"/>
      <c r="AP103" s="1202"/>
      <c r="AQ103" s="1202"/>
      <c r="AR103" s="1202"/>
      <c r="AS103" s="1202"/>
      <c r="AT103" s="1202"/>
      <c r="AU103" s="1202"/>
      <c r="AV103" s="1202"/>
      <c r="AW103" s="1202"/>
    </row>
    <row r="104" spans="1:49" s="700" customFormat="1">
      <c r="A104" s="1210"/>
      <c r="B104" s="1232"/>
      <c r="C104" s="1235"/>
      <c r="D104" s="701" t="s">
        <v>287</v>
      </c>
      <c r="E104" s="744"/>
      <c r="F104" s="744"/>
      <c r="G104" s="744"/>
      <c r="H104" s="744"/>
      <c r="I104" s="744"/>
      <c r="J104" s="747"/>
      <c r="K104" s="744"/>
      <c r="L104" s="744"/>
      <c r="M104" s="744"/>
      <c r="N104" s="744"/>
      <c r="O104" s="744"/>
      <c r="P104" s="747"/>
      <c r="Q104" s="744"/>
      <c r="R104" s="744"/>
      <c r="S104" s="744"/>
      <c r="T104" s="744"/>
      <c r="U104" s="747"/>
      <c r="V104" s="744"/>
      <c r="W104" s="744"/>
      <c r="X104" s="744"/>
      <c r="Y104" s="744"/>
      <c r="Z104" s="747"/>
      <c r="AA104" s="744"/>
      <c r="AB104" s="744"/>
      <c r="AC104" s="744"/>
      <c r="AD104" s="744"/>
      <c r="AE104" s="744"/>
      <c r="AF104" s="744"/>
      <c r="AG104" s="744"/>
      <c r="AH104" s="744"/>
      <c r="AI104" s="744"/>
      <c r="AJ104" s="747"/>
      <c r="AK104" s="1202"/>
      <c r="AL104" s="1202"/>
      <c r="AM104" s="1202"/>
      <c r="AN104" s="1202"/>
      <c r="AO104" s="1202"/>
      <c r="AP104" s="1202"/>
      <c r="AQ104" s="1202"/>
      <c r="AR104" s="1202"/>
      <c r="AS104" s="1202"/>
      <c r="AT104" s="1202"/>
      <c r="AU104" s="1202"/>
      <c r="AV104" s="1202"/>
      <c r="AW104" s="1202"/>
    </row>
    <row r="105" spans="1:49" s="700" customFormat="1" ht="15.75" thickBot="1">
      <c r="A105" s="1211"/>
      <c r="B105" s="1233"/>
      <c r="C105" s="1236"/>
      <c r="D105" s="732" t="s">
        <v>288</v>
      </c>
      <c r="E105" s="744"/>
      <c r="F105" s="744"/>
      <c r="G105" s="744"/>
      <c r="H105" s="744"/>
      <c r="I105" s="744"/>
      <c r="J105" s="747"/>
      <c r="K105" s="744"/>
      <c r="L105" s="744"/>
      <c r="M105" s="744"/>
      <c r="N105" s="744"/>
      <c r="O105" s="744"/>
      <c r="P105" s="747"/>
      <c r="Q105" s="744"/>
      <c r="R105" s="744"/>
      <c r="S105" s="744"/>
      <c r="T105" s="744"/>
      <c r="U105" s="747"/>
      <c r="V105" s="744"/>
      <c r="W105" s="744"/>
      <c r="X105" s="744"/>
      <c r="Y105" s="744"/>
      <c r="Z105" s="747"/>
      <c r="AA105" s="744"/>
      <c r="AB105" s="744"/>
      <c r="AC105" s="744"/>
      <c r="AD105" s="744"/>
      <c r="AE105" s="744"/>
      <c r="AF105" s="744"/>
      <c r="AG105" s="744"/>
      <c r="AH105" s="744"/>
      <c r="AI105" s="744"/>
      <c r="AJ105" s="747"/>
      <c r="AK105" s="1203"/>
      <c r="AL105" s="1203"/>
      <c r="AM105" s="1203"/>
      <c r="AN105" s="1203"/>
      <c r="AO105" s="1203"/>
      <c r="AP105" s="1203"/>
      <c r="AQ105" s="1203"/>
      <c r="AR105" s="1203"/>
      <c r="AS105" s="1203"/>
      <c r="AT105" s="1203"/>
      <c r="AU105" s="1203"/>
      <c r="AV105" s="1203"/>
      <c r="AW105" s="1203"/>
    </row>
    <row r="106" spans="1:49">
      <c r="A106" s="1208"/>
      <c r="B106" s="1208"/>
      <c r="C106" s="1208"/>
      <c r="D106" s="1208"/>
      <c r="E106" s="4">
        <f>SUM(E96:E105)</f>
        <v>0</v>
      </c>
      <c r="F106" s="4">
        <f t="shared" ref="F106:AI106" si="28">SUM(F96:F105)</f>
        <v>0</v>
      </c>
      <c r="G106" s="4">
        <f t="shared" si="28"/>
        <v>0</v>
      </c>
      <c r="H106" s="4">
        <f t="shared" si="28"/>
        <v>0</v>
      </c>
      <c r="I106" s="4">
        <f t="shared" si="28"/>
        <v>0</v>
      </c>
      <c r="J106" s="12"/>
      <c r="K106" s="4">
        <f t="shared" si="28"/>
        <v>0</v>
      </c>
      <c r="L106" s="4">
        <f t="shared" si="28"/>
        <v>0</v>
      </c>
      <c r="M106" s="4">
        <f t="shared" si="28"/>
        <v>0</v>
      </c>
      <c r="N106" s="4">
        <f t="shared" si="28"/>
        <v>0</v>
      </c>
      <c r="O106" s="4">
        <f t="shared" si="28"/>
        <v>0</v>
      </c>
      <c r="P106" s="12"/>
      <c r="Q106" s="4">
        <f t="shared" si="28"/>
        <v>0</v>
      </c>
      <c r="R106" s="4">
        <f t="shared" si="28"/>
        <v>0</v>
      </c>
      <c r="S106" s="4">
        <f t="shared" si="28"/>
        <v>0</v>
      </c>
      <c r="T106" s="4">
        <f t="shared" si="28"/>
        <v>0</v>
      </c>
      <c r="U106" s="12"/>
      <c r="V106" s="4">
        <f t="shared" si="28"/>
        <v>0</v>
      </c>
      <c r="W106" s="4">
        <f t="shared" si="28"/>
        <v>0</v>
      </c>
      <c r="X106" s="4">
        <f t="shared" si="28"/>
        <v>0</v>
      </c>
      <c r="Y106" s="4">
        <f t="shared" si="28"/>
        <v>0</v>
      </c>
      <c r="Z106" s="12"/>
      <c r="AA106" s="4">
        <f t="shared" si="28"/>
        <v>0</v>
      </c>
      <c r="AB106" s="4">
        <f t="shared" si="28"/>
        <v>0</v>
      </c>
      <c r="AC106" s="4">
        <f t="shared" si="28"/>
        <v>0</v>
      </c>
      <c r="AD106" s="4">
        <f t="shared" si="28"/>
        <v>0</v>
      </c>
      <c r="AE106" s="4">
        <f t="shared" si="28"/>
        <v>0</v>
      </c>
      <c r="AF106" s="4">
        <f t="shared" si="28"/>
        <v>0</v>
      </c>
      <c r="AG106" s="4">
        <f t="shared" si="28"/>
        <v>0</v>
      </c>
      <c r="AH106" s="4">
        <f t="shared" si="28"/>
        <v>0</v>
      </c>
      <c r="AI106" s="4">
        <f t="shared" si="28"/>
        <v>0</v>
      </c>
      <c r="AJ106" s="12"/>
      <c r="AK106" s="157">
        <f>SUM(AK96)</f>
        <v>0</v>
      </c>
      <c r="AL106" s="157">
        <f t="shared" ref="AL106:AW106" si="29">SUM(AL96)</f>
        <v>0</v>
      </c>
      <c r="AM106" s="157">
        <f t="shared" si="29"/>
        <v>0</v>
      </c>
      <c r="AN106" s="157">
        <f t="shared" si="29"/>
        <v>0</v>
      </c>
      <c r="AO106" s="157">
        <f t="shared" si="29"/>
        <v>0</v>
      </c>
      <c r="AP106" s="157">
        <f t="shared" si="29"/>
        <v>0</v>
      </c>
      <c r="AQ106" s="157">
        <f t="shared" si="29"/>
        <v>0</v>
      </c>
      <c r="AR106" s="157">
        <f t="shared" si="29"/>
        <v>0</v>
      </c>
      <c r="AS106" s="157">
        <f t="shared" si="29"/>
        <v>0</v>
      </c>
      <c r="AT106" s="157">
        <f t="shared" si="29"/>
        <v>0</v>
      </c>
      <c r="AU106" s="157">
        <f t="shared" si="29"/>
        <v>0</v>
      </c>
      <c r="AV106" s="157">
        <f t="shared" si="29"/>
        <v>0</v>
      </c>
      <c r="AW106" s="157">
        <f t="shared" si="29"/>
        <v>0</v>
      </c>
    </row>
    <row r="107" spans="1:49" ht="19.5" thickBot="1">
      <c r="A107" s="444"/>
      <c r="B107" s="444"/>
      <c r="C107" s="444"/>
      <c r="D107" s="444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1:49" s="700" customFormat="1">
      <c r="A108" s="1209" t="s">
        <v>57</v>
      </c>
      <c r="B108" s="1231" t="s">
        <v>128</v>
      </c>
      <c r="C108" s="1234" t="s">
        <v>289</v>
      </c>
      <c r="D108" s="699" t="s">
        <v>290</v>
      </c>
      <c r="E108" s="744"/>
      <c r="F108" s="744"/>
      <c r="G108" s="744"/>
      <c r="H108" s="744"/>
      <c r="I108" s="744"/>
      <c r="J108" s="747"/>
      <c r="K108" s="744"/>
      <c r="L108" s="744"/>
      <c r="M108" s="744"/>
      <c r="N108" s="744"/>
      <c r="O108" s="744"/>
      <c r="P108" s="747"/>
      <c r="Q108" s="744"/>
      <c r="R108" s="744"/>
      <c r="S108" s="744"/>
      <c r="T108" s="744"/>
      <c r="U108" s="747"/>
      <c r="V108" s="744"/>
      <c r="W108" s="744"/>
      <c r="X108" s="744"/>
      <c r="Y108" s="744"/>
      <c r="Z108" s="747"/>
      <c r="AA108" s="744"/>
      <c r="AB108" s="744"/>
      <c r="AC108" s="744"/>
      <c r="AD108" s="744"/>
      <c r="AE108" s="744"/>
      <c r="AF108" s="744"/>
      <c r="AG108" s="744"/>
      <c r="AH108" s="744"/>
      <c r="AI108" s="744"/>
      <c r="AJ108" s="747"/>
      <c r="AK108" s="1201"/>
      <c r="AL108" s="1201"/>
      <c r="AM108" s="1201"/>
      <c r="AN108" s="1201"/>
      <c r="AO108" s="1201"/>
      <c r="AP108" s="1201"/>
      <c r="AQ108" s="1201"/>
      <c r="AR108" s="1201"/>
      <c r="AS108" s="1201"/>
      <c r="AT108" s="1201"/>
      <c r="AU108" s="1201"/>
      <c r="AV108" s="1201"/>
      <c r="AW108" s="1201"/>
    </row>
    <row r="109" spans="1:49" s="700" customFormat="1" ht="30">
      <c r="A109" s="1210"/>
      <c r="B109" s="1232"/>
      <c r="C109" s="1235"/>
      <c r="D109" s="701" t="s">
        <v>291</v>
      </c>
      <c r="E109" s="744"/>
      <c r="F109" s="744"/>
      <c r="G109" s="744"/>
      <c r="H109" s="744"/>
      <c r="I109" s="744"/>
      <c r="J109" s="747"/>
      <c r="K109" s="744"/>
      <c r="L109" s="744"/>
      <c r="M109" s="744"/>
      <c r="N109" s="744"/>
      <c r="O109" s="744"/>
      <c r="P109" s="747"/>
      <c r="Q109" s="744"/>
      <c r="R109" s="744"/>
      <c r="S109" s="744"/>
      <c r="T109" s="744"/>
      <c r="U109" s="747"/>
      <c r="V109" s="744"/>
      <c r="W109" s="744"/>
      <c r="X109" s="744"/>
      <c r="Y109" s="744"/>
      <c r="Z109" s="747"/>
      <c r="AA109" s="744"/>
      <c r="AB109" s="744"/>
      <c r="AC109" s="744"/>
      <c r="AD109" s="744"/>
      <c r="AE109" s="744"/>
      <c r="AF109" s="744"/>
      <c r="AG109" s="744"/>
      <c r="AH109" s="744"/>
      <c r="AI109" s="744"/>
      <c r="AJ109" s="747"/>
      <c r="AK109" s="1202"/>
      <c r="AL109" s="1202"/>
      <c r="AM109" s="1202"/>
      <c r="AN109" s="1202"/>
      <c r="AO109" s="1202"/>
      <c r="AP109" s="1202"/>
      <c r="AQ109" s="1202"/>
      <c r="AR109" s="1202"/>
      <c r="AS109" s="1202"/>
      <c r="AT109" s="1202"/>
      <c r="AU109" s="1202"/>
      <c r="AV109" s="1202"/>
      <c r="AW109" s="1202"/>
    </row>
    <row r="110" spans="1:49" s="700" customFormat="1" ht="30">
      <c r="A110" s="1210"/>
      <c r="B110" s="1232"/>
      <c r="C110" s="1235"/>
      <c r="D110" s="701" t="s">
        <v>291</v>
      </c>
      <c r="E110" s="744"/>
      <c r="F110" s="744"/>
      <c r="G110" s="744"/>
      <c r="H110" s="744"/>
      <c r="I110" s="744"/>
      <c r="J110" s="747"/>
      <c r="K110" s="744"/>
      <c r="L110" s="744"/>
      <c r="M110" s="744"/>
      <c r="N110" s="744"/>
      <c r="O110" s="744"/>
      <c r="P110" s="747"/>
      <c r="Q110" s="744"/>
      <c r="R110" s="744"/>
      <c r="S110" s="744"/>
      <c r="T110" s="744"/>
      <c r="U110" s="747"/>
      <c r="V110" s="744"/>
      <c r="W110" s="744"/>
      <c r="X110" s="744"/>
      <c r="Y110" s="744"/>
      <c r="Z110" s="747"/>
      <c r="AA110" s="744"/>
      <c r="AB110" s="744"/>
      <c r="AC110" s="744"/>
      <c r="AD110" s="744"/>
      <c r="AE110" s="744"/>
      <c r="AF110" s="744"/>
      <c r="AG110" s="744"/>
      <c r="AH110" s="744"/>
      <c r="AI110" s="744"/>
      <c r="AJ110" s="747"/>
      <c r="AK110" s="1202"/>
      <c r="AL110" s="1202"/>
      <c r="AM110" s="1202"/>
      <c r="AN110" s="1202"/>
      <c r="AO110" s="1202"/>
      <c r="AP110" s="1202"/>
      <c r="AQ110" s="1202"/>
      <c r="AR110" s="1202"/>
      <c r="AS110" s="1202"/>
      <c r="AT110" s="1202"/>
      <c r="AU110" s="1202"/>
      <c r="AV110" s="1202"/>
      <c r="AW110" s="1202"/>
    </row>
    <row r="111" spans="1:49" s="700" customFormat="1" ht="30">
      <c r="A111" s="1210"/>
      <c r="B111" s="1232"/>
      <c r="C111" s="1235"/>
      <c r="D111" s="701" t="s">
        <v>292</v>
      </c>
      <c r="E111" s="744"/>
      <c r="F111" s="744"/>
      <c r="G111" s="744"/>
      <c r="H111" s="744"/>
      <c r="I111" s="744"/>
      <c r="J111" s="747"/>
      <c r="K111" s="744"/>
      <c r="L111" s="744"/>
      <c r="M111" s="744"/>
      <c r="N111" s="744"/>
      <c r="O111" s="744"/>
      <c r="P111" s="747"/>
      <c r="Q111" s="744"/>
      <c r="R111" s="744"/>
      <c r="S111" s="744"/>
      <c r="T111" s="744"/>
      <c r="U111" s="747"/>
      <c r="V111" s="744"/>
      <c r="W111" s="744"/>
      <c r="X111" s="744"/>
      <c r="Y111" s="744"/>
      <c r="Z111" s="747"/>
      <c r="AA111" s="744"/>
      <c r="AB111" s="744"/>
      <c r="AC111" s="744"/>
      <c r="AD111" s="744"/>
      <c r="AE111" s="744"/>
      <c r="AF111" s="744"/>
      <c r="AG111" s="744"/>
      <c r="AH111" s="744"/>
      <c r="AI111" s="744"/>
      <c r="AJ111" s="747"/>
      <c r="AK111" s="1202"/>
      <c r="AL111" s="1202"/>
      <c r="AM111" s="1202"/>
      <c r="AN111" s="1202"/>
      <c r="AO111" s="1202"/>
      <c r="AP111" s="1202"/>
      <c r="AQ111" s="1202"/>
      <c r="AR111" s="1202"/>
      <c r="AS111" s="1202"/>
      <c r="AT111" s="1202"/>
      <c r="AU111" s="1202"/>
      <c r="AV111" s="1202"/>
      <c r="AW111" s="1202"/>
    </row>
    <row r="112" spans="1:49" s="700" customFormat="1">
      <c r="A112" s="1210"/>
      <c r="B112" s="1232"/>
      <c r="C112" s="1235"/>
      <c r="D112" s="701" t="s">
        <v>293</v>
      </c>
      <c r="E112" s="744"/>
      <c r="F112" s="744"/>
      <c r="G112" s="744"/>
      <c r="H112" s="744"/>
      <c r="I112" s="744"/>
      <c r="J112" s="747"/>
      <c r="K112" s="744"/>
      <c r="L112" s="744"/>
      <c r="M112" s="744"/>
      <c r="N112" s="744"/>
      <c r="O112" s="744"/>
      <c r="P112" s="747"/>
      <c r="Q112" s="744"/>
      <c r="R112" s="744"/>
      <c r="S112" s="744"/>
      <c r="T112" s="744"/>
      <c r="U112" s="747"/>
      <c r="V112" s="744"/>
      <c r="W112" s="744"/>
      <c r="X112" s="744"/>
      <c r="Y112" s="744"/>
      <c r="Z112" s="747"/>
      <c r="AA112" s="744"/>
      <c r="AB112" s="744"/>
      <c r="AC112" s="744"/>
      <c r="AD112" s="744"/>
      <c r="AE112" s="744"/>
      <c r="AF112" s="744"/>
      <c r="AG112" s="744"/>
      <c r="AH112" s="744"/>
      <c r="AI112" s="744"/>
      <c r="AJ112" s="747"/>
      <c r="AK112" s="1202"/>
      <c r="AL112" s="1202"/>
      <c r="AM112" s="1202"/>
      <c r="AN112" s="1202"/>
      <c r="AO112" s="1202"/>
      <c r="AP112" s="1202"/>
      <c r="AQ112" s="1202"/>
      <c r="AR112" s="1202"/>
      <c r="AS112" s="1202"/>
      <c r="AT112" s="1202"/>
      <c r="AU112" s="1202"/>
      <c r="AV112" s="1202"/>
      <c r="AW112" s="1202"/>
    </row>
    <row r="113" spans="1:49" s="700" customFormat="1">
      <c r="A113" s="1210"/>
      <c r="B113" s="1232"/>
      <c r="C113" s="1235"/>
      <c r="D113" s="701" t="s">
        <v>129</v>
      </c>
      <c r="E113" s="744"/>
      <c r="F113" s="744"/>
      <c r="G113" s="744"/>
      <c r="H113" s="744"/>
      <c r="I113" s="744"/>
      <c r="J113" s="747"/>
      <c r="K113" s="744"/>
      <c r="L113" s="744"/>
      <c r="M113" s="744"/>
      <c r="N113" s="744"/>
      <c r="O113" s="744"/>
      <c r="P113" s="747"/>
      <c r="Q113" s="744"/>
      <c r="R113" s="744"/>
      <c r="S113" s="744"/>
      <c r="T113" s="744"/>
      <c r="U113" s="747"/>
      <c r="V113" s="744"/>
      <c r="W113" s="744"/>
      <c r="X113" s="744"/>
      <c r="Y113" s="744"/>
      <c r="Z113" s="747"/>
      <c r="AA113" s="744"/>
      <c r="AB113" s="744"/>
      <c r="AC113" s="744"/>
      <c r="AD113" s="744"/>
      <c r="AE113" s="744"/>
      <c r="AF113" s="744"/>
      <c r="AG113" s="744"/>
      <c r="AH113" s="744"/>
      <c r="AI113" s="744"/>
      <c r="AJ113" s="747"/>
      <c r="AK113" s="1202"/>
      <c r="AL113" s="1202"/>
      <c r="AM113" s="1202"/>
      <c r="AN113" s="1202"/>
      <c r="AO113" s="1202"/>
      <c r="AP113" s="1202"/>
      <c r="AQ113" s="1202"/>
      <c r="AR113" s="1202"/>
      <c r="AS113" s="1202"/>
      <c r="AT113" s="1202"/>
      <c r="AU113" s="1202"/>
      <c r="AV113" s="1202"/>
      <c r="AW113" s="1202"/>
    </row>
    <row r="114" spans="1:49" s="700" customFormat="1">
      <c r="A114" s="1210"/>
      <c r="B114" s="1232"/>
      <c r="C114" s="1235"/>
      <c r="D114" s="701" t="s">
        <v>130</v>
      </c>
      <c r="E114" s="744"/>
      <c r="F114" s="744"/>
      <c r="G114" s="744"/>
      <c r="H114" s="744"/>
      <c r="I114" s="744"/>
      <c r="J114" s="747"/>
      <c r="K114" s="744"/>
      <c r="L114" s="744"/>
      <c r="M114" s="744"/>
      <c r="N114" s="744"/>
      <c r="O114" s="744"/>
      <c r="P114" s="747"/>
      <c r="Q114" s="744"/>
      <c r="R114" s="744"/>
      <c r="S114" s="744"/>
      <c r="T114" s="744"/>
      <c r="U114" s="747"/>
      <c r="V114" s="744"/>
      <c r="W114" s="744"/>
      <c r="X114" s="744"/>
      <c r="Y114" s="744"/>
      <c r="Z114" s="747"/>
      <c r="AA114" s="744"/>
      <c r="AB114" s="744"/>
      <c r="AC114" s="744"/>
      <c r="AD114" s="744"/>
      <c r="AE114" s="744"/>
      <c r="AF114" s="744"/>
      <c r="AG114" s="744"/>
      <c r="AH114" s="744"/>
      <c r="AI114" s="744"/>
      <c r="AJ114" s="747"/>
      <c r="AK114" s="1202"/>
      <c r="AL114" s="1202"/>
      <c r="AM114" s="1202"/>
      <c r="AN114" s="1202"/>
      <c r="AO114" s="1202"/>
      <c r="AP114" s="1202"/>
      <c r="AQ114" s="1202"/>
      <c r="AR114" s="1202"/>
      <c r="AS114" s="1202"/>
      <c r="AT114" s="1202"/>
      <c r="AU114" s="1202"/>
      <c r="AV114" s="1202"/>
      <c r="AW114" s="1202"/>
    </row>
    <row r="115" spans="1:49" s="700" customFormat="1">
      <c r="A115" s="1210"/>
      <c r="B115" s="1232"/>
      <c r="C115" s="1235"/>
      <c r="D115" s="701" t="s">
        <v>131</v>
      </c>
      <c r="E115" s="744"/>
      <c r="F115" s="744"/>
      <c r="G115" s="744"/>
      <c r="H115" s="744"/>
      <c r="I115" s="744"/>
      <c r="J115" s="747"/>
      <c r="K115" s="744"/>
      <c r="L115" s="744"/>
      <c r="M115" s="744"/>
      <c r="N115" s="744"/>
      <c r="O115" s="744"/>
      <c r="P115" s="747"/>
      <c r="Q115" s="744"/>
      <c r="R115" s="744"/>
      <c r="S115" s="744"/>
      <c r="T115" s="744"/>
      <c r="U115" s="747"/>
      <c r="V115" s="744"/>
      <c r="W115" s="744"/>
      <c r="X115" s="744"/>
      <c r="Y115" s="744"/>
      <c r="Z115" s="747"/>
      <c r="AA115" s="744"/>
      <c r="AB115" s="744"/>
      <c r="AC115" s="744"/>
      <c r="AD115" s="744"/>
      <c r="AE115" s="744"/>
      <c r="AF115" s="744"/>
      <c r="AG115" s="744"/>
      <c r="AH115" s="744"/>
      <c r="AI115" s="744"/>
      <c r="AJ115" s="747"/>
      <c r="AK115" s="1202"/>
      <c r="AL115" s="1202"/>
      <c r="AM115" s="1202"/>
      <c r="AN115" s="1202"/>
      <c r="AO115" s="1202"/>
      <c r="AP115" s="1202"/>
      <c r="AQ115" s="1202"/>
      <c r="AR115" s="1202"/>
      <c r="AS115" s="1202"/>
      <c r="AT115" s="1202"/>
      <c r="AU115" s="1202"/>
      <c r="AV115" s="1202"/>
      <c r="AW115" s="1202"/>
    </row>
    <row r="116" spans="1:49" s="700" customFormat="1">
      <c r="A116" s="1210"/>
      <c r="B116" s="1232"/>
      <c r="C116" s="1235"/>
      <c r="D116" s="701" t="s">
        <v>132</v>
      </c>
      <c r="E116" s="744"/>
      <c r="F116" s="744"/>
      <c r="G116" s="744"/>
      <c r="H116" s="744"/>
      <c r="I116" s="744"/>
      <c r="J116" s="747"/>
      <c r="K116" s="744"/>
      <c r="L116" s="744"/>
      <c r="M116" s="744"/>
      <c r="N116" s="744"/>
      <c r="O116" s="744"/>
      <c r="P116" s="747"/>
      <c r="Q116" s="744"/>
      <c r="R116" s="744"/>
      <c r="S116" s="744"/>
      <c r="T116" s="744"/>
      <c r="U116" s="747"/>
      <c r="V116" s="744"/>
      <c r="W116" s="744"/>
      <c r="X116" s="744"/>
      <c r="Y116" s="744"/>
      <c r="Z116" s="747"/>
      <c r="AA116" s="744"/>
      <c r="AB116" s="744"/>
      <c r="AC116" s="744"/>
      <c r="AD116" s="744"/>
      <c r="AE116" s="744"/>
      <c r="AF116" s="744"/>
      <c r="AG116" s="744"/>
      <c r="AH116" s="744"/>
      <c r="AI116" s="744"/>
      <c r="AJ116" s="747"/>
      <c r="AK116" s="1202"/>
      <c r="AL116" s="1202"/>
      <c r="AM116" s="1202"/>
      <c r="AN116" s="1202"/>
      <c r="AO116" s="1202"/>
      <c r="AP116" s="1202"/>
      <c r="AQ116" s="1202"/>
      <c r="AR116" s="1202"/>
      <c r="AS116" s="1202"/>
      <c r="AT116" s="1202"/>
      <c r="AU116" s="1202"/>
      <c r="AV116" s="1202"/>
      <c r="AW116" s="1202"/>
    </row>
    <row r="117" spans="1:49" s="700" customFormat="1">
      <c r="A117" s="1210"/>
      <c r="B117" s="1232"/>
      <c r="C117" s="1235"/>
      <c r="D117" s="701" t="s">
        <v>133</v>
      </c>
      <c r="E117" s="744"/>
      <c r="F117" s="744"/>
      <c r="G117" s="744"/>
      <c r="H117" s="744"/>
      <c r="I117" s="744"/>
      <c r="J117" s="747"/>
      <c r="K117" s="744"/>
      <c r="L117" s="744"/>
      <c r="M117" s="744"/>
      <c r="N117" s="744"/>
      <c r="O117" s="744"/>
      <c r="P117" s="747"/>
      <c r="Q117" s="744"/>
      <c r="R117" s="744"/>
      <c r="S117" s="744"/>
      <c r="T117" s="744"/>
      <c r="U117" s="747"/>
      <c r="V117" s="744"/>
      <c r="W117" s="744"/>
      <c r="X117" s="744"/>
      <c r="Y117" s="744"/>
      <c r="Z117" s="747"/>
      <c r="AA117" s="744"/>
      <c r="AB117" s="744"/>
      <c r="AC117" s="744"/>
      <c r="AD117" s="744"/>
      <c r="AE117" s="744"/>
      <c r="AF117" s="744"/>
      <c r="AG117" s="744"/>
      <c r="AH117" s="744"/>
      <c r="AI117" s="744"/>
      <c r="AJ117" s="747"/>
      <c r="AK117" s="1202"/>
      <c r="AL117" s="1202"/>
      <c r="AM117" s="1202"/>
      <c r="AN117" s="1202"/>
      <c r="AO117" s="1202"/>
      <c r="AP117" s="1202"/>
      <c r="AQ117" s="1202"/>
      <c r="AR117" s="1202"/>
      <c r="AS117" s="1202"/>
      <c r="AT117" s="1202"/>
      <c r="AU117" s="1202"/>
      <c r="AV117" s="1202"/>
      <c r="AW117" s="1202"/>
    </row>
    <row r="118" spans="1:49" s="700" customFormat="1">
      <c r="A118" s="1210"/>
      <c r="B118" s="1232"/>
      <c r="C118" s="1235"/>
      <c r="D118" s="701" t="s">
        <v>134</v>
      </c>
      <c r="E118" s="744"/>
      <c r="F118" s="744"/>
      <c r="G118" s="744"/>
      <c r="H118" s="744"/>
      <c r="I118" s="744"/>
      <c r="J118" s="747"/>
      <c r="K118" s="744"/>
      <c r="L118" s="744"/>
      <c r="M118" s="744"/>
      <c r="N118" s="744"/>
      <c r="O118" s="744"/>
      <c r="P118" s="747"/>
      <c r="Q118" s="744"/>
      <c r="R118" s="744"/>
      <c r="S118" s="744"/>
      <c r="T118" s="744"/>
      <c r="U118" s="747"/>
      <c r="V118" s="744"/>
      <c r="W118" s="744"/>
      <c r="X118" s="744"/>
      <c r="Y118" s="744"/>
      <c r="Z118" s="747"/>
      <c r="AA118" s="744"/>
      <c r="AB118" s="744"/>
      <c r="AC118" s="744"/>
      <c r="AD118" s="744"/>
      <c r="AE118" s="744"/>
      <c r="AF118" s="744"/>
      <c r="AG118" s="744"/>
      <c r="AH118" s="744"/>
      <c r="AI118" s="744"/>
      <c r="AJ118" s="747"/>
      <c r="AK118" s="1202"/>
      <c r="AL118" s="1202"/>
      <c r="AM118" s="1202"/>
      <c r="AN118" s="1202"/>
      <c r="AO118" s="1202"/>
      <c r="AP118" s="1202"/>
      <c r="AQ118" s="1202"/>
      <c r="AR118" s="1202"/>
      <c r="AS118" s="1202"/>
      <c r="AT118" s="1202"/>
      <c r="AU118" s="1202"/>
      <c r="AV118" s="1202"/>
      <c r="AW118" s="1202"/>
    </row>
    <row r="119" spans="1:49" s="700" customFormat="1">
      <c r="A119" s="1210"/>
      <c r="B119" s="1232"/>
      <c r="C119" s="1235"/>
      <c r="D119" s="701" t="s">
        <v>135</v>
      </c>
      <c r="E119" s="744"/>
      <c r="F119" s="744"/>
      <c r="G119" s="744"/>
      <c r="H119" s="744"/>
      <c r="I119" s="744"/>
      <c r="J119" s="747"/>
      <c r="K119" s="744"/>
      <c r="L119" s="744"/>
      <c r="M119" s="744"/>
      <c r="N119" s="744"/>
      <c r="O119" s="744"/>
      <c r="P119" s="747"/>
      <c r="Q119" s="744"/>
      <c r="R119" s="744"/>
      <c r="S119" s="744"/>
      <c r="T119" s="744"/>
      <c r="U119" s="747"/>
      <c r="V119" s="744"/>
      <c r="W119" s="744"/>
      <c r="X119" s="744"/>
      <c r="Y119" s="744"/>
      <c r="Z119" s="747"/>
      <c r="AA119" s="744"/>
      <c r="AB119" s="744"/>
      <c r="AC119" s="744"/>
      <c r="AD119" s="744"/>
      <c r="AE119" s="744"/>
      <c r="AF119" s="744"/>
      <c r="AG119" s="744"/>
      <c r="AH119" s="744"/>
      <c r="AI119" s="744"/>
      <c r="AJ119" s="747"/>
      <c r="AK119" s="1202"/>
      <c r="AL119" s="1202"/>
      <c r="AM119" s="1202"/>
      <c r="AN119" s="1202"/>
      <c r="AO119" s="1202"/>
      <c r="AP119" s="1202"/>
      <c r="AQ119" s="1202"/>
      <c r="AR119" s="1202"/>
      <c r="AS119" s="1202"/>
      <c r="AT119" s="1202"/>
      <c r="AU119" s="1202"/>
      <c r="AV119" s="1202"/>
      <c r="AW119" s="1202"/>
    </row>
    <row r="120" spans="1:49" s="700" customFormat="1">
      <c r="A120" s="1210"/>
      <c r="B120" s="1232"/>
      <c r="C120" s="1235"/>
      <c r="D120" s="701" t="s">
        <v>136</v>
      </c>
      <c r="E120" s="744"/>
      <c r="F120" s="744"/>
      <c r="G120" s="744"/>
      <c r="H120" s="744"/>
      <c r="I120" s="744"/>
      <c r="J120" s="747"/>
      <c r="K120" s="744"/>
      <c r="L120" s="744"/>
      <c r="M120" s="744"/>
      <c r="N120" s="744"/>
      <c r="O120" s="744"/>
      <c r="P120" s="747"/>
      <c r="Q120" s="744"/>
      <c r="R120" s="744"/>
      <c r="S120" s="744"/>
      <c r="T120" s="744"/>
      <c r="U120" s="747"/>
      <c r="V120" s="744"/>
      <c r="W120" s="744"/>
      <c r="X120" s="744"/>
      <c r="Y120" s="744"/>
      <c r="Z120" s="747"/>
      <c r="AA120" s="744"/>
      <c r="AB120" s="744"/>
      <c r="AC120" s="744"/>
      <c r="AD120" s="744"/>
      <c r="AE120" s="744"/>
      <c r="AF120" s="744"/>
      <c r="AG120" s="744"/>
      <c r="AH120" s="744"/>
      <c r="AI120" s="744"/>
      <c r="AJ120" s="747"/>
      <c r="AK120" s="1202"/>
      <c r="AL120" s="1202"/>
      <c r="AM120" s="1202"/>
      <c r="AN120" s="1202"/>
      <c r="AO120" s="1202"/>
      <c r="AP120" s="1202"/>
      <c r="AQ120" s="1202"/>
      <c r="AR120" s="1202"/>
      <c r="AS120" s="1202"/>
      <c r="AT120" s="1202"/>
      <c r="AU120" s="1202"/>
      <c r="AV120" s="1202"/>
      <c r="AW120" s="1202"/>
    </row>
    <row r="121" spans="1:49" s="700" customFormat="1" ht="30.75" thickBot="1">
      <c r="A121" s="1211"/>
      <c r="B121" s="1233"/>
      <c r="C121" s="1236"/>
      <c r="D121" s="732" t="s">
        <v>137</v>
      </c>
      <c r="E121" s="744"/>
      <c r="F121" s="744"/>
      <c r="G121" s="744"/>
      <c r="H121" s="744"/>
      <c r="I121" s="744"/>
      <c r="J121" s="747"/>
      <c r="K121" s="744"/>
      <c r="L121" s="744"/>
      <c r="M121" s="744"/>
      <c r="N121" s="744"/>
      <c r="O121" s="744"/>
      <c r="P121" s="747"/>
      <c r="Q121" s="744"/>
      <c r="R121" s="744"/>
      <c r="S121" s="744"/>
      <c r="T121" s="744"/>
      <c r="U121" s="747"/>
      <c r="V121" s="744"/>
      <c r="W121" s="744"/>
      <c r="X121" s="744"/>
      <c r="Y121" s="744"/>
      <c r="Z121" s="747"/>
      <c r="AA121" s="744"/>
      <c r="AB121" s="744"/>
      <c r="AC121" s="744"/>
      <c r="AD121" s="744"/>
      <c r="AE121" s="744"/>
      <c r="AF121" s="744"/>
      <c r="AG121" s="744"/>
      <c r="AH121" s="744"/>
      <c r="AI121" s="744"/>
      <c r="AJ121" s="747"/>
      <c r="AK121" s="1203"/>
      <c r="AL121" s="1203"/>
      <c r="AM121" s="1203"/>
      <c r="AN121" s="1203"/>
      <c r="AO121" s="1203"/>
      <c r="AP121" s="1203"/>
      <c r="AQ121" s="1203"/>
      <c r="AR121" s="1203"/>
      <c r="AS121" s="1203"/>
      <c r="AT121" s="1203"/>
      <c r="AU121" s="1203"/>
      <c r="AV121" s="1203"/>
      <c r="AW121" s="1203"/>
    </row>
    <row r="122" spans="1:49">
      <c r="A122" s="1208"/>
      <c r="B122" s="1208"/>
      <c r="C122" s="1208"/>
      <c r="D122" s="1208"/>
      <c r="E122" s="4">
        <f>SUM(E108:E121)</f>
        <v>0</v>
      </c>
      <c r="F122" s="4">
        <f t="shared" ref="F122:AI122" si="30">SUM(F108:F121)</f>
        <v>0</v>
      </c>
      <c r="G122" s="4">
        <f t="shared" si="30"/>
        <v>0</v>
      </c>
      <c r="H122" s="4">
        <f t="shared" si="30"/>
        <v>0</v>
      </c>
      <c r="I122" s="4">
        <f t="shared" si="30"/>
        <v>0</v>
      </c>
      <c r="J122" s="12"/>
      <c r="K122" s="4">
        <f t="shared" si="30"/>
        <v>0</v>
      </c>
      <c r="L122" s="4">
        <f t="shared" si="30"/>
        <v>0</v>
      </c>
      <c r="M122" s="4">
        <f t="shared" si="30"/>
        <v>0</v>
      </c>
      <c r="N122" s="4">
        <f t="shared" si="30"/>
        <v>0</v>
      </c>
      <c r="O122" s="4">
        <f t="shared" si="30"/>
        <v>0</v>
      </c>
      <c r="P122" s="12"/>
      <c r="Q122" s="4">
        <f t="shared" si="30"/>
        <v>0</v>
      </c>
      <c r="R122" s="4">
        <f t="shared" si="30"/>
        <v>0</v>
      </c>
      <c r="S122" s="4">
        <f t="shared" si="30"/>
        <v>0</v>
      </c>
      <c r="T122" s="4">
        <f t="shared" si="30"/>
        <v>0</v>
      </c>
      <c r="U122" s="12"/>
      <c r="V122" s="4">
        <f t="shared" si="30"/>
        <v>0</v>
      </c>
      <c r="W122" s="4">
        <f t="shared" si="30"/>
        <v>0</v>
      </c>
      <c r="X122" s="4">
        <f t="shared" si="30"/>
        <v>0</v>
      </c>
      <c r="Y122" s="4">
        <f t="shared" si="30"/>
        <v>0</v>
      </c>
      <c r="Z122" s="12"/>
      <c r="AA122" s="4">
        <f t="shared" si="30"/>
        <v>0</v>
      </c>
      <c r="AB122" s="4">
        <f t="shared" si="30"/>
        <v>0</v>
      </c>
      <c r="AC122" s="4">
        <f t="shared" si="30"/>
        <v>0</v>
      </c>
      <c r="AD122" s="4">
        <f t="shared" si="30"/>
        <v>0</v>
      </c>
      <c r="AE122" s="4">
        <f t="shared" si="30"/>
        <v>0</v>
      </c>
      <c r="AF122" s="4">
        <f t="shared" si="30"/>
        <v>0</v>
      </c>
      <c r="AG122" s="4">
        <f t="shared" si="30"/>
        <v>0</v>
      </c>
      <c r="AH122" s="4">
        <f t="shared" si="30"/>
        <v>0</v>
      </c>
      <c r="AI122" s="4">
        <f t="shared" si="30"/>
        <v>0</v>
      </c>
      <c r="AJ122" s="12"/>
      <c r="AK122" s="157">
        <f>SUM(AK108)</f>
        <v>0</v>
      </c>
      <c r="AL122" s="157">
        <f t="shared" ref="AL122:AW122" si="31">SUM(AL108)</f>
        <v>0</v>
      </c>
      <c r="AM122" s="157">
        <f t="shared" si="31"/>
        <v>0</v>
      </c>
      <c r="AN122" s="157">
        <f t="shared" si="31"/>
        <v>0</v>
      </c>
      <c r="AO122" s="157">
        <f t="shared" si="31"/>
        <v>0</v>
      </c>
      <c r="AP122" s="157">
        <f t="shared" si="31"/>
        <v>0</v>
      </c>
      <c r="AQ122" s="157">
        <f t="shared" si="31"/>
        <v>0</v>
      </c>
      <c r="AR122" s="157">
        <f t="shared" si="31"/>
        <v>0</v>
      </c>
      <c r="AS122" s="157">
        <f t="shared" si="31"/>
        <v>0</v>
      </c>
      <c r="AT122" s="157">
        <f t="shared" si="31"/>
        <v>0</v>
      </c>
      <c r="AU122" s="157">
        <f t="shared" si="31"/>
        <v>0</v>
      </c>
      <c r="AV122" s="157">
        <f t="shared" si="31"/>
        <v>0</v>
      </c>
      <c r="AW122" s="157">
        <f t="shared" si="31"/>
        <v>0</v>
      </c>
    </row>
    <row r="123" spans="1:49" ht="19.5" thickBot="1">
      <c r="A123" s="444"/>
      <c r="B123" s="444"/>
      <c r="C123" s="444"/>
      <c r="D123" s="444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1:49" s="700" customFormat="1">
      <c r="A124" s="1209" t="s">
        <v>57</v>
      </c>
      <c r="B124" s="1231" t="s">
        <v>294</v>
      </c>
      <c r="C124" s="1234" t="s">
        <v>295</v>
      </c>
      <c r="D124" s="699" t="s">
        <v>290</v>
      </c>
      <c r="E124" s="744"/>
      <c r="F124" s="744"/>
      <c r="G124" s="744"/>
      <c r="H124" s="744"/>
      <c r="I124" s="744"/>
      <c r="J124" s="747"/>
      <c r="K124" s="744"/>
      <c r="L124" s="744"/>
      <c r="M124" s="744"/>
      <c r="N124" s="744"/>
      <c r="O124" s="744"/>
      <c r="P124" s="747"/>
      <c r="Q124" s="744"/>
      <c r="R124" s="744"/>
      <c r="S124" s="744"/>
      <c r="T124" s="744"/>
      <c r="U124" s="747"/>
      <c r="V124" s="744"/>
      <c r="W124" s="744"/>
      <c r="X124" s="744"/>
      <c r="Y124" s="744"/>
      <c r="Z124" s="747"/>
      <c r="AA124" s="744"/>
      <c r="AB124" s="744"/>
      <c r="AC124" s="744"/>
      <c r="AD124" s="744"/>
      <c r="AE124" s="744"/>
      <c r="AF124" s="744"/>
      <c r="AG124" s="744"/>
      <c r="AH124" s="744"/>
      <c r="AI124" s="744"/>
      <c r="AJ124" s="747"/>
      <c r="AK124" s="1201"/>
      <c r="AL124" s="1201"/>
      <c r="AM124" s="1201"/>
      <c r="AN124" s="1201"/>
      <c r="AO124" s="1201"/>
      <c r="AP124" s="1201"/>
      <c r="AQ124" s="1201"/>
      <c r="AR124" s="1201"/>
      <c r="AS124" s="1201"/>
      <c r="AT124" s="1201"/>
      <c r="AU124" s="1201"/>
      <c r="AV124" s="1201"/>
      <c r="AW124" s="1201"/>
    </row>
    <row r="125" spans="1:49" s="700" customFormat="1" ht="30">
      <c r="A125" s="1210"/>
      <c r="B125" s="1232"/>
      <c r="C125" s="1235"/>
      <c r="D125" s="701" t="s">
        <v>291</v>
      </c>
      <c r="E125" s="744"/>
      <c r="F125" s="744"/>
      <c r="G125" s="744"/>
      <c r="H125" s="744"/>
      <c r="I125" s="744"/>
      <c r="J125" s="747"/>
      <c r="K125" s="744"/>
      <c r="L125" s="744"/>
      <c r="M125" s="744"/>
      <c r="N125" s="744"/>
      <c r="O125" s="744"/>
      <c r="P125" s="747"/>
      <c r="Q125" s="744"/>
      <c r="R125" s="744"/>
      <c r="S125" s="744"/>
      <c r="T125" s="744"/>
      <c r="U125" s="747"/>
      <c r="V125" s="744"/>
      <c r="W125" s="744"/>
      <c r="X125" s="744"/>
      <c r="Y125" s="744"/>
      <c r="Z125" s="747"/>
      <c r="AA125" s="744"/>
      <c r="AB125" s="744"/>
      <c r="AC125" s="744"/>
      <c r="AD125" s="744"/>
      <c r="AE125" s="744"/>
      <c r="AF125" s="744"/>
      <c r="AG125" s="744"/>
      <c r="AH125" s="744"/>
      <c r="AI125" s="744"/>
      <c r="AJ125" s="747"/>
      <c r="AK125" s="1202"/>
      <c r="AL125" s="1202"/>
      <c r="AM125" s="1202"/>
      <c r="AN125" s="1202"/>
      <c r="AO125" s="1202"/>
      <c r="AP125" s="1202"/>
      <c r="AQ125" s="1202"/>
      <c r="AR125" s="1202"/>
      <c r="AS125" s="1202"/>
      <c r="AT125" s="1202"/>
      <c r="AU125" s="1202"/>
      <c r="AV125" s="1202"/>
      <c r="AW125" s="1202"/>
    </row>
    <row r="126" spans="1:49" s="700" customFormat="1">
      <c r="A126" s="1210"/>
      <c r="B126" s="1232"/>
      <c r="C126" s="1235"/>
      <c r="D126" s="701" t="s">
        <v>296</v>
      </c>
      <c r="E126" s="744"/>
      <c r="F126" s="744"/>
      <c r="G126" s="744"/>
      <c r="H126" s="744"/>
      <c r="I126" s="744"/>
      <c r="J126" s="747"/>
      <c r="K126" s="744"/>
      <c r="L126" s="744"/>
      <c r="M126" s="744"/>
      <c r="N126" s="744"/>
      <c r="O126" s="744"/>
      <c r="P126" s="747"/>
      <c r="Q126" s="744"/>
      <c r="R126" s="744"/>
      <c r="S126" s="744"/>
      <c r="T126" s="744"/>
      <c r="U126" s="747"/>
      <c r="V126" s="744"/>
      <c r="W126" s="744"/>
      <c r="X126" s="744"/>
      <c r="Y126" s="744"/>
      <c r="Z126" s="747"/>
      <c r="AA126" s="744"/>
      <c r="AB126" s="744"/>
      <c r="AC126" s="744"/>
      <c r="AD126" s="744"/>
      <c r="AE126" s="744"/>
      <c r="AF126" s="744"/>
      <c r="AG126" s="744"/>
      <c r="AH126" s="744"/>
      <c r="AI126" s="744"/>
      <c r="AJ126" s="747"/>
      <c r="AK126" s="1202"/>
      <c r="AL126" s="1202"/>
      <c r="AM126" s="1202"/>
      <c r="AN126" s="1202"/>
      <c r="AO126" s="1202"/>
      <c r="AP126" s="1202"/>
      <c r="AQ126" s="1202"/>
      <c r="AR126" s="1202"/>
      <c r="AS126" s="1202"/>
      <c r="AT126" s="1202"/>
      <c r="AU126" s="1202"/>
      <c r="AV126" s="1202"/>
      <c r="AW126" s="1202"/>
    </row>
    <row r="127" spans="1:49" s="700" customFormat="1" ht="30">
      <c r="A127" s="1210"/>
      <c r="B127" s="1232"/>
      <c r="C127" s="1235"/>
      <c r="D127" s="701" t="s">
        <v>292</v>
      </c>
      <c r="E127" s="744"/>
      <c r="F127" s="744"/>
      <c r="G127" s="744"/>
      <c r="H127" s="744"/>
      <c r="I127" s="744"/>
      <c r="J127" s="747"/>
      <c r="K127" s="744"/>
      <c r="L127" s="744"/>
      <c r="M127" s="744"/>
      <c r="N127" s="744"/>
      <c r="O127" s="744"/>
      <c r="P127" s="747"/>
      <c r="Q127" s="744"/>
      <c r="R127" s="744"/>
      <c r="S127" s="744"/>
      <c r="T127" s="744"/>
      <c r="U127" s="747"/>
      <c r="V127" s="744"/>
      <c r="W127" s="744"/>
      <c r="X127" s="744"/>
      <c r="Y127" s="744"/>
      <c r="Z127" s="747"/>
      <c r="AA127" s="744"/>
      <c r="AB127" s="744"/>
      <c r="AC127" s="744"/>
      <c r="AD127" s="744"/>
      <c r="AE127" s="744"/>
      <c r="AF127" s="744"/>
      <c r="AG127" s="744"/>
      <c r="AH127" s="744"/>
      <c r="AI127" s="744"/>
      <c r="AJ127" s="747"/>
      <c r="AK127" s="1202"/>
      <c r="AL127" s="1202"/>
      <c r="AM127" s="1202"/>
      <c r="AN127" s="1202"/>
      <c r="AO127" s="1202"/>
      <c r="AP127" s="1202"/>
      <c r="AQ127" s="1202"/>
      <c r="AR127" s="1202"/>
      <c r="AS127" s="1202"/>
      <c r="AT127" s="1202"/>
      <c r="AU127" s="1202"/>
      <c r="AV127" s="1202"/>
      <c r="AW127" s="1202"/>
    </row>
    <row r="128" spans="1:49" s="700" customFormat="1">
      <c r="A128" s="1210"/>
      <c r="B128" s="1232"/>
      <c r="C128" s="1235"/>
      <c r="D128" s="701" t="s">
        <v>293</v>
      </c>
      <c r="E128" s="744"/>
      <c r="F128" s="744"/>
      <c r="G128" s="744"/>
      <c r="H128" s="744"/>
      <c r="I128" s="744"/>
      <c r="J128" s="747"/>
      <c r="K128" s="744"/>
      <c r="L128" s="744"/>
      <c r="M128" s="744"/>
      <c r="N128" s="744"/>
      <c r="O128" s="744"/>
      <c r="P128" s="747"/>
      <c r="Q128" s="744"/>
      <c r="R128" s="744"/>
      <c r="S128" s="744"/>
      <c r="T128" s="744"/>
      <c r="U128" s="747"/>
      <c r="V128" s="744"/>
      <c r="W128" s="744"/>
      <c r="X128" s="744"/>
      <c r="Y128" s="744"/>
      <c r="Z128" s="747"/>
      <c r="AA128" s="744"/>
      <c r="AB128" s="744"/>
      <c r="AC128" s="744"/>
      <c r="AD128" s="744"/>
      <c r="AE128" s="744"/>
      <c r="AF128" s="744"/>
      <c r="AG128" s="744"/>
      <c r="AH128" s="744"/>
      <c r="AI128" s="744"/>
      <c r="AJ128" s="747"/>
      <c r="AK128" s="1202"/>
      <c r="AL128" s="1202"/>
      <c r="AM128" s="1202"/>
      <c r="AN128" s="1202"/>
      <c r="AO128" s="1202"/>
      <c r="AP128" s="1202"/>
      <c r="AQ128" s="1202"/>
      <c r="AR128" s="1202"/>
      <c r="AS128" s="1202"/>
      <c r="AT128" s="1202"/>
      <c r="AU128" s="1202"/>
      <c r="AV128" s="1202"/>
      <c r="AW128" s="1202"/>
    </row>
    <row r="129" spans="1:49" s="700" customFormat="1" ht="15.75" thickBot="1">
      <c r="A129" s="1211"/>
      <c r="B129" s="1233"/>
      <c r="C129" s="1236"/>
      <c r="D129" s="732" t="s">
        <v>138</v>
      </c>
      <c r="E129" s="744"/>
      <c r="F129" s="744"/>
      <c r="G129" s="744"/>
      <c r="H129" s="744"/>
      <c r="I129" s="744"/>
      <c r="J129" s="747"/>
      <c r="K129" s="744"/>
      <c r="L129" s="744"/>
      <c r="M129" s="744"/>
      <c r="N129" s="744"/>
      <c r="O129" s="744"/>
      <c r="P129" s="747"/>
      <c r="Q129" s="744"/>
      <c r="R129" s="744"/>
      <c r="S129" s="744"/>
      <c r="T129" s="744"/>
      <c r="U129" s="747"/>
      <c r="V129" s="744"/>
      <c r="W129" s="744"/>
      <c r="X129" s="744"/>
      <c r="Y129" s="744"/>
      <c r="Z129" s="747"/>
      <c r="AA129" s="744"/>
      <c r="AB129" s="744"/>
      <c r="AC129" s="744"/>
      <c r="AD129" s="744"/>
      <c r="AE129" s="744"/>
      <c r="AF129" s="744"/>
      <c r="AG129" s="744"/>
      <c r="AH129" s="744"/>
      <c r="AI129" s="744"/>
      <c r="AJ129" s="747"/>
      <c r="AK129" s="1203"/>
      <c r="AL129" s="1203"/>
      <c r="AM129" s="1203"/>
      <c r="AN129" s="1203"/>
      <c r="AO129" s="1203"/>
      <c r="AP129" s="1203"/>
      <c r="AQ129" s="1203"/>
      <c r="AR129" s="1203"/>
      <c r="AS129" s="1203"/>
      <c r="AT129" s="1203"/>
      <c r="AU129" s="1203"/>
      <c r="AV129" s="1203"/>
      <c r="AW129" s="1203"/>
    </row>
    <row r="130" spans="1:49">
      <c r="A130" s="1208"/>
      <c r="B130" s="1208"/>
      <c r="C130" s="1208"/>
      <c r="D130" s="1208"/>
      <c r="E130" s="4">
        <f>SUM(E124:E129)</f>
        <v>0</v>
      </c>
      <c r="F130" s="4">
        <f t="shared" ref="F130:AI130" si="32">SUM(F124:F129)</f>
        <v>0</v>
      </c>
      <c r="G130" s="4">
        <f t="shared" si="32"/>
        <v>0</v>
      </c>
      <c r="H130" s="4">
        <f t="shared" si="32"/>
        <v>0</v>
      </c>
      <c r="I130" s="4">
        <f t="shared" si="32"/>
        <v>0</v>
      </c>
      <c r="J130" s="12"/>
      <c r="K130" s="4">
        <f t="shared" si="32"/>
        <v>0</v>
      </c>
      <c r="L130" s="4">
        <f t="shared" si="32"/>
        <v>0</v>
      </c>
      <c r="M130" s="4">
        <f t="shared" si="32"/>
        <v>0</v>
      </c>
      <c r="N130" s="4">
        <f t="shared" si="32"/>
        <v>0</v>
      </c>
      <c r="O130" s="4">
        <f t="shared" si="32"/>
        <v>0</v>
      </c>
      <c r="P130" s="12"/>
      <c r="Q130" s="4">
        <f t="shared" si="32"/>
        <v>0</v>
      </c>
      <c r="R130" s="4">
        <f t="shared" si="32"/>
        <v>0</v>
      </c>
      <c r="S130" s="4">
        <f t="shared" si="32"/>
        <v>0</v>
      </c>
      <c r="T130" s="4">
        <f t="shared" si="32"/>
        <v>0</v>
      </c>
      <c r="U130" s="12"/>
      <c r="V130" s="4">
        <f t="shared" si="32"/>
        <v>0</v>
      </c>
      <c r="W130" s="4">
        <f t="shared" si="32"/>
        <v>0</v>
      </c>
      <c r="X130" s="4">
        <f t="shared" si="32"/>
        <v>0</v>
      </c>
      <c r="Y130" s="4">
        <f t="shared" si="32"/>
        <v>0</v>
      </c>
      <c r="Z130" s="12"/>
      <c r="AA130" s="4">
        <f t="shared" si="32"/>
        <v>0</v>
      </c>
      <c r="AB130" s="4">
        <f t="shared" si="32"/>
        <v>0</v>
      </c>
      <c r="AC130" s="4">
        <f t="shared" si="32"/>
        <v>0</v>
      </c>
      <c r="AD130" s="4">
        <f t="shared" si="32"/>
        <v>0</v>
      </c>
      <c r="AE130" s="4">
        <f t="shared" si="32"/>
        <v>0</v>
      </c>
      <c r="AF130" s="4">
        <f t="shared" si="32"/>
        <v>0</v>
      </c>
      <c r="AG130" s="4">
        <f t="shared" si="32"/>
        <v>0</v>
      </c>
      <c r="AH130" s="4">
        <f t="shared" si="32"/>
        <v>0</v>
      </c>
      <c r="AI130" s="4">
        <f t="shared" si="32"/>
        <v>0</v>
      </c>
      <c r="AJ130" s="12"/>
      <c r="AK130" s="157">
        <f>SUM(AK124)</f>
        <v>0</v>
      </c>
      <c r="AL130" s="157">
        <f t="shared" ref="AL130:AW130" si="33">SUM(AL124)</f>
        <v>0</v>
      </c>
      <c r="AM130" s="157">
        <f t="shared" si="33"/>
        <v>0</v>
      </c>
      <c r="AN130" s="157">
        <f t="shared" si="33"/>
        <v>0</v>
      </c>
      <c r="AO130" s="157">
        <f t="shared" si="33"/>
        <v>0</v>
      </c>
      <c r="AP130" s="157">
        <f t="shared" si="33"/>
        <v>0</v>
      </c>
      <c r="AQ130" s="157">
        <f t="shared" si="33"/>
        <v>0</v>
      </c>
      <c r="AR130" s="157">
        <f t="shared" si="33"/>
        <v>0</v>
      </c>
      <c r="AS130" s="157">
        <f t="shared" si="33"/>
        <v>0</v>
      </c>
      <c r="AT130" s="157">
        <f t="shared" si="33"/>
        <v>0</v>
      </c>
      <c r="AU130" s="157">
        <f t="shared" si="33"/>
        <v>0</v>
      </c>
      <c r="AV130" s="157">
        <f t="shared" si="33"/>
        <v>0</v>
      </c>
      <c r="AW130" s="157">
        <f t="shared" si="33"/>
        <v>0</v>
      </c>
    </row>
    <row r="131" spans="1:49" ht="19.5" thickBot="1">
      <c r="A131" s="444"/>
      <c r="B131" s="444"/>
      <c r="C131" s="444"/>
      <c r="D131" s="444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1:49" s="700" customFormat="1">
      <c r="A132" s="1209" t="s">
        <v>57</v>
      </c>
      <c r="B132" s="1231" t="s">
        <v>120</v>
      </c>
      <c r="C132" s="1234" t="s">
        <v>297</v>
      </c>
      <c r="D132" s="699" t="s">
        <v>298</v>
      </c>
      <c r="E132" s="744"/>
      <c r="F132" s="744"/>
      <c r="G132" s="744"/>
      <c r="H132" s="744"/>
      <c r="I132" s="744"/>
      <c r="J132" s="747"/>
      <c r="K132" s="744"/>
      <c r="L132" s="744"/>
      <c r="M132" s="744"/>
      <c r="N132" s="744"/>
      <c r="O132" s="744"/>
      <c r="P132" s="747"/>
      <c r="Q132" s="744"/>
      <c r="R132" s="744"/>
      <c r="S132" s="744"/>
      <c r="T132" s="744"/>
      <c r="U132" s="747"/>
      <c r="V132" s="744"/>
      <c r="W132" s="744"/>
      <c r="X132" s="744"/>
      <c r="Y132" s="744"/>
      <c r="Z132" s="747"/>
      <c r="AA132" s="744"/>
      <c r="AB132" s="744"/>
      <c r="AC132" s="744"/>
      <c r="AD132" s="744"/>
      <c r="AE132" s="744"/>
      <c r="AF132" s="744"/>
      <c r="AG132" s="744"/>
      <c r="AH132" s="744"/>
      <c r="AI132" s="744"/>
      <c r="AJ132" s="747"/>
      <c r="AK132" s="1201"/>
      <c r="AL132" s="1201"/>
      <c r="AM132" s="1201"/>
      <c r="AN132" s="1201"/>
      <c r="AO132" s="1201"/>
      <c r="AP132" s="1201"/>
      <c r="AQ132" s="1201"/>
      <c r="AR132" s="1201"/>
      <c r="AS132" s="1201"/>
      <c r="AT132" s="1201"/>
      <c r="AU132" s="1201"/>
      <c r="AV132" s="1201"/>
      <c r="AW132" s="1201"/>
    </row>
    <row r="133" spans="1:49" s="700" customFormat="1">
      <c r="A133" s="1210"/>
      <c r="B133" s="1232"/>
      <c r="C133" s="1235"/>
      <c r="D133" s="701" t="s">
        <v>299</v>
      </c>
      <c r="E133" s="744"/>
      <c r="F133" s="744"/>
      <c r="G133" s="744"/>
      <c r="H133" s="744"/>
      <c r="I133" s="744"/>
      <c r="J133" s="747"/>
      <c r="K133" s="744"/>
      <c r="L133" s="744"/>
      <c r="M133" s="744"/>
      <c r="N133" s="744"/>
      <c r="O133" s="744"/>
      <c r="P133" s="747"/>
      <c r="Q133" s="744"/>
      <c r="R133" s="744"/>
      <c r="S133" s="744"/>
      <c r="T133" s="744"/>
      <c r="U133" s="747"/>
      <c r="V133" s="744"/>
      <c r="W133" s="744"/>
      <c r="X133" s="744"/>
      <c r="Y133" s="744"/>
      <c r="Z133" s="747"/>
      <c r="AA133" s="744"/>
      <c r="AB133" s="744"/>
      <c r="AC133" s="744"/>
      <c r="AD133" s="744"/>
      <c r="AE133" s="744"/>
      <c r="AF133" s="744"/>
      <c r="AG133" s="744"/>
      <c r="AH133" s="744"/>
      <c r="AI133" s="744"/>
      <c r="AJ133" s="747"/>
      <c r="AK133" s="1202"/>
      <c r="AL133" s="1202"/>
      <c r="AM133" s="1202"/>
      <c r="AN133" s="1202"/>
      <c r="AO133" s="1202"/>
      <c r="AP133" s="1202"/>
      <c r="AQ133" s="1202"/>
      <c r="AR133" s="1202"/>
      <c r="AS133" s="1202"/>
      <c r="AT133" s="1202"/>
      <c r="AU133" s="1202"/>
      <c r="AV133" s="1202"/>
      <c r="AW133" s="1202"/>
    </row>
    <row r="134" spans="1:49" s="700" customFormat="1">
      <c r="A134" s="1210"/>
      <c r="B134" s="1232"/>
      <c r="C134" s="1235"/>
      <c r="D134" s="701" t="s">
        <v>300</v>
      </c>
      <c r="E134" s="744"/>
      <c r="F134" s="744"/>
      <c r="G134" s="744"/>
      <c r="H134" s="744"/>
      <c r="I134" s="744"/>
      <c r="J134" s="747"/>
      <c r="K134" s="744"/>
      <c r="L134" s="744"/>
      <c r="M134" s="744"/>
      <c r="N134" s="744"/>
      <c r="O134" s="744"/>
      <c r="P134" s="747"/>
      <c r="Q134" s="744"/>
      <c r="R134" s="744"/>
      <c r="S134" s="744"/>
      <c r="T134" s="744"/>
      <c r="U134" s="747"/>
      <c r="V134" s="744"/>
      <c r="W134" s="744"/>
      <c r="X134" s="744"/>
      <c r="Y134" s="744"/>
      <c r="Z134" s="747"/>
      <c r="AA134" s="744"/>
      <c r="AB134" s="744"/>
      <c r="AC134" s="744"/>
      <c r="AD134" s="744"/>
      <c r="AE134" s="744"/>
      <c r="AF134" s="744"/>
      <c r="AG134" s="744"/>
      <c r="AH134" s="744"/>
      <c r="AI134" s="744"/>
      <c r="AJ134" s="747"/>
      <c r="AK134" s="1202"/>
      <c r="AL134" s="1202"/>
      <c r="AM134" s="1202"/>
      <c r="AN134" s="1202"/>
      <c r="AO134" s="1202"/>
      <c r="AP134" s="1202"/>
      <c r="AQ134" s="1202"/>
      <c r="AR134" s="1202"/>
      <c r="AS134" s="1202"/>
      <c r="AT134" s="1202"/>
      <c r="AU134" s="1202"/>
      <c r="AV134" s="1202"/>
      <c r="AW134" s="1202"/>
    </row>
    <row r="135" spans="1:49" s="700" customFormat="1">
      <c r="A135" s="1210"/>
      <c r="B135" s="1232"/>
      <c r="C135" s="1235"/>
      <c r="D135" s="701" t="s">
        <v>301</v>
      </c>
      <c r="E135" s="744"/>
      <c r="F135" s="744"/>
      <c r="G135" s="744"/>
      <c r="H135" s="744"/>
      <c r="I135" s="744"/>
      <c r="J135" s="747"/>
      <c r="K135" s="744"/>
      <c r="L135" s="744"/>
      <c r="M135" s="744"/>
      <c r="N135" s="744"/>
      <c r="O135" s="744"/>
      <c r="P135" s="747"/>
      <c r="Q135" s="744"/>
      <c r="R135" s="744"/>
      <c r="S135" s="744"/>
      <c r="T135" s="744"/>
      <c r="U135" s="747"/>
      <c r="V135" s="744"/>
      <c r="W135" s="744"/>
      <c r="X135" s="744"/>
      <c r="Y135" s="744"/>
      <c r="Z135" s="747"/>
      <c r="AA135" s="744"/>
      <c r="AB135" s="744"/>
      <c r="AC135" s="744"/>
      <c r="AD135" s="744"/>
      <c r="AE135" s="744"/>
      <c r="AF135" s="744"/>
      <c r="AG135" s="744"/>
      <c r="AH135" s="744"/>
      <c r="AI135" s="744"/>
      <c r="AJ135" s="747"/>
      <c r="AK135" s="1202"/>
      <c r="AL135" s="1202"/>
      <c r="AM135" s="1202"/>
      <c r="AN135" s="1202"/>
      <c r="AO135" s="1202"/>
      <c r="AP135" s="1202"/>
      <c r="AQ135" s="1202"/>
      <c r="AR135" s="1202"/>
      <c r="AS135" s="1202"/>
      <c r="AT135" s="1202"/>
      <c r="AU135" s="1202"/>
      <c r="AV135" s="1202"/>
      <c r="AW135" s="1202"/>
    </row>
    <row r="136" spans="1:49" s="700" customFormat="1">
      <c r="A136" s="1210"/>
      <c r="B136" s="1232"/>
      <c r="C136" s="1235"/>
      <c r="D136" s="701" t="s">
        <v>121</v>
      </c>
      <c r="E136" s="744"/>
      <c r="F136" s="744"/>
      <c r="G136" s="744"/>
      <c r="H136" s="744"/>
      <c r="I136" s="744"/>
      <c r="J136" s="747"/>
      <c r="K136" s="744"/>
      <c r="L136" s="744"/>
      <c r="M136" s="744"/>
      <c r="N136" s="744"/>
      <c r="O136" s="744"/>
      <c r="P136" s="747"/>
      <c r="Q136" s="744"/>
      <c r="R136" s="744"/>
      <c r="S136" s="744"/>
      <c r="T136" s="744"/>
      <c r="U136" s="747"/>
      <c r="V136" s="744"/>
      <c r="W136" s="744"/>
      <c r="X136" s="744"/>
      <c r="Y136" s="744"/>
      <c r="Z136" s="747"/>
      <c r="AA136" s="744"/>
      <c r="AB136" s="744"/>
      <c r="AC136" s="744"/>
      <c r="AD136" s="744"/>
      <c r="AE136" s="744"/>
      <c r="AF136" s="744"/>
      <c r="AG136" s="744"/>
      <c r="AH136" s="744"/>
      <c r="AI136" s="744"/>
      <c r="AJ136" s="747"/>
      <c r="AK136" s="1202"/>
      <c r="AL136" s="1202"/>
      <c r="AM136" s="1202"/>
      <c r="AN136" s="1202"/>
      <c r="AO136" s="1202"/>
      <c r="AP136" s="1202"/>
      <c r="AQ136" s="1202"/>
      <c r="AR136" s="1202"/>
      <c r="AS136" s="1202"/>
      <c r="AT136" s="1202"/>
      <c r="AU136" s="1202"/>
      <c r="AV136" s="1202"/>
      <c r="AW136" s="1202"/>
    </row>
    <row r="137" spans="1:49" s="700" customFormat="1">
      <c r="A137" s="1210"/>
      <c r="B137" s="1232"/>
      <c r="C137" s="1235"/>
      <c r="D137" s="701" t="s">
        <v>122</v>
      </c>
      <c r="E137" s="744"/>
      <c r="F137" s="744"/>
      <c r="G137" s="744"/>
      <c r="H137" s="744"/>
      <c r="I137" s="744"/>
      <c r="J137" s="747"/>
      <c r="K137" s="744"/>
      <c r="L137" s="744"/>
      <c r="M137" s="744"/>
      <c r="N137" s="744"/>
      <c r="O137" s="744"/>
      <c r="P137" s="747"/>
      <c r="Q137" s="744"/>
      <c r="R137" s="744"/>
      <c r="S137" s="744"/>
      <c r="T137" s="744"/>
      <c r="U137" s="747"/>
      <c r="V137" s="744"/>
      <c r="W137" s="744"/>
      <c r="X137" s="744"/>
      <c r="Y137" s="744"/>
      <c r="Z137" s="747"/>
      <c r="AA137" s="744"/>
      <c r="AB137" s="744"/>
      <c r="AC137" s="744"/>
      <c r="AD137" s="744"/>
      <c r="AE137" s="744"/>
      <c r="AF137" s="744"/>
      <c r="AG137" s="744"/>
      <c r="AH137" s="744"/>
      <c r="AI137" s="744"/>
      <c r="AJ137" s="747"/>
      <c r="AK137" s="1202"/>
      <c r="AL137" s="1202"/>
      <c r="AM137" s="1202"/>
      <c r="AN137" s="1202"/>
      <c r="AO137" s="1202"/>
      <c r="AP137" s="1202"/>
      <c r="AQ137" s="1202"/>
      <c r="AR137" s="1202"/>
      <c r="AS137" s="1202"/>
      <c r="AT137" s="1202"/>
      <c r="AU137" s="1202"/>
      <c r="AV137" s="1202"/>
      <c r="AW137" s="1202"/>
    </row>
    <row r="138" spans="1:49" s="700" customFormat="1">
      <c r="A138" s="1210"/>
      <c r="B138" s="1232"/>
      <c r="C138" s="1235"/>
      <c r="D138" s="701" t="s">
        <v>123</v>
      </c>
      <c r="E138" s="744"/>
      <c r="F138" s="744"/>
      <c r="G138" s="744"/>
      <c r="H138" s="744"/>
      <c r="I138" s="744"/>
      <c r="J138" s="747"/>
      <c r="K138" s="744"/>
      <c r="L138" s="744"/>
      <c r="M138" s="744"/>
      <c r="N138" s="744"/>
      <c r="O138" s="744"/>
      <c r="P138" s="747"/>
      <c r="Q138" s="744"/>
      <c r="R138" s="744"/>
      <c r="S138" s="744"/>
      <c r="T138" s="744"/>
      <c r="U138" s="747"/>
      <c r="V138" s="744"/>
      <c r="W138" s="744"/>
      <c r="X138" s="744"/>
      <c r="Y138" s="744"/>
      <c r="Z138" s="747"/>
      <c r="AA138" s="744"/>
      <c r="AB138" s="744"/>
      <c r="AC138" s="744"/>
      <c r="AD138" s="744"/>
      <c r="AE138" s="744"/>
      <c r="AF138" s="744"/>
      <c r="AG138" s="744"/>
      <c r="AH138" s="744"/>
      <c r="AI138" s="744"/>
      <c r="AJ138" s="747"/>
      <c r="AK138" s="1202"/>
      <c r="AL138" s="1202"/>
      <c r="AM138" s="1202"/>
      <c r="AN138" s="1202"/>
      <c r="AO138" s="1202"/>
      <c r="AP138" s="1202"/>
      <c r="AQ138" s="1202"/>
      <c r="AR138" s="1202"/>
      <c r="AS138" s="1202"/>
      <c r="AT138" s="1202"/>
      <c r="AU138" s="1202"/>
      <c r="AV138" s="1202"/>
      <c r="AW138" s="1202"/>
    </row>
    <row r="139" spans="1:49" s="700" customFormat="1">
      <c r="A139" s="1210"/>
      <c r="B139" s="1232"/>
      <c r="C139" s="1235"/>
      <c r="D139" s="701" t="s">
        <v>124</v>
      </c>
      <c r="E139" s="744"/>
      <c r="F139" s="744"/>
      <c r="G139" s="744"/>
      <c r="H139" s="744"/>
      <c r="I139" s="744"/>
      <c r="J139" s="747"/>
      <c r="K139" s="744"/>
      <c r="L139" s="744"/>
      <c r="M139" s="744"/>
      <c r="N139" s="744"/>
      <c r="O139" s="744"/>
      <c r="P139" s="747"/>
      <c r="Q139" s="744"/>
      <c r="R139" s="744"/>
      <c r="S139" s="744"/>
      <c r="T139" s="744"/>
      <c r="U139" s="747"/>
      <c r="V139" s="744"/>
      <c r="W139" s="744"/>
      <c r="X139" s="744"/>
      <c r="Y139" s="744"/>
      <c r="Z139" s="747"/>
      <c r="AA139" s="744"/>
      <c r="AB139" s="744"/>
      <c r="AC139" s="744"/>
      <c r="AD139" s="744"/>
      <c r="AE139" s="744"/>
      <c r="AF139" s="744"/>
      <c r="AG139" s="744"/>
      <c r="AH139" s="744"/>
      <c r="AI139" s="744"/>
      <c r="AJ139" s="747"/>
      <c r="AK139" s="1202"/>
      <c r="AL139" s="1202"/>
      <c r="AM139" s="1202"/>
      <c r="AN139" s="1202"/>
      <c r="AO139" s="1202"/>
      <c r="AP139" s="1202"/>
      <c r="AQ139" s="1202"/>
      <c r="AR139" s="1202"/>
      <c r="AS139" s="1202"/>
      <c r="AT139" s="1202"/>
      <c r="AU139" s="1202"/>
      <c r="AV139" s="1202"/>
      <c r="AW139" s="1202"/>
    </row>
    <row r="140" spans="1:49" s="700" customFormat="1">
      <c r="A140" s="1210"/>
      <c r="B140" s="1232"/>
      <c r="C140" s="1235"/>
      <c r="D140" s="701" t="s">
        <v>125</v>
      </c>
      <c r="E140" s="744"/>
      <c r="F140" s="744"/>
      <c r="G140" s="744"/>
      <c r="H140" s="744"/>
      <c r="I140" s="744"/>
      <c r="J140" s="747"/>
      <c r="K140" s="744"/>
      <c r="L140" s="744"/>
      <c r="M140" s="744"/>
      <c r="N140" s="744"/>
      <c r="O140" s="744"/>
      <c r="P140" s="747"/>
      <c r="Q140" s="744"/>
      <c r="R140" s="744"/>
      <c r="S140" s="744"/>
      <c r="T140" s="744"/>
      <c r="U140" s="747"/>
      <c r="V140" s="744"/>
      <c r="W140" s="744"/>
      <c r="X140" s="744"/>
      <c r="Y140" s="744"/>
      <c r="Z140" s="747"/>
      <c r="AA140" s="744"/>
      <c r="AB140" s="744"/>
      <c r="AC140" s="744"/>
      <c r="AD140" s="744"/>
      <c r="AE140" s="744"/>
      <c r="AF140" s="744"/>
      <c r="AG140" s="744"/>
      <c r="AH140" s="744"/>
      <c r="AI140" s="744"/>
      <c r="AJ140" s="747"/>
      <c r="AK140" s="1202"/>
      <c r="AL140" s="1202"/>
      <c r="AM140" s="1202"/>
      <c r="AN140" s="1202"/>
      <c r="AO140" s="1202"/>
      <c r="AP140" s="1202"/>
      <c r="AQ140" s="1202"/>
      <c r="AR140" s="1202"/>
      <c r="AS140" s="1202"/>
      <c r="AT140" s="1202"/>
      <c r="AU140" s="1202"/>
      <c r="AV140" s="1202"/>
      <c r="AW140" s="1202"/>
    </row>
    <row r="141" spans="1:49" s="700" customFormat="1">
      <c r="A141" s="1210"/>
      <c r="B141" s="1232"/>
      <c r="C141" s="1235"/>
      <c r="D141" s="701" t="s">
        <v>126</v>
      </c>
      <c r="E141" s="744"/>
      <c r="F141" s="744"/>
      <c r="G141" s="744"/>
      <c r="H141" s="744"/>
      <c r="I141" s="744"/>
      <c r="J141" s="747"/>
      <c r="K141" s="744"/>
      <c r="L141" s="744"/>
      <c r="M141" s="744"/>
      <c r="N141" s="744"/>
      <c r="O141" s="744"/>
      <c r="P141" s="747"/>
      <c r="Q141" s="744"/>
      <c r="R141" s="744"/>
      <c r="S141" s="744"/>
      <c r="T141" s="744"/>
      <c r="U141" s="747"/>
      <c r="V141" s="744"/>
      <c r="W141" s="744"/>
      <c r="X141" s="744"/>
      <c r="Y141" s="744"/>
      <c r="Z141" s="747"/>
      <c r="AA141" s="744"/>
      <c r="AB141" s="744"/>
      <c r="AC141" s="744"/>
      <c r="AD141" s="744"/>
      <c r="AE141" s="744"/>
      <c r="AF141" s="744"/>
      <c r="AG141" s="744"/>
      <c r="AH141" s="744"/>
      <c r="AI141" s="744"/>
      <c r="AJ141" s="747"/>
      <c r="AK141" s="1202"/>
      <c r="AL141" s="1202"/>
      <c r="AM141" s="1202"/>
      <c r="AN141" s="1202"/>
      <c r="AO141" s="1202"/>
      <c r="AP141" s="1202"/>
      <c r="AQ141" s="1202"/>
      <c r="AR141" s="1202"/>
      <c r="AS141" s="1202"/>
      <c r="AT141" s="1202"/>
      <c r="AU141" s="1202"/>
      <c r="AV141" s="1202"/>
      <c r="AW141" s="1202"/>
    </row>
    <row r="142" spans="1:49" s="700" customFormat="1">
      <c r="A142" s="1210"/>
      <c r="B142" s="1232"/>
      <c r="C142" s="1235"/>
      <c r="D142" s="725" t="s">
        <v>127</v>
      </c>
      <c r="E142" s="744"/>
      <c r="F142" s="744"/>
      <c r="G142" s="744"/>
      <c r="H142" s="744"/>
      <c r="I142" s="744"/>
      <c r="J142" s="747"/>
      <c r="K142" s="744"/>
      <c r="L142" s="744"/>
      <c r="M142" s="744"/>
      <c r="N142" s="744"/>
      <c r="O142" s="744"/>
      <c r="P142" s="747"/>
      <c r="Q142" s="744"/>
      <c r="R142" s="744"/>
      <c r="S142" s="744"/>
      <c r="T142" s="744"/>
      <c r="U142" s="747"/>
      <c r="V142" s="744"/>
      <c r="W142" s="744"/>
      <c r="X142" s="744"/>
      <c r="Y142" s="744"/>
      <c r="Z142" s="747"/>
      <c r="AA142" s="744"/>
      <c r="AB142" s="744"/>
      <c r="AC142" s="744"/>
      <c r="AD142" s="744"/>
      <c r="AE142" s="744"/>
      <c r="AF142" s="744"/>
      <c r="AG142" s="744"/>
      <c r="AH142" s="744"/>
      <c r="AI142" s="744"/>
      <c r="AJ142" s="747"/>
      <c r="AK142" s="1202"/>
      <c r="AL142" s="1202"/>
      <c r="AM142" s="1202"/>
      <c r="AN142" s="1202"/>
      <c r="AO142" s="1202"/>
      <c r="AP142" s="1202"/>
      <c r="AQ142" s="1202"/>
      <c r="AR142" s="1202"/>
      <c r="AS142" s="1202"/>
      <c r="AT142" s="1202"/>
      <c r="AU142" s="1202"/>
      <c r="AV142" s="1202"/>
      <c r="AW142" s="1202"/>
    </row>
    <row r="143" spans="1:49" s="700" customFormat="1" ht="15.75" thickBot="1">
      <c r="A143" s="1211"/>
      <c r="B143" s="1233"/>
      <c r="C143" s="1236"/>
      <c r="D143" s="733" t="s">
        <v>156</v>
      </c>
      <c r="E143" s="744"/>
      <c r="F143" s="744"/>
      <c r="G143" s="744"/>
      <c r="H143" s="744"/>
      <c r="I143" s="744"/>
      <c r="J143" s="747"/>
      <c r="K143" s="744"/>
      <c r="L143" s="744"/>
      <c r="M143" s="744"/>
      <c r="N143" s="744"/>
      <c r="O143" s="744"/>
      <c r="P143" s="747"/>
      <c r="Q143" s="744"/>
      <c r="R143" s="744"/>
      <c r="S143" s="744"/>
      <c r="T143" s="744"/>
      <c r="U143" s="747"/>
      <c r="V143" s="744"/>
      <c r="W143" s="744"/>
      <c r="X143" s="744"/>
      <c r="Y143" s="744"/>
      <c r="Z143" s="747"/>
      <c r="AA143" s="744"/>
      <c r="AB143" s="744"/>
      <c r="AC143" s="744"/>
      <c r="AD143" s="744"/>
      <c r="AE143" s="744"/>
      <c r="AF143" s="744"/>
      <c r="AG143" s="744"/>
      <c r="AH143" s="744"/>
      <c r="AI143" s="744"/>
      <c r="AJ143" s="747"/>
      <c r="AK143" s="1203"/>
      <c r="AL143" s="1203"/>
      <c r="AM143" s="1203"/>
      <c r="AN143" s="1203"/>
      <c r="AO143" s="1203"/>
      <c r="AP143" s="1203"/>
      <c r="AQ143" s="1203"/>
      <c r="AR143" s="1203"/>
      <c r="AS143" s="1203"/>
      <c r="AT143" s="1203"/>
      <c r="AU143" s="1203"/>
      <c r="AV143" s="1203"/>
      <c r="AW143" s="1203"/>
    </row>
    <row r="144" spans="1:49">
      <c r="A144" s="1208"/>
      <c r="B144" s="1208"/>
      <c r="C144" s="1208"/>
      <c r="D144" s="1208"/>
      <c r="E144" s="4">
        <f>SUM(E132:E143)</f>
        <v>0</v>
      </c>
      <c r="F144" s="4">
        <f t="shared" ref="F144:AI144" si="34">SUM(F132:F143)</f>
        <v>0</v>
      </c>
      <c r="G144" s="4">
        <f t="shared" si="34"/>
        <v>0</v>
      </c>
      <c r="H144" s="4">
        <f t="shared" si="34"/>
        <v>0</v>
      </c>
      <c r="I144" s="4">
        <f t="shared" si="34"/>
        <v>0</v>
      </c>
      <c r="J144" s="12"/>
      <c r="K144" s="4">
        <f t="shared" si="34"/>
        <v>0</v>
      </c>
      <c r="L144" s="4">
        <f t="shared" si="34"/>
        <v>0</v>
      </c>
      <c r="M144" s="4">
        <f t="shared" si="34"/>
        <v>0</v>
      </c>
      <c r="N144" s="4">
        <f t="shared" si="34"/>
        <v>0</v>
      </c>
      <c r="O144" s="4">
        <f t="shared" si="34"/>
        <v>0</v>
      </c>
      <c r="P144" s="12"/>
      <c r="Q144" s="4">
        <f t="shared" si="34"/>
        <v>0</v>
      </c>
      <c r="R144" s="4">
        <f t="shared" si="34"/>
        <v>0</v>
      </c>
      <c r="S144" s="4">
        <f t="shared" si="34"/>
        <v>0</v>
      </c>
      <c r="T144" s="4">
        <f t="shared" si="34"/>
        <v>0</v>
      </c>
      <c r="U144" s="12"/>
      <c r="V144" s="4">
        <f t="shared" si="34"/>
        <v>0</v>
      </c>
      <c r="W144" s="4">
        <f t="shared" si="34"/>
        <v>0</v>
      </c>
      <c r="X144" s="4">
        <f t="shared" si="34"/>
        <v>0</v>
      </c>
      <c r="Y144" s="4">
        <f t="shared" si="34"/>
        <v>0</v>
      </c>
      <c r="Z144" s="12"/>
      <c r="AA144" s="4">
        <f t="shared" si="34"/>
        <v>0</v>
      </c>
      <c r="AB144" s="4">
        <f t="shared" si="34"/>
        <v>0</v>
      </c>
      <c r="AC144" s="4">
        <f t="shared" si="34"/>
        <v>0</v>
      </c>
      <c r="AD144" s="4">
        <f t="shared" si="34"/>
        <v>0</v>
      </c>
      <c r="AE144" s="4">
        <f t="shared" si="34"/>
        <v>0</v>
      </c>
      <c r="AF144" s="4">
        <f t="shared" si="34"/>
        <v>0</v>
      </c>
      <c r="AG144" s="4">
        <f t="shared" si="34"/>
        <v>0</v>
      </c>
      <c r="AH144" s="4">
        <f t="shared" si="34"/>
        <v>0</v>
      </c>
      <c r="AI144" s="4">
        <f t="shared" si="34"/>
        <v>0</v>
      </c>
      <c r="AJ144" s="12"/>
      <c r="AK144" s="157">
        <f>SUM(AK132:AK143)</f>
        <v>0</v>
      </c>
      <c r="AL144" s="157">
        <f t="shared" ref="AL144:AW144" si="35">SUM(AL132:AL143)</f>
        <v>0</v>
      </c>
      <c r="AM144" s="157">
        <f t="shared" si="35"/>
        <v>0</v>
      </c>
      <c r="AN144" s="157">
        <f t="shared" si="35"/>
        <v>0</v>
      </c>
      <c r="AO144" s="157">
        <f t="shared" si="35"/>
        <v>0</v>
      </c>
      <c r="AP144" s="157">
        <f t="shared" si="35"/>
        <v>0</v>
      </c>
      <c r="AQ144" s="157">
        <f t="shared" si="35"/>
        <v>0</v>
      </c>
      <c r="AR144" s="157">
        <f t="shared" si="35"/>
        <v>0</v>
      </c>
      <c r="AS144" s="157">
        <f t="shared" si="35"/>
        <v>0</v>
      </c>
      <c r="AT144" s="157">
        <f t="shared" si="35"/>
        <v>0</v>
      </c>
      <c r="AU144" s="157">
        <f t="shared" si="35"/>
        <v>0</v>
      </c>
      <c r="AV144" s="157">
        <f t="shared" si="35"/>
        <v>0</v>
      </c>
      <c r="AW144" s="157">
        <f t="shared" si="35"/>
        <v>0</v>
      </c>
    </row>
    <row r="145" spans="1:50" s="5" customFormat="1">
      <c r="A145" s="688"/>
      <c r="B145" s="688"/>
      <c r="C145" s="688"/>
      <c r="D145" s="688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</row>
    <row r="146" spans="1:50" ht="19.5" customHeight="1">
      <c r="D146" s="32" t="s">
        <v>73</v>
      </c>
      <c r="E146" s="627">
        <f>SUM(E25+E51+E31+E37+E43+E64+E83+E76+E71+E88+E94+E106+E122+E130+E144+E14)</f>
        <v>0</v>
      </c>
      <c r="F146" s="627">
        <f t="shared" ref="F146:AW146" si="36">SUM(F25+F51+F31+F37+F43+F64+F83+F76+F71+F88+F94+F106+F122+F130+F144+F14)</f>
        <v>0</v>
      </c>
      <c r="G146" s="627">
        <f t="shared" si="36"/>
        <v>0</v>
      </c>
      <c r="H146" s="627">
        <f t="shared" si="36"/>
        <v>0</v>
      </c>
      <c r="I146" s="627">
        <f t="shared" si="36"/>
        <v>0</v>
      </c>
      <c r="J146" s="12"/>
      <c r="K146" s="627">
        <f t="shared" si="36"/>
        <v>0</v>
      </c>
      <c r="L146" s="627">
        <f t="shared" si="36"/>
        <v>0</v>
      </c>
      <c r="M146" s="627">
        <f t="shared" si="36"/>
        <v>0</v>
      </c>
      <c r="N146" s="627">
        <f t="shared" si="36"/>
        <v>0</v>
      </c>
      <c r="O146" s="627">
        <f t="shared" si="36"/>
        <v>0</v>
      </c>
      <c r="P146" s="12"/>
      <c r="Q146" s="627">
        <f t="shared" si="36"/>
        <v>0</v>
      </c>
      <c r="R146" s="627">
        <f t="shared" si="36"/>
        <v>0</v>
      </c>
      <c r="S146" s="627">
        <f t="shared" si="36"/>
        <v>0</v>
      </c>
      <c r="T146" s="627">
        <f t="shared" si="36"/>
        <v>0</v>
      </c>
      <c r="U146" s="12"/>
      <c r="V146" s="627">
        <f t="shared" si="36"/>
        <v>0</v>
      </c>
      <c r="W146" s="627">
        <f t="shared" si="36"/>
        <v>0</v>
      </c>
      <c r="X146" s="627">
        <f t="shared" si="36"/>
        <v>0</v>
      </c>
      <c r="Y146" s="627">
        <f t="shared" si="36"/>
        <v>0</v>
      </c>
      <c r="Z146" s="12"/>
      <c r="AA146" s="627">
        <f t="shared" si="36"/>
        <v>0</v>
      </c>
      <c r="AB146" s="627">
        <f t="shared" si="36"/>
        <v>0</v>
      </c>
      <c r="AC146" s="627">
        <f t="shared" si="36"/>
        <v>0</v>
      </c>
      <c r="AD146" s="627">
        <f t="shared" si="36"/>
        <v>0</v>
      </c>
      <c r="AE146" s="627">
        <f t="shared" si="36"/>
        <v>0</v>
      </c>
      <c r="AF146" s="627">
        <f t="shared" si="36"/>
        <v>0</v>
      </c>
      <c r="AG146" s="627">
        <f t="shared" si="36"/>
        <v>0</v>
      </c>
      <c r="AH146" s="627">
        <f t="shared" si="36"/>
        <v>0</v>
      </c>
      <c r="AI146" s="627">
        <f t="shared" si="36"/>
        <v>0</v>
      </c>
      <c r="AJ146" s="12"/>
      <c r="AK146" s="626">
        <f t="shared" si="36"/>
        <v>0</v>
      </c>
      <c r="AL146" s="626">
        <f t="shared" si="36"/>
        <v>0</v>
      </c>
      <c r="AM146" s="626">
        <f t="shared" si="36"/>
        <v>0</v>
      </c>
      <c r="AN146" s="626">
        <f t="shared" si="36"/>
        <v>0</v>
      </c>
      <c r="AO146" s="626">
        <f t="shared" si="36"/>
        <v>0</v>
      </c>
      <c r="AP146" s="626">
        <f t="shared" si="36"/>
        <v>0</v>
      </c>
      <c r="AQ146" s="626">
        <f t="shared" si="36"/>
        <v>0</v>
      </c>
      <c r="AR146" s="626">
        <f t="shared" si="36"/>
        <v>0</v>
      </c>
      <c r="AS146" s="626">
        <f t="shared" si="36"/>
        <v>0</v>
      </c>
      <c r="AT146" s="626">
        <f t="shared" si="36"/>
        <v>0</v>
      </c>
      <c r="AU146" s="626">
        <f t="shared" si="36"/>
        <v>0</v>
      </c>
      <c r="AV146" s="626">
        <f t="shared" si="36"/>
        <v>0</v>
      </c>
      <c r="AW146" s="626">
        <f t="shared" si="36"/>
        <v>0</v>
      </c>
    </row>
    <row r="147" spans="1:50" ht="15.75" thickBot="1">
      <c r="AJ147" s="5"/>
    </row>
    <row r="148" spans="1:50" ht="21.75" customHeight="1" thickBot="1">
      <c r="A148" s="1157" t="s">
        <v>45</v>
      </c>
      <c r="B148" s="1159" t="s">
        <v>66</v>
      </c>
      <c r="C148" s="1160"/>
      <c r="D148" s="1165" t="s">
        <v>67</v>
      </c>
      <c r="E148" s="1166" t="s">
        <v>94</v>
      </c>
      <c r="F148" s="1167"/>
      <c r="G148" s="1167"/>
      <c r="H148" s="1167"/>
      <c r="I148" s="1167"/>
      <c r="J148" s="1167"/>
      <c r="K148" s="1167"/>
      <c r="L148" s="1167"/>
      <c r="M148" s="1167"/>
      <c r="N148" s="1167"/>
      <c r="O148" s="1167"/>
      <c r="P148" s="1167"/>
      <c r="Q148" s="1167"/>
      <c r="R148" s="1167"/>
      <c r="S148" s="1168"/>
      <c r="T148" s="1168"/>
      <c r="U148" s="1168"/>
      <c r="V148" s="1168"/>
      <c r="W148" s="1168"/>
      <c r="X148" s="1169"/>
      <c r="Y148" s="1169"/>
      <c r="Z148" s="1169"/>
      <c r="AA148" s="1170"/>
      <c r="AN148" s="6"/>
    </row>
    <row r="149" spans="1:50" ht="21.75" customHeight="1" thickBot="1">
      <c r="A149" s="1158"/>
      <c r="B149" s="1161"/>
      <c r="C149" s="1162"/>
      <c r="D149" s="1157"/>
      <c r="E149" s="1171" t="s">
        <v>0</v>
      </c>
      <c r="F149" s="1171"/>
      <c r="G149" s="1171"/>
      <c r="H149" s="1171"/>
      <c r="I149" s="1171"/>
      <c r="J149" s="57"/>
      <c r="K149" s="1171" t="s">
        <v>1</v>
      </c>
      <c r="L149" s="1171"/>
      <c r="M149" s="1171"/>
      <c r="N149" s="1171"/>
      <c r="O149" s="1171"/>
      <c r="P149" s="57"/>
      <c r="Q149" s="1172" t="s">
        <v>43</v>
      </c>
      <c r="R149" s="1173"/>
      <c r="S149" s="1174" t="s">
        <v>195</v>
      </c>
      <c r="T149" s="1168"/>
      <c r="U149" s="1168"/>
      <c r="V149" s="1168"/>
      <c r="W149" s="1168"/>
      <c r="X149" s="1169"/>
      <c r="Y149" s="1169"/>
      <c r="Z149" s="1169"/>
      <c r="AA149" s="1170"/>
      <c r="AN149" s="6"/>
    </row>
    <row r="150" spans="1:50" ht="30" customHeight="1" thickBot="1">
      <c r="A150" s="1158"/>
      <c r="B150" s="1163"/>
      <c r="C150" s="1164"/>
      <c r="D150" s="1165"/>
      <c r="E150" s="63" t="s">
        <v>98</v>
      </c>
      <c r="F150" s="63" t="s">
        <v>72</v>
      </c>
      <c r="G150" s="64" t="s">
        <v>99</v>
      </c>
      <c r="H150" s="64" t="s">
        <v>70</v>
      </c>
      <c r="I150" s="64" t="s">
        <v>71</v>
      </c>
      <c r="J150" s="59"/>
      <c r="K150" s="64" t="s">
        <v>98</v>
      </c>
      <c r="L150" s="63" t="s">
        <v>72</v>
      </c>
      <c r="M150" s="64" t="s">
        <v>99</v>
      </c>
      <c r="N150" s="64" t="s">
        <v>70</v>
      </c>
      <c r="O150" s="64" t="s">
        <v>71</v>
      </c>
      <c r="P150" s="59"/>
      <c r="Q150" s="64" t="s">
        <v>100</v>
      </c>
      <c r="R150" s="64" t="s">
        <v>101</v>
      </c>
      <c r="S150" s="224" t="s">
        <v>372</v>
      </c>
      <c r="T150" s="224" t="s">
        <v>373</v>
      </c>
      <c r="U150" s="1175" t="s">
        <v>200</v>
      </c>
      <c r="V150" s="1176"/>
      <c r="W150" s="224" t="s">
        <v>201</v>
      </c>
      <c r="X150" s="224" t="s">
        <v>202</v>
      </c>
      <c r="Y150" s="1177" t="s">
        <v>203</v>
      </c>
      <c r="Z150" s="1178"/>
      <c r="AA150" s="224" t="s">
        <v>204</v>
      </c>
      <c r="AB150" s="6"/>
      <c r="AC150" s="62"/>
      <c r="AF150" s="5"/>
      <c r="AJ150" s="1"/>
      <c r="AN150" s="7"/>
      <c r="AR150" s="6"/>
    </row>
    <row r="151" spans="1:50" s="7" customFormat="1" ht="15" customHeight="1">
      <c r="A151" s="685" t="s">
        <v>381</v>
      </c>
      <c r="B151" s="1214" t="s">
        <v>383</v>
      </c>
      <c r="C151" s="1215"/>
      <c r="D151" s="595">
        <v>10</v>
      </c>
      <c r="E151" s="268"/>
      <c r="F151" s="268"/>
      <c r="G151" s="268"/>
      <c r="H151" s="268"/>
      <c r="I151" s="269"/>
      <c r="J151" s="270"/>
      <c r="K151" s="271">
        <v>1</v>
      </c>
      <c r="L151" s="268">
        <v>15</v>
      </c>
      <c r="M151" s="268">
        <v>8</v>
      </c>
      <c r="N151" s="268">
        <v>0</v>
      </c>
      <c r="O151" s="269">
        <v>7</v>
      </c>
      <c r="P151" s="270"/>
      <c r="Q151" s="271">
        <v>2</v>
      </c>
      <c r="R151" s="280">
        <v>13</v>
      </c>
      <c r="S151" s="284">
        <v>1</v>
      </c>
      <c r="T151" s="591">
        <v>1</v>
      </c>
      <c r="U151" s="1146">
        <v>1</v>
      </c>
      <c r="V151" s="1147"/>
      <c r="W151" s="591">
        <v>4</v>
      </c>
      <c r="X151" s="591">
        <v>7</v>
      </c>
      <c r="Y151" s="1148">
        <v>1</v>
      </c>
      <c r="Z151" s="1149"/>
      <c r="AA151" s="329">
        <v>0</v>
      </c>
      <c r="AB151" s="62"/>
      <c r="AC151" s="62"/>
      <c r="AD151" s="62"/>
      <c r="AE151" s="62"/>
      <c r="AL151" s="5"/>
      <c r="AX151" s="62"/>
    </row>
    <row r="152" spans="1:50" s="7" customFormat="1" ht="15" customHeight="1">
      <c r="A152" s="642"/>
      <c r="B152" s="1216" t="s">
        <v>384</v>
      </c>
      <c r="C152" s="1217"/>
      <c r="D152" s="594">
        <v>10</v>
      </c>
      <c r="E152" s="275"/>
      <c r="F152" s="275"/>
      <c r="G152" s="275"/>
      <c r="H152" s="275"/>
      <c r="I152" s="276"/>
      <c r="J152" s="270"/>
      <c r="K152" s="277">
        <v>1</v>
      </c>
      <c r="L152" s="275">
        <v>18</v>
      </c>
      <c r="M152" s="275">
        <v>10</v>
      </c>
      <c r="N152" s="275">
        <v>0</v>
      </c>
      <c r="O152" s="276">
        <v>8</v>
      </c>
      <c r="P152" s="270"/>
      <c r="Q152" s="277">
        <v>3</v>
      </c>
      <c r="R152" s="281">
        <v>15</v>
      </c>
      <c r="S152" s="239">
        <v>0</v>
      </c>
      <c r="T152" s="585">
        <v>0</v>
      </c>
      <c r="U152" s="575"/>
      <c r="V152" s="639">
        <v>3</v>
      </c>
      <c r="W152" s="585">
        <v>8</v>
      </c>
      <c r="X152" s="585">
        <v>5</v>
      </c>
      <c r="Y152" s="1148">
        <v>1</v>
      </c>
      <c r="Z152" s="1149"/>
      <c r="AA152" s="329">
        <v>1</v>
      </c>
      <c r="AB152" s="62"/>
      <c r="AC152" s="62"/>
      <c r="AD152" s="62"/>
      <c r="AE152" s="62"/>
      <c r="AL152" s="5"/>
      <c r="AX152" s="62"/>
    </row>
    <row r="153" spans="1:50" s="7" customFormat="1" ht="15" customHeight="1">
      <c r="A153" s="642"/>
      <c r="B153" s="1218" t="s">
        <v>383</v>
      </c>
      <c r="C153" s="1219"/>
      <c r="D153" s="594">
        <v>8</v>
      </c>
      <c r="E153" s="275"/>
      <c r="F153" s="275"/>
      <c r="G153" s="275"/>
      <c r="H153" s="275"/>
      <c r="I153" s="276"/>
      <c r="J153" s="270"/>
      <c r="K153" s="277">
        <v>1</v>
      </c>
      <c r="L153" s="275">
        <v>20</v>
      </c>
      <c r="M153" s="275">
        <v>3</v>
      </c>
      <c r="N153" s="275">
        <v>17</v>
      </c>
      <c r="O153" s="276">
        <v>0</v>
      </c>
      <c r="P153" s="270"/>
      <c r="Q153" s="277">
        <v>2</v>
      </c>
      <c r="R153" s="281">
        <v>18</v>
      </c>
      <c r="S153" s="239">
        <v>0</v>
      </c>
      <c r="T153" s="585">
        <v>1</v>
      </c>
      <c r="U153" s="575"/>
      <c r="V153" s="639">
        <v>2</v>
      </c>
      <c r="W153" s="585">
        <v>7</v>
      </c>
      <c r="X153" s="585">
        <v>8</v>
      </c>
      <c r="Y153" s="1148">
        <v>2</v>
      </c>
      <c r="Z153" s="1149"/>
      <c r="AA153" s="329">
        <v>0</v>
      </c>
      <c r="AB153" s="62"/>
      <c r="AC153" s="62"/>
      <c r="AD153" s="62"/>
      <c r="AE153" s="62"/>
      <c r="AL153" s="5"/>
      <c r="AX153" s="62"/>
    </row>
    <row r="154" spans="1:50" s="7" customFormat="1" ht="15" customHeight="1">
      <c r="A154" s="642" t="s">
        <v>382</v>
      </c>
      <c r="B154" s="1220" t="s">
        <v>385</v>
      </c>
      <c r="C154" s="1221"/>
      <c r="D154" s="594">
        <v>10</v>
      </c>
      <c r="E154" s="275"/>
      <c r="F154" s="275"/>
      <c r="G154" s="275"/>
      <c r="H154" s="275"/>
      <c r="I154" s="276"/>
      <c r="J154" s="270"/>
      <c r="K154" s="277">
        <v>1</v>
      </c>
      <c r="L154" s="275">
        <v>15</v>
      </c>
      <c r="M154" s="275">
        <v>9</v>
      </c>
      <c r="N154" s="275">
        <v>0</v>
      </c>
      <c r="O154" s="276">
        <v>6</v>
      </c>
      <c r="P154" s="270"/>
      <c r="Q154" s="277">
        <v>2</v>
      </c>
      <c r="R154" s="281">
        <v>13</v>
      </c>
      <c r="S154" s="239">
        <v>0</v>
      </c>
      <c r="T154" s="585">
        <v>1</v>
      </c>
      <c r="U154" s="575"/>
      <c r="V154" s="639">
        <v>3</v>
      </c>
      <c r="W154" s="585">
        <v>7</v>
      </c>
      <c r="X154" s="585">
        <v>3</v>
      </c>
      <c r="Y154" s="1148">
        <v>1</v>
      </c>
      <c r="Z154" s="1149"/>
      <c r="AA154" s="329">
        <v>0</v>
      </c>
      <c r="AB154" s="62"/>
      <c r="AC154" s="62"/>
      <c r="AD154" s="62"/>
      <c r="AE154" s="62"/>
      <c r="AL154" s="5"/>
      <c r="AX154" s="62"/>
    </row>
    <row r="155" spans="1:50" s="7" customFormat="1" ht="15" customHeight="1">
      <c r="A155" s="642"/>
      <c r="B155" s="1220" t="s">
        <v>386</v>
      </c>
      <c r="C155" s="1221"/>
      <c r="D155" s="594">
        <v>10</v>
      </c>
      <c r="E155" s="275"/>
      <c r="F155" s="275"/>
      <c r="G155" s="275"/>
      <c r="H155" s="275"/>
      <c r="I155" s="276"/>
      <c r="J155" s="270"/>
      <c r="K155" s="277">
        <v>1</v>
      </c>
      <c r="L155" s="275">
        <v>16</v>
      </c>
      <c r="M155" s="275">
        <v>3</v>
      </c>
      <c r="N155" s="275">
        <v>0</v>
      </c>
      <c r="O155" s="276">
        <v>13</v>
      </c>
      <c r="P155" s="270"/>
      <c r="Q155" s="277">
        <v>2</v>
      </c>
      <c r="R155" s="281">
        <v>14</v>
      </c>
      <c r="S155" s="239">
        <v>0</v>
      </c>
      <c r="T155" s="585">
        <v>1</v>
      </c>
      <c r="U155" s="575"/>
      <c r="V155" s="639">
        <v>3</v>
      </c>
      <c r="W155" s="585">
        <v>9</v>
      </c>
      <c r="X155" s="585">
        <v>2</v>
      </c>
      <c r="Y155" s="1148">
        <v>0</v>
      </c>
      <c r="Z155" s="1149"/>
      <c r="AA155" s="329">
        <v>1</v>
      </c>
      <c r="AB155" s="62"/>
      <c r="AC155" s="62"/>
      <c r="AD155" s="62"/>
      <c r="AE155" s="62"/>
      <c r="AL155" s="5"/>
      <c r="AX155" s="62"/>
    </row>
    <row r="156" spans="1:50" s="7" customFormat="1" ht="15" customHeight="1">
      <c r="A156" s="642"/>
      <c r="B156" s="1220" t="s">
        <v>387</v>
      </c>
      <c r="C156" s="1221"/>
      <c r="D156" s="594">
        <v>10</v>
      </c>
      <c r="E156" s="275"/>
      <c r="F156" s="275"/>
      <c r="G156" s="275"/>
      <c r="H156" s="275"/>
      <c r="I156" s="276"/>
      <c r="J156" s="270"/>
      <c r="K156" s="277">
        <v>1</v>
      </c>
      <c r="L156" s="275">
        <v>16</v>
      </c>
      <c r="M156" s="275">
        <v>9</v>
      </c>
      <c r="N156" s="275">
        <v>7</v>
      </c>
      <c r="O156" s="276">
        <v>0</v>
      </c>
      <c r="P156" s="270"/>
      <c r="Q156" s="277">
        <v>0</v>
      </c>
      <c r="R156" s="281">
        <v>16</v>
      </c>
      <c r="S156" s="239">
        <v>0</v>
      </c>
      <c r="T156" s="585">
        <v>4</v>
      </c>
      <c r="U156" s="575"/>
      <c r="V156" s="639">
        <v>3</v>
      </c>
      <c r="W156" s="585">
        <v>2</v>
      </c>
      <c r="X156" s="585">
        <v>7</v>
      </c>
      <c r="Y156" s="1148">
        <v>0</v>
      </c>
      <c r="Z156" s="1149"/>
      <c r="AA156" s="329">
        <v>0</v>
      </c>
      <c r="AB156" s="62"/>
      <c r="AC156" s="62"/>
      <c r="AD156" s="62"/>
      <c r="AE156" s="62"/>
      <c r="AL156" s="5"/>
      <c r="AX156" s="62"/>
    </row>
    <row r="157" spans="1:50" s="7" customFormat="1" ht="15" customHeight="1">
      <c r="A157" s="642"/>
      <c r="B157" s="1220" t="s">
        <v>388</v>
      </c>
      <c r="C157" s="1221"/>
      <c r="D157" s="594">
        <v>11</v>
      </c>
      <c r="E157" s="275"/>
      <c r="F157" s="275"/>
      <c r="G157" s="275"/>
      <c r="H157" s="275"/>
      <c r="I157" s="276"/>
      <c r="J157" s="270"/>
      <c r="K157" s="277">
        <v>1</v>
      </c>
      <c r="L157" s="275">
        <v>21</v>
      </c>
      <c r="M157" s="275">
        <v>5</v>
      </c>
      <c r="N157" s="275">
        <v>0</v>
      </c>
      <c r="O157" s="276">
        <v>16</v>
      </c>
      <c r="P157" s="270"/>
      <c r="Q157" s="277">
        <v>3</v>
      </c>
      <c r="R157" s="281">
        <v>18</v>
      </c>
      <c r="S157" s="239">
        <v>2</v>
      </c>
      <c r="T157" s="585">
        <v>3</v>
      </c>
      <c r="U157" s="575"/>
      <c r="V157" s="639">
        <v>4</v>
      </c>
      <c r="W157" s="585">
        <v>6</v>
      </c>
      <c r="X157" s="585">
        <v>5</v>
      </c>
      <c r="Y157" s="1148">
        <v>1</v>
      </c>
      <c r="Z157" s="1149"/>
      <c r="AA157" s="329">
        <v>0</v>
      </c>
      <c r="AB157" s="62"/>
      <c r="AC157" s="62"/>
      <c r="AD157" s="62"/>
      <c r="AE157" s="62"/>
      <c r="AL157" s="5"/>
      <c r="AX157" s="62"/>
    </row>
    <row r="158" spans="1:50" s="7" customFormat="1" ht="15" customHeight="1">
      <c r="A158" s="642"/>
      <c r="B158" s="1216" t="s">
        <v>389</v>
      </c>
      <c r="C158" s="1217"/>
      <c r="D158" s="594">
        <v>11</v>
      </c>
      <c r="E158" s="275"/>
      <c r="F158" s="275"/>
      <c r="G158" s="275"/>
      <c r="H158" s="275"/>
      <c r="I158" s="276"/>
      <c r="J158" s="270"/>
      <c r="K158" s="277">
        <v>1</v>
      </c>
      <c r="L158" s="275">
        <v>22</v>
      </c>
      <c r="M158" s="275">
        <v>6</v>
      </c>
      <c r="N158" s="275">
        <v>0</v>
      </c>
      <c r="O158" s="276">
        <v>16</v>
      </c>
      <c r="P158" s="270"/>
      <c r="Q158" s="277">
        <v>2</v>
      </c>
      <c r="R158" s="281">
        <v>20</v>
      </c>
      <c r="S158" s="239">
        <v>0</v>
      </c>
      <c r="T158" s="585">
        <v>5</v>
      </c>
      <c r="U158" s="575"/>
      <c r="V158" s="639">
        <v>4</v>
      </c>
      <c r="W158" s="585">
        <v>8</v>
      </c>
      <c r="X158" s="585">
        <v>1</v>
      </c>
      <c r="Y158" s="1148">
        <v>2</v>
      </c>
      <c r="Z158" s="1149"/>
      <c r="AA158" s="329">
        <v>2</v>
      </c>
      <c r="AB158" s="62"/>
      <c r="AC158" s="62"/>
      <c r="AD158" s="62"/>
      <c r="AE158" s="62"/>
      <c r="AL158" s="5"/>
      <c r="AX158" s="62"/>
    </row>
    <row r="159" spans="1:50" s="7" customFormat="1" ht="15" customHeight="1">
      <c r="A159" s="642"/>
      <c r="B159" s="1216" t="s">
        <v>390</v>
      </c>
      <c r="C159" s="1217"/>
      <c r="D159" s="594">
        <v>10</v>
      </c>
      <c r="E159" s="275"/>
      <c r="F159" s="275"/>
      <c r="G159" s="275"/>
      <c r="H159" s="275"/>
      <c r="I159" s="276"/>
      <c r="J159" s="270"/>
      <c r="K159" s="277">
        <v>1</v>
      </c>
      <c r="L159" s="275">
        <v>25</v>
      </c>
      <c r="M159" s="275">
        <v>12</v>
      </c>
      <c r="N159" s="275">
        <v>0</v>
      </c>
      <c r="O159" s="276">
        <v>13</v>
      </c>
      <c r="P159" s="270"/>
      <c r="Q159" s="277">
        <v>1</v>
      </c>
      <c r="R159" s="281">
        <v>24</v>
      </c>
      <c r="S159" s="239">
        <v>0</v>
      </c>
      <c r="T159" s="585">
        <v>0</v>
      </c>
      <c r="U159" s="575"/>
      <c r="V159" s="639">
        <v>6</v>
      </c>
      <c r="W159" s="585">
        <v>9</v>
      </c>
      <c r="X159" s="585">
        <v>8</v>
      </c>
      <c r="Y159" s="1148">
        <v>2</v>
      </c>
      <c r="Z159" s="1149"/>
      <c r="AA159" s="329">
        <v>0</v>
      </c>
      <c r="AB159" s="62"/>
      <c r="AC159" s="62"/>
      <c r="AD159" s="62"/>
      <c r="AE159" s="62"/>
      <c r="AL159" s="5"/>
      <c r="AX159" s="62"/>
    </row>
    <row r="160" spans="1:50" s="7" customFormat="1" ht="15" customHeight="1">
      <c r="A160" s="642"/>
      <c r="B160" s="1218" t="s">
        <v>391</v>
      </c>
      <c r="C160" s="1219"/>
      <c r="D160" s="594">
        <v>26</v>
      </c>
      <c r="E160" s="275"/>
      <c r="F160" s="275"/>
      <c r="G160" s="275"/>
      <c r="H160" s="275"/>
      <c r="I160" s="276"/>
      <c r="J160" s="270"/>
      <c r="K160" s="277">
        <v>3</v>
      </c>
      <c r="L160" s="275">
        <v>47</v>
      </c>
      <c r="M160" s="275">
        <v>20</v>
      </c>
      <c r="N160" s="275">
        <v>7</v>
      </c>
      <c r="O160" s="276">
        <v>20</v>
      </c>
      <c r="P160" s="270"/>
      <c r="Q160" s="277">
        <v>0</v>
      </c>
      <c r="R160" s="281">
        <v>47</v>
      </c>
      <c r="S160" s="239">
        <v>0</v>
      </c>
      <c r="T160" s="585">
        <v>0</v>
      </c>
      <c r="U160" s="575"/>
      <c r="V160" s="639">
        <v>14</v>
      </c>
      <c r="W160" s="585">
        <v>18</v>
      </c>
      <c r="X160" s="585">
        <v>14</v>
      </c>
      <c r="Y160" s="1148">
        <v>1</v>
      </c>
      <c r="Z160" s="1149"/>
      <c r="AA160" s="329">
        <v>0</v>
      </c>
      <c r="AB160" s="62"/>
      <c r="AC160" s="62"/>
      <c r="AD160" s="62"/>
      <c r="AE160" s="62"/>
      <c r="AL160" s="5"/>
      <c r="AX160" s="62"/>
    </row>
    <row r="161" spans="1:50" s="7" customFormat="1" ht="15" customHeight="1">
      <c r="A161" s="642" t="s">
        <v>392</v>
      </c>
      <c r="B161" s="1206" t="s">
        <v>393</v>
      </c>
      <c r="C161" s="1207"/>
      <c r="D161" s="594">
        <v>98</v>
      </c>
      <c r="E161" s="275"/>
      <c r="F161" s="275"/>
      <c r="G161" s="275"/>
      <c r="H161" s="275"/>
      <c r="I161" s="276"/>
      <c r="J161" s="270"/>
      <c r="K161" s="277">
        <v>10</v>
      </c>
      <c r="L161" s="275">
        <v>42</v>
      </c>
      <c r="M161" s="275">
        <v>4</v>
      </c>
      <c r="N161" s="275">
        <v>2</v>
      </c>
      <c r="O161" s="276">
        <v>36</v>
      </c>
      <c r="P161" s="270"/>
      <c r="Q161" s="277">
        <v>2</v>
      </c>
      <c r="R161" s="281">
        <v>40</v>
      </c>
      <c r="S161" s="239">
        <v>0</v>
      </c>
      <c r="T161" s="585">
        <v>0</v>
      </c>
      <c r="U161" s="575"/>
      <c r="V161" s="639">
        <v>11</v>
      </c>
      <c r="W161" s="585">
        <v>23</v>
      </c>
      <c r="X161" s="585">
        <v>5</v>
      </c>
      <c r="Y161" s="1148">
        <v>3</v>
      </c>
      <c r="Z161" s="1149"/>
      <c r="AA161" s="329">
        <v>0</v>
      </c>
      <c r="AB161" s="62"/>
      <c r="AC161" s="62"/>
      <c r="AD161" s="62"/>
      <c r="AE161" s="62"/>
      <c r="AL161" s="5"/>
      <c r="AX161" s="62"/>
    </row>
    <row r="162" spans="1:50" s="7" customFormat="1" ht="15" customHeight="1">
      <c r="A162" s="642"/>
      <c r="B162" s="1206" t="s">
        <v>394</v>
      </c>
      <c r="C162" s="1207"/>
      <c r="D162" s="594">
        <v>148</v>
      </c>
      <c r="E162" s="275"/>
      <c r="F162" s="275"/>
      <c r="G162" s="275"/>
      <c r="H162" s="275"/>
      <c r="I162" s="276"/>
      <c r="J162" s="270"/>
      <c r="K162" s="277">
        <v>15</v>
      </c>
      <c r="L162" s="275">
        <v>103</v>
      </c>
      <c r="M162" s="275">
        <v>72</v>
      </c>
      <c r="N162" s="275">
        <v>0</v>
      </c>
      <c r="O162" s="276">
        <v>31</v>
      </c>
      <c r="P162" s="270"/>
      <c r="Q162" s="277">
        <v>1</v>
      </c>
      <c r="R162" s="281">
        <v>102</v>
      </c>
      <c r="S162" s="239">
        <v>4</v>
      </c>
      <c r="T162" s="585">
        <v>2</v>
      </c>
      <c r="U162" s="575"/>
      <c r="V162" s="639">
        <v>12</v>
      </c>
      <c r="W162" s="585">
        <v>37</v>
      </c>
      <c r="X162" s="585">
        <v>32</v>
      </c>
      <c r="Y162" s="1148">
        <v>14</v>
      </c>
      <c r="Z162" s="1149"/>
      <c r="AA162" s="329">
        <v>2</v>
      </c>
      <c r="AB162" s="62"/>
      <c r="AC162" s="62"/>
      <c r="AD162" s="62"/>
      <c r="AE162" s="62"/>
      <c r="AL162" s="5"/>
      <c r="AX162" s="62"/>
    </row>
    <row r="163" spans="1:50" s="7" customFormat="1" ht="15" customHeight="1">
      <c r="A163" s="642"/>
      <c r="B163" s="1154" t="s">
        <v>395</v>
      </c>
      <c r="C163" s="1154"/>
      <c r="D163" s="594">
        <v>21</v>
      </c>
      <c r="E163" s="275"/>
      <c r="F163" s="275"/>
      <c r="G163" s="275"/>
      <c r="H163" s="275"/>
      <c r="I163" s="276"/>
      <c r="J163" s="270"/>
      <c r="K163" s="277">
        <v>2</v>
      </c>
      <c r="L163" s="275">
        <v>6</v>
      </c>
      <c r="M163" s="275">
        <v>1</v>
      </c>
      <c r="N163" s="275">
        <v>0</v>
      </c>
      <c r="O163" s="276">
        <v>5</v>
      </c>
      <c r="P163" s="270"/>
      <c r="Q163" s="277">
        <v>1</v>
      </c>
      <c r="R163" s="281">
        <v>5</v>
      </c>
      <c r="S163" s="239">
        <v>0</v>
      </c>
      <c r="T163" s="585">
        <v>1</v>
      </c>
      <c r="U163" s="575"/>
      <c r="V163" s="639">
        <v>1</v>
      </c>
      <c r="W163" s="585">
        <v>4</v>
      </c>
      <c r="X163" s="585">
        <v>0</v>
      </c>
      <c r="Y163" s="1148">
        <v>0</v>
      </c>
      <c r="Z163" s="1149"/>
      <c r="AA163" s="329">
        <v>0</v>
      </c>
      <c r="AB163" s="62"/>
      <c r="AC163" s="62"/>
      <c r="AD163" s="62"/>
      <c r="AE163" s="62"/>
      <c r="AL163" s="5"/>
      <c r="AX163" s="62"/>
    </row>
    <row r="164" spans="1:50" s="7" customFormat="1" ht="15" customHeight="1">
      <c r="A164" s="642"/>
      <c r="B164" s="1206" t="s">
        <v>396</v>
      </c>
      <c r="C164" s="1207"/>
      <c r="D164" s="594">
        <v>38</v>
      </c>
      <c r="E164" s="275"/>
      <c r="F164" s="275"/>
      <c r="G164" s="275"/>
      <c r="H164" s="275"/>
      <c r="I164" s="276"/>
      <c r="J164" s="270"/>
      <c r="K164" s="277">
        <v>3</v>
      </c>
      <c r="L164" s="275">
        <v>44</v>
      </c>
      <c r="M164" s="275">
        <v>30</v>
      </c>
      <c r="N164" s="275">
        <v>12</v>
      </c>
      <c r="O164" s="276">
        <v>2</v>
      </c>
      <c r="P164" s="270"/>
      <c r="Q164" s="277">
        <v>0</v>
      </c>
      <c r="R164" s="281">
        <v>44</v>
      </c>
      <c r="S164" s="239">
        <v>0</v>
      </c>
      <c r="T164" s="585">
        <v>1</v>
      </c>
      <c r="U164" s="575"/>
      <c r="V164" s="639">
        <v>6</v>
      </c>
      <c r="W164" s="585">
        <v>14</v>
      </c>
      <c r="X164" s="585">
        <v>15</v>
      </c>
      <c r="Y164" s="1148">
        <v>7</v>
      </c>
      <c r="Z164" s="1149"/>
      <c r="AA164" s="329">
        <v>1</v>
      </c>
      <c r="AB164" s="62"/>
      <c r="AC164" s="62"/>
      <c r="AD164" s="62"/>
      <c r="AE164" s="62"/>
      <c r="AL164" s="5"/>
      <c r="AX164" s="62"/>
    </row>
    <row r="165" spans="1:50" s="7" customFormat="1" ht="15" customHeight="1">
      <c r="A165" s="642"/>
      <c r="B165" s="1206" t="s">
        <v>397</v>
      </c>
      <c r="C165" s="1207"/>
      <c r="D165" s="594">
        <v>8</v>
      </c>
      <c r="E165" s="275"/>
      <c r="F165" s="275"/>
      <c r="G165" s="275"/>
      <c r="H165" s="275"/>
      <c r="I165" s="276"/>
      <c r="J165" s="270"/>
      <c r="K165" s="277">
        <v>1</v>
      </c>
      <c r="L165" s="275">
        <v>7</v>
      </c>
      <c r="M165" s="275">
        <v>2</v>
      </c>
      <c r="N165" s="275">
        <v>0</v>
      </c>
      <c r="O165" s="276">
        <v>5</v>
      </c>
      <c r="P165" s="270"/>
      <c r="Q165" s="277">
        <v>0</v>
      </c>
      <c r="R165" s="281">
        <v>7</v>
      </c>
      <c r="S165" s="239">
        <v>0</v>
      </c>
      <c r="T165" s="585">
        <v>1</v>
      </c>
      <c r="U165" s="575"/>
      <c r="V165" s="639">
        <v>2</v>
      </c>
      <c r="W165" s="585">
        <v>4</v>
      </c>
      <c r="X165" s="585">
        <v>0</v>
      </c>
      <c r="Y165" s="1148">
        <v>0</v>
      </c>
      <c r="Z165" s="1149"/>
      <c r="AA165" s="329">
        <v>0</v>
      </c>
      <c r="AB165" s="62"/>
      <c r="AC165" s="62"/>
      <c r="AD165" s="62"/>
      <c r="AE165" s="62"/>
      <c r="AL165" s="5"/>
      <c r="AX165" s="62"/>
    </row>
    <row r="166" spans="1:50" s="7" customFormat="1" ht="15" customHeight="1">
      <c r="A166" s="642"/>
      <c r="B166" s="1206" t="s">
        <v>398</v>
      </c>
      <c r="C166" s="1207"/>
      <c r="D166" s="594">
        <v>47</v>
      </c>
      <c r="E166" s="275"/>
      <c r="F166" s="275"/>
      <c r="G166" s="275"/>
      <c r="H166" s="275"/>
      <c r="I166" s="276"/>
      <c r="J166" s="270"/>
      <c r="K166" s="277">
        <v>3</v>
      </c>
      <c r="L166" s="275">
        <v>18</v>
      </c>
      <c r="M166" s="275">
        <v>13</v>
      </c>
      <c r="N166" s="275">
        <v>1</v>
      </c>
      <c r="O166" s="276">
        <v>4</v>
      </c>
      <c r="P166" s="270"/>
      <c r="Q166" s="277">
        <v>18</v>
      </c>
      <c r="R166" s="281">
        <v>0</v>
      </c>
      <c r="S166" s="239">
        <v>3</v>
      </c>
      <c r="T166" s="585">
        <v>2</v>
      </c>
      <c r="U166" s="575"/>
      <c r="V166" s="639">
        <v>7</v>
      </c>
      <c r="W166" s="585">
        <v>6</v>
      </c>
      <c r="X166" s="585">
        <v>0</v>
      </c>
      <c r="Y166" s="1148">
        <v>0</v>
      </c>
      <c r="Z166" s="1149"/>
      <c r="AA166" s="329">
        <v>0</v>
      </c>
      <c r="AB166" s="62"/>
      <c r="AC166" s="62"/>
      <c r="AD166" s="62"/>
      <c r="AE166" s="62"/>
      <c r="AL166" s="5"/>
      <c r="AX166" s="62"/>
    </row>
    <row r="167" spans="1:50" s="7" customFormat="1" ht="37.5" customHeight="1">
      <c r="A167" s="642" t="s">
        <v>399</v>
      </c>
      <c r="B167" s="1206" t="s">
        <v>400</v>
      </c>
      <c r="C167" s="1207"/>
      <c r="D167" s="594">
        <v>62</v>
      </c>
      <c r="E167" s="275"/>
      <c r="F167" s="275"/>
      <c r="G167" s="275"/>
      <c r="H167" s="275"/>
      <c r="I167" s="276"/>
      <c r="J167" s="270"/>
      <c r="K167" s="277">
        <v>1</v>
      </c>
      <c r="L167" s="275">
        <v>25</v>
      </c>
      <c r="M167" s="275">
        <v>11</v>
      </c>
      <c r="N167" s="275">
        <v>14</v>
      </c>
      <c r="O167" s="276">
        <v>0</v>
      </c>
      <c r="P167" s="270"/>
      <c r="Q167" s="277">
        <v>12</v>
      </c>
      <c r="R167" s="281">
        <v>13</v>
      </c>
      <c r="S167" s="239">
        <v>4</v>
      </c>
      <c r="T167" s="585">
        <v>11</v>
      </c>
      <c r="U167" s="575"/>
      <c r="V167" s="639">
        <v>5</v>
      </c>
      <c r="W167" s="585">
        <v>5</v>
      </c>
      <c r="X167" s="585">
        <v>0</v>
      </c>
      <c r="Y167" s="1148">
        <v>0</v>
      </c>
      <c r="Z167" s="1149"/>
      <c r="AA167" s="329">
        <v>0</v>
      </c>
      <c r="AB167" s="62"/>
      <c r="AC167" s="62"/>
      <c r="AD167" s="62"/>
      <c r="AE167" s="62"/>
      <c r="AL167" s="5"/>
      <c r="AX167" s="62"/>
    </row>
    <row r="168" spans="1:50" s="7" customFormat="1" ht="15" customHeight="1">
      <c r="A168" s="642" t="s">
        <v>377</v>
      </c>
      <c r="B168" s="1206" t="s">
        <v>401</v>
      </c>
      <c r="C168" s="1207"/>
      <c r="D168" s="594">
        <v>88</v>
      </c>
      <c r="E168" s="275"/>
      <c r="F168" s="275"/>
      <c r="G168" s="275"/>
      <c r="H168" s="275"/>
      <c r="I168" s="276"/>
      <c r="J168" s="270"/>
      <c r="K168" s="277">
        <v>9</v>
      </c>
      <c r="L168" s="275">
        <v>73</v>
      </c>
      <c r="M168" s="275">
        <v>40</v>
      </c>
      <c r="N168" s="275">
        <v>3</v>
      </c>
      <c r="O168" s="276">
        <v>30</v>
      </c>
      <c r="P168" s="270"/>
      <c r="Q168" s="277">
        <v>3</v>
      </c>
      <c r="R168" s="281">
        <v>70</v>
      </c>
      <c r="S168" s="239">
        <v>8</v>
      </c>
      <c r="T168" s="585">
        <v>17</v>
      </c>
      <c r="U168" s="575"/>
      <c r="V168" s="639">
        <v>13</v>
      </c>
      <c r="W168" s="585">
        <v>28</v>
      </c>
      <c r="X168" s="585">
        <v>0</v>
      </c>
      <c r="Y168" s="1148">
        <v>4</v>
      </c>
      <c r="Z168" s="1149"/>
      <c r="AA168" s="329">
        <v>3</v>
      </c>
      <c r="AB168" s="62"/>
      <c r="AC168" s="62"/>
      <c r="AD168" s="62"/>
      <c r="AE168" s="62"/>
      <c r="AL168" s="5"/>
      <c r="AX168" s="62"/>
    </row>
    <row r="169" spans="1:50" s="7" customFormat="1" ht="15" customHeight="1">
      <c r="A169" s="642" t="s">
        <v>402</v>
      </c>
      <c r="B169" s="1206" t="s">
        <v>403</v>
      </c>
      <c r="C169" s="1207"/>
      <c r="D169" s="594">
        <v>45</v>
      </c>
      <c r="E169" s="275"/>
      <c r="F169" s="275"/>
      <c r="G169" s="275"/>
      <c r="H169" s="275"/>
      <c r="I169" s="276"/>
      <c r="J169" s="270"/>
      <c r="K169" s="277">
        <v>3</v>
      </c>
      <c r="L169" s="275">
        <v>17</v>
      </c>
      <c r="M169" s="275">
        <v>10</v>
      </c>
      <c r="N169" s="275">
        <v>0</v>
      </c>
      <c r="O169" s="276">
        <v>7</v>
      </c>
      <c r="P169" s="270"/>
      <c r="Q169" s="277">
        <v>11</v>
      </c>
      <c r="R169" s="281">
        <v>6</v>
      </c>
      <c r="S169" s="239">
        <v>12</v>
      </c>
      <c r="T169" s="585">
        <v>1</v>
      </c>
      <c r="U169" s="575"/>
      <c r="V169" s="639">
        <v>2</v>
      </c>
      <c r="W169" s="585">
        <v>2</v>
      </c>
      <c r="X169" s="585">
        <v>0</v>
      </c>
      <c r="Y169" s="1148">
        <v>0</v>
      </c>
      <c r="Z169" s="1149"/>
      <c r="AA169" s="329">
        <v>0</v>
      </c>
      <c r="AB169" s="62"/>
      <c r="AC169" s="62"/>
      <c r="AD169" s="62"/>
      <c r="AE169" s="62"/>
      <c r="AL169" s="5"/>
      <c r="AX169" s="62"/>
    </row>
    <row r="170" spans="1:50" s="7" customFormat="1" ht="15" customHeight="1">
      <c r="A170" s="642" t="s">
        <v>392</v>
      </c>
      <c r="B170" s="1206" t="s">
        <v>404</v>
      </c>
      <c r="C170" s="1207"/>
      <c r="D170" s="594">
        <v>99</v>
      </c>
      <c r="E170" s="275"/>
      <c r="F170" s="275"/>
      <c r="G170" s="275"/>
      <c r="H170" s="275"/>
      <c r="I170" s="276"/>
      <c r="J170" s="270"/>
      <c r="K170" s="277">
        <v>10</v>
      </c>
      <c r="L170" s="275">
        <v>69</v>
      </c>
      <c r="M170" s="275">
        <v>30</v>
      </c>
      <c r="N170" s="275">
        <v>4</v>
      </c>
      <c r="O170" s="276">
        <v>35</v>
      </c>
      <c r="P170" s="270"/>
      <c r="Q170" s="277">
        <v>0</v>
      </c>
      <c r="R170" s="281">
        <v>69</v>
      </c>
      <c r="S170" s="239">
        <v>3</v>
      </c>
      <c r="T170" s="585">
        <v>3</v>
      </c>
      <c r="U170" s="575"/>
      <c r="V170" s="639">
        <v>8</v>
      </c>
      <c r="W170" s="585">
        <v>26</v>
      </c>
      <c r="X170" s="585">
        <v>15</v>
      </c>
      <c r="Y170" s="1148">
        <v>12</v>
      </c>
      <c r="Z170" s="1149"/>
      <c r="AA170" s="329">
        <v>2</v>
      </c>
      <c r="AB170" s="62"/>
      <c r="AC170" s="62"/>
      <c r="AD170" s="62"/>
      <c r="AE170" s="62"/>
      <c r="AL170" s="5"/>
      <c r="AX170" s="62"/>
    </row>
    <row r="171" spans="1:50" s="7" customFormat="1" ht="36" customHeight="1">
      <c r="A171" s="642" t="s">
        <v>405</v>
      </c>
      <c r="B171" s="1206" t="s">
        <v>406</v>
      </c>
      <c r="C171" s="1207"/>
      <c r="D171" s="594">
        <v>48</v>
      </c>
      <c r="E171" s="275"/>
      <c r="F171" s="275"/>
      <c r="G171" s="275"/>
      <c r="H171" s="275"/>
      <c r="I171" s="276"/>
      <c r="J171" s="270"/>
      <c r="K171" s="277">
        <v>3</v>
      </c>
      <c r="L171" s="275">
        <v>26</v>
      </c>
      <c r="M171" s="275">
        <v>20</v>
      </c>
      <c r="N171" s="275">
        <v>0</v>
      </c>
      <c r="O171" s="276">
        <v>6</v>
      </c>
      <c r="P171" s="270"/>
      <c r="Q171" s="277">
        <v>2</v>
      </c>
      <c r="R171" s="281">
        <v>24</v>
      </c>
      <c r="S171" s="239">
        <v>4</v>
      </c>
      <c r="T171" s="585">
        <v>5</v>
      </c>
      <c r="U171" s="575"/>
      <c r="V171" s="639">
        <v>9</v>
      </c>
      <c r="W171" s="585">
        <v>7</v>
      </c>
      <c r="X171" s="585">
        <v>1</v>
      </c>
      <c r="Y171" s="1148">
        <v>0</v>
      </c>
      <c r="Z171" s="1149"/>
      <c r="AA171" s="329">
        <v>0</v>
      </c>
      <c r="AB171" s="62"/>
      <c r="AC171" s="62"/>
      <c r="AD171" s="62"/>
      <c r="AE171" s="62"/>
      <c r="AL171" s="5"/>
      <c r="AX171" s="62"/>
    </row>
    <row r="172" spans="1:50" s="7" customFormat="1" ht="15" customHeight="1">
      <c r="A172" s="642" t="s">
        <v>407</v>
      </c>
      <c r="B172" s="1206" t="s">
        <v>408</v>
      </c>
      <c r="C172" s="1207"/>
      <c r="D172" s="594">
        <v>78</v>
      </c>
      <c r="E172" s="275"/>
      <c r="F172" s="275"/>
      <c r="G172" s="275"/>
      <c r="H172" s="275"/>
      <c r="I172" s="276"/>
      <c r="J172" s="270"/>
      <c r="K172" s="277">
        <v>8</v>
      </c>
      <c r="L172" s="275">
        <v>35</v>
      </c>
      <c r="M172" s="275">
        <v>11</v>
      </c>
      <c r="N172" s="275">
        <v>13</v>
      </c>
      <c r="O172" s="276">
        <v>11</v>
      </c>
      <c r="P172" s="270"/>
      <c r="Q172" s="277">
        <v>1</v>
      </c>
      <c r="R172" s="281">
        <v>34</v>
      </c>
      <c r="S172" s="239">
        <v>3</v>
      </c>
      <c r="T172" s="585">
        <v>2</v>
      </c>
      <c r="U172" s="575"/>
      <c r="V172" s="639">
        <v>7</v>
      </c>
      <c r="W172" s="585">
        <v>10</v>
      </c>
      <c r="X172" s="585">
        <v>7</v>
      </c>
      <c r="Y172" s="1148">
        <v>5</v>
      </c>
      <c r="Z172" s="1149"/>
      <c r="AA172" s="329">
        <v>1</v>
      </c>
      <c r="AB172" s="62"/>
      <c r="AC172" s="62"/>
      <c r="AD172" s="62"/>
      <c r="AE172" s="62"/>
      <c r="AL172" s="5"/>
      <c r="AX172" s="62"/>
    </row>
    <row r="173" spans="1:50" s="7" customFormat="1" ht="15" customHeight="1">
      <c r="A173" s="642"/>
      <c r="B173" s="1206"/>
      <c r="C173" s="1207"/>
      <c r="D173" s="594"/>
      <c r="E173" s="275"/>
      <c r="F173" s="275"/>
      <c r="G173" s="275"/>
      <c r="H173" s="275"/>
      <c r="I173" s="276"/>
      <c r="J173" s="270"/>
      <c r="K173" s="277"/>
      <c r="L173" s="275"/>
      <c r="M173" s="275"/>
      <c r="N173" s="275"/>
      <c r="O173" s="276"/>
      <c r="P173" s="270"/>
      <c r="Q173" s="277"/>
      <c r="R173" s="281"/>
      <c r="S173" s="239"/>
      <c r="T173" s="585"/>
      <c r="U173" s="575"/>
      <c r="V173" s="639"/>
      <c r="W173" s="585"/>
      <c r="X173" s="585"/>
      <c r="Y173" s="1148"/>
      <c r="Z173" s="1149"/>
      <c r="AA173" s="329"/>
      <c r="AB173" s="62"/>
      <c r="AC173" s="62"/>
      <c r="AD173" s="62"/>
      <c r="AE173" s="62"/>
      <c r="AL173" s="5"/>
      <c r="AX173" s="62"/>
    </row>
    <row r="174" spans="1:50" s="7" customFormat="1" ht="15" customHeight="1">
      <c r="A174" s="642"/>
      <c r="B174" s="1206"/>
      <c r="C174" s="1207"/>
      <c r="D174" s="594"/>
      <c r="E174" s="275"/>
      <c r="F174" s="275"/>
      <c r="G174" s="275"/>
      <c r="H174" s="275"/>
      <c r="I174" s="276"/>
      <c r="J174" s="270"/>
      <c r="K174" s="277"/>
      <c r="L174" s="275"/>
      <c r="M174" s="275"/>
      <c r="N174" s="275"/>
      <c r="O174" s="276"/>
      <c r="P174" s="270"/>
      <c r="Q174" s="277"/>
      <c r="R174" s="281"/>
      <c r="S174" s="239"/>
      <c r="T174" s="585"/>
      <c r="U174" s="575"/>
      <c r="V174" s="639"/>
      <c r="W174" s="585"/>
      <c r="X174" s="585"/>
      <c r="Y174" s="1148"/>
      <c r="Z174" s="1149"/>
      <c r="AA174" s="329"/>
      <c r="AB174" s="62"/>
      <c r="AC174" s="62"/>
      <c r="AD174" s="62"/>
      <c r="AE174" s="62"/>
      <c r="AL174" s="5"/>
      <c r="AX174" s="62"/>
    </row>
    <row r="175" spans="1:50" s="7" customFormat="1" ht="15" customHeight="1">
      <c r="A175" s="642"/>
      <c r="B175" s="1206"/>
      <c r="C175" s="1207"/>
      <c r="D175" s="594"/>
      <c r="E175" s="275"/>
      <c r="F175" s="275"/>
      <c r="G175" s="275"/>
      <c r="H175" s="275"/>
      <c r="I175" s="276"/>
      <c r="J175" s="270"/>
      <c r="K175" s="277"/>
      <c r="L175" s="275"/>
      <c r="M175" s="275"/>
      <c r="N175" s="275"/>
      <c r="O175" s="276"/>
      <c r="P175" s="270"/>
      <c r="Q175" s="277"/>
      <c r="R175" s="281"/>
      <c r="S175" s="239"/>
      <c r="T175" s="585"/>
      <c r="U175" s="575"/>
      <c r="V175" s="639"/>
      <c r="W175" s="585"/>
      <c r="X175" s="585"/>
      <c r="Y175" s="1148"/>
      <c r="Z175" s="1149"/>
      <c r="AA175" s="329"/>
      <c r="AB175" s="62"/>
      <c r="AC175" s="62"/>
      <c r="AD175" s="62"/>
      <c r="AE175" s="62"/>
      <c r="AL175" s="5"/>
      <c r="AX175" s="62"/>
    </row>
    <row r="176" spans="1:50" s="7" customFormat="1" ht="15" customHeight="1">
      <c r="A176" s="642"/>
      <c r="B176" s="1206"/>
      <c r="C176" s="1207"/>
      <c r="D176" s="594"/>
      <c r="E176" s="275"/>
      <c r="F176" s="275"/>
      <c r="G176" s="275"/>
      <c r="H176" s="275"/>
      <c r="I176" s="276"/>
      <c r="J176" s="270"/>
      <c r="K176" s="277"/>
      <c r="L176" s="275"/>
      <c r="M176" s="275"/>
      <c r="N176" s="275"/>
      <c r="O176" s="276"/>
      <c r="P176" s="270"/>
      <c r="Q176" s="277"/>
      <c r="R176" s="281"/>
      <c r="S176" s="239"/>
      <c r="T176" s="585"/>
      <c r="U176" s="575"/>
      <c r="V176" s="639"/>
      <c r="W176" s="585"/>
      <c r="X176" s="585"/>
      <c r="Y176" s="1148"/>
      <c r="Z176" s="1149"/>
      <c r="AA176" s="329"/>
      <c r="AB176" s="62"/>
      <c r="AC176" s="62"/>
      <c r="AD176" s="62"/>
      <c r="AE176" s="62"/>
      <c r="AL176" s="5"/>
      <c r="AX176" s="62"/>
    </row>
    <row r="177" spans="1:50" s="7" customFormat="1" ht="15" customHeight="1">
      <c r="A177" s="642"/>
      <c r="B177" s="1206"/>
      <c r="C177" s="1207"/>
      <c r="D177" s="594"/>
      <c r="E177" s="275"/>
      <c r="F177" s="275"/>
      <c r="G177" s="275"/>
      <c r="H177" s="275"/>
      <c r="I177" s="276"/>
      <c r="J177" s="270"/>
      <c r="K177" s="277"/>
      <c r="L177" s="275"/>
      <c r="M177" s="275"/>
      <c r="N177" s="275"/>
      <c r="O177" s="276"/>
      <c r="P177" s="270"/>
      <c r="Q177" s="277"/>
      <c r="R177" s="281"/>
      <c r="S177" s="239"/>
      <c r="T177" s="585"/>
      <c r="U177" s="575"/>
      <c r="V177" s="639"/>
      <c r="W177" s="585"/>
      <c r="X177" s="585"/>
      <c r="Y177" s="1148"/>
      <c r="Z177" s="1149"/>
      <c r="AA177" s="329"/>
      <c r="AB177" s="62"/>
      <c r="AC177" s="62"/>
      <c r="AD177" s="62"/>
      <c r="AE177" s="62"/>
      <c r="AL177" s="5"/>
      <c r="AX177" s="62"/>
    </row>
    <row r="178" spans="1:50" s="7" customFormat="1" ht="15" customHeight="1">
      <c r="A178" s="642"/>
      <c r="B178" s="1212"/>
      <c r="C178" s="1213"/>
      <c r="D178" s="594"/>
      <c r="E178" s="275"/>
      <c r="F178" s="275"/>
      <c r="G178" s="275"/>
      <c r="H178" s="275"/>
      <c r="I178" s="276"/>
      <c r="J178" s="270"/>
      <c r="K178" s="277"/>
      <c r="L178" s="275"/>
      <c r="M178" s="275"/>
      <c r="N178" s="275"/>
      <c r="O178" s="276"/>
      <c r="P178" s="270"/>
      <c r="Q178" s="277"/>
      <c r="R178" s="281"/>
      <c r="S178" s="239"/>
      <c r="T178" s="585"/>
      <c r="U178" s="575"/>
      <c r="V178" s="639"/>
      <c r="W178" s="585"/>
      <c r="X178" s="585"/>
      <c r="Y178" s="1148"/>
      <c r="Z178" s="1149"/>
      <c r="AA178" s="329"/>
      <c r="AB178" s="62"/>
      <c r="AC178" s="62"/>
      <c r="AD178" s="62"/>
      <c r="AE178" s="62"/>
      <c r="AL178" s="5"/>
      <c r="AX178" s="62"/>
    </row>
    <row r="179" spans="1:50" s="7" customFormat="1" ht="15" customHeight="1">
      <c r="A179" s="642"/>
      <c r="B179" s="1212"/>
      <c r="C179" s="1213"/>
      <c r="D179" s="594"/>
      <c r="E179" s="275"/>
      <c r="F179" s="275"/>
      <c r="G179" s="275"/>
      <c r="H179" s="275"/>
      <c r="I179" s="276"/>
      <c r="J179" s="270"/>
      <c r="K179" s="277"/>
      <c r="L179" s="275"/>
      <c r="M179" s="275"/>
      <c r="N179" s="275"/>
      <c r="O179" s="276"/>
      <c r="P179" s="270"/>
      <c r="Q179" s="277"/>
      <c r="R179" s="281"/>
      <c r="S179" s="239"/>
      <c r="T179" s="585"/>
      <c r="U179" s="575"/>
      <c r="V179" s="639"/>
      <c r="W179" s="585"/>
      <c r="X179" s="585"/>
      <c r="Y179" s="1148"/>
      <c r="Z179" s="1149"/>
      <c r="AA179" s="329"/>
      <c r="AB179" s="62"/>
      <c r="AC179" s="62"/>
      <c r="AD179" s="62"/>
      <c r="AE179" s="62"/>
      <c r="AL179" s="5"/>
      <c r="AX179" s="62"/>
    </row>
    <row r="180" spans="1:50" s="7" customFormat="1" ht="15" customHeight="1">
      <c r="A180" s="642"/>
      <c r="B180" s="1212"/>
      <c r="C180" s="1213"/>
      <c r="D180" s="594"/>
      <c r="E180" s="275"/>
      <c r="F180" s="275"/>
      <c r="G180" s="275"/>
      <c r="H180" s="275"/>
      <c r="I180" s="276"/>
      <c r="J180" s="270"/>
      <c r="K180" s="277"/>
      <c r="L180" s="275"/>
      <c r="M180" s="275"/>
      <c r="N180" s="275"/>
      <c r="O180" s="276"/>
      <c r="P180" s="270"/>
      <c r="Q180" s="277"/>
      <c r="R180" s="281"/>
      <c r="S180" s="239"/>
      <c r="T180" s="585"/>
      <c r="U180" s="575"/>
      <c r="V180" s="639"/>
      <c r="W180" s="585"/>
      <c r="X180" s="585"/>
      <c r="Y180" s="1148"/>
      <c r="Z180" s="1149"/>
      <c r="AA180" s="329"/>
      <c r="AB180" s="62"/>
      <c r="AC180" s="62"/>
      <c r="AD180" s="62"/>
      <c r="AE180" s="62"/>
      <c r="AL180" s="5"/>
      <c r="AX180" s="62"/>
    </row>
    <row r="181" spans="1:50" s="7" customFormat="1" ht="15" customHeight="1">
      <c r="A181" s="642"/>
      <c r="B181" s="1212"/>
      <c r="C181" s="1213"/>
      <c r="D181" s="594"/>
      <c r="E181" s="275"/>
      <c r="F181" s="275"/>
      <c r="G181" s="275"/>
      <c r="H181" s="275"/>
      <c r="I181" s="276"/>
      <c r="J181" s="270"/>
      <c r="K181" s="277"/>
      <c r="L181" s="275"/>
      <c r="M181" s="275"/>
      <c r="N181" s="275"/>
      <c r="O181" s="276"/>
      <c r="P181" s="270"/>
      <c r="Q181" s="277"/>
      <c r="R181" s="281"/>
      <c r="S181" s="239"/>
      <c r="T181" s="585"/>
      <c r="U181" s="575"/>
      <c r="V181" s="639"/>
      <c r="W181" s="585"/>
      <c r="X181" s="585"/>
      <c r="Y181" s="1148"/>
      <c r="Z181" s="1149"/>
      <c r="AA181" s="329"/>
      <c r="AB181" s="62"/>
      <c r="AC181" s="62"/>
      <c r="AD181" s="62"/>
      <c r="AE181" s="62"/>
      <c r="AL181" s="5"/>
      <c r="AX181" s="62"/>
    </row>
    <row r="182" spans="1:50" s="7" customFormat="1" ht="15" customHeight="1">
      <c r="A182" s="642"/>
      <c r="B182" s="1212"/>
      <c r="C182" s="1213"/>
      <c r="D182" s="594"/>
      <c r="E182" s="275"/>
      <c r="F182" s="275"/>
      <c r="G182" s="275"/>
      <c r="H182" s="275"/>
      <c r="I182" s="276"/>
      <c r="J182" s="270"/>
      <c r="K182" s="277"/>
      <c r="L182" s="275"/>
      <c r="M182" s="275"/>
      <c r="N182" s="275"/>
      <c r="O182" s="276"/>
      <c r="P182" s="270"/>
      <c r="Q182" s="277"/>
      <c r="R182" s="281"/>
      <c r="S182" s="239"/>
      <c r="T182" s="585"/>
      <c r="U182" s="575"/>
      <c r="V182" s="639"/>
      <c r="W182" s="585"/>
      <c r="X182" s="585"/>
      <c r="Y182" s="1148"/>
      <c r="Z182" s="1149"/>
      <c r="AA182" s="329"/>
      <c r="AB182" s="62"/>
      <c r="AC182" s="62"/>
      <c r="AD182" s="62"/>
      <c r="AE182" s="62"/>
      <c r="AL182" s="5"/>
      <c r="AX182" s="62"/>
    </row>
    <row r="183" spans="1:50" s="7" customFormat="1" ht="15" customHeight="1">
      <c r="A183" s="642"/>
      <c r="B183" s="1212"/>
      <c r="C183" s="1213"/>
      <c r="D183" s="594"/>
      <c r="E183" s="275"/>
      <c r="F183" s="275"/>
      <c r="G183" s="275"/>
      <c r="H183" s="275"/>
      <c r="I183" s="276"/>
      <c r="J183" s="270"/>
      <c r="K183" s="277"/>
      <c r="L183" s="275"/>
      <c r="M183" s="275"/>
      <c r="N183" s="275"/>
      <c r="O183" s="276"/>
      <c r="P183" s="270"/>
      <c r="Q183" s="277"/>
      <c r="R183" s="281"/>
      <c r="S183" s="239"/>
      <c r="T183" s="585"/>
      <c r="U183" s="575"/>
      <c r="V183" s="639"/>
      <c r="W183" s="585"/>
      <c r="X183" s="585"/>
      <c r="Y183" s="1148"/>
      <c r="Z183" s="1149"/>
      <c r="AA183" s="329"/>
      <c r="AB183" s="62"/>
      <c r="AC183" s="62"/>
      <c r="AD183" s="62"/>
      <c r="AE183" s="62"/>
      <c r="AL183" s="5"/>
      <c r="AX183" s="62"/>
    </row>
    <row r="184" spans="1:50" s="7" customFormat="1" ht="15" customHeight="1">
      <c r="A184" s="642"/>
      <c r="B184" s="1212"/>
      <c r="C184" s="1213"/>
      <c r="D184" s="594"/>
      <c r="E184" s="275"/>
      <c r="F184" s="275"/>
      <c r="G184" s="275"/>
      <c r="H184" s="275"/>
      <c r="I184" s="276"/>
      <c r="J184" s="270"/>
      <c r="K184" s="277"/>
      <c r="L184" s="275"/>
      <c r="M184" s="275"/>
      <c r="N184" s="275"/>
      <c r="O184" s="276"/>
      <c r="P184" s="270"/>
      <c r="Q184" s="277"/>
      <c r="R184" s="281"/>
      <c r="S184" s="239"/>
      <c r="T184" s="585"/>
      <c r="U184" s="575"/>
      <c r="V184" s="639"/>
      <c r="W184" s="585"/>
      <c r="X184" s="585"/>
      <c r="Y184" s="1148"/>
      <c r="Z184" s="1149"/>
      <c r="AA184" s="329"/>
      <c r="AB184" s="62"/>
      <c r="AC184" s="62"/>
      <c r="AD184" s="62"/>
      <c r="AE184" s="62"/>
      <c r="AL184" s="5"/>
      <c r="AX184" s="62"/>
    </row>
    <row r="185" spans="1:50" s="7" customFormat="1" ht="15" customHeight="1">
      <c r="A185" s="642"/>
      <c r="B185" s="1212"/>
      <c r="C185" s="1213"/>
      <c r="D185" s="594"/>
      <c r="E185" s="275"/>
      <c r="F185" s="275"/>
      <c r="G185" s="275"/>
      <c r="H185" s="275"/>
      <c r="I185" s="276"/>
      <c r="J185" s="270"/>
      <c r="K185" s="277"/>
      <c r="L185" s="275"/>
      <c r="M185" s="275"/>
      <c r="N185" s="275"/>
      <c r="O185" s="276"/>
      <c r="P185" s="270"/>
      <c r="Q185" s="277"/>
      <c r="R185" s="281"/>
      <c r="S185" s="239"/>
      <c r="T185" s="585"/>
      <c r="U185" s="575"/>
      <c r="V185" s="639"/>
      <c r="W185" s="585"/>
      <c r="X185" s="585"/>
      <c r="Y185" s="1148"/>
      <c r="Z185" s="1149"/>
      <c r="AA185" s="329"/>
      <c r="AB185" s="62"/>
      <c r="AC185" s="62"/>
      <c r="AD185" s="62"/>
      <c r="AE185" s="62"/>
      <c r="AL185" s="5"/>
      <c r="AX185" s="62"/>
    </row>
    <row r="186" spans="1:50" s="7" customFormat="1" ht="15" customHeight="1">
      <c r="A186" s="642"/>
      <c r="B186" s="1212"/>
      <c r="C186" s="1213"/>
      <c r="D186" s="594"/>
      <c r="E186" s="275"/>
      <c r="F186" s="275"/>
      <c r="G186" s="275"/>
      <c r="H186" s="275"/>
      <c r="I186" s="276"/>
      <c r="J186" s="270"/>
      <c r="K186" s="277"/>
      <c r="L186" s="275"/>
      <c r="M186" s="275"/>
      <c r="N186" s="275"/>
      <c r="O186" s="276"/>
      <c r="P186" s="270"/>
      <c r="Q186" s="277"/>
      <c r="R186" s="281"/>
      <c r="S186" s="239"/>
      <c r="T186" s="585"/>
      <c r="U186" s="575"/>
      <c r="V186" s="639"/>
      <c r="W186" s="585"/>
      <c r="X186" s="585"/>
      <c r="Y186" s="1148"/>
      <c r="Z186" s="1149"/>
      <c r="AA186" s="329"/>
      <c r="AB186" s="62"/>
      <c r="AC186" s="62"/>
      <c r="AD186" s="62"/>
      <c r="AE186" s="62"/>
      <c r="AL186" s="5"/>
      <c r="AX186" s="62"/>
    </row>
    <row r="187" spans="1:50" s="7" customFormat="1" ht="15" customHeight="1">
      <c r="A187" s="642"/>
      <c r="B187" s="1212"/>
      <c r="C187" s="1213"/>
      <c r="D187" s="594"/>
      <c r="E187" s="275"/>
      <c r="F187" s="275"/>
      <c r="G187" s="275"/>
      <c r="H187" s="275"/>
      <c r="I187" s="276"/>
      <c r="J187" s="270"/>
      <c r="K187" s="277"/>
      <c r="L187" s="275"/>
      <c r="M187" s="275"/>
      <c r="N187" s="275"/>
      <c r="O187" s="276"/>
      <c r="P187" s="270"/>
      <c r="Q187" s="277"/>
      <c r="R187" s="281"/>
      <c r="S187" s="239"/>
      <c r="T187" s="585"/>
      <c r="U187" s="575"/>
      <c r="V187" s="639"/>
      <c r="W187" s="585"/>
      <c r="X187" s="585"/>
      <c r="Y187" s="1148"/>
      <c r="Z187" s="1149"/>
      <c r="AA187" s="329"/>
      <c r="AB187" s="62"/>
      <c r="AC187" s="62"/>
      <c r="AD187" s="62"/>
      <c r="AE187" s="62"/>
      <c r="AL187" s="5"/>
      <c r="AX187" s="62"/>
    </row>
    <row r="188" spans="1:50" s="7" customFormat="1" ht="15" customHeight="1">
      <c r="A188" s="642"/>
      <c r="B188" s="1212"/>
      <c r="C188" s="1213"/>
      <c r="D188" s="594"/>
      <c r="E188" s="275"/>
      <c r="F188" s="275"/>
      <c r="G188" s="275"/>
      <c r="H188" s="275"/>
      <c r="I188" s="276"/>
      <c r="J188" s="270"/>
      <c r="K188" s="277"/>
      <c r="L188" s="275"/>
      <c r="M188" s="275"/>
      <c r="N188" s="275"/>
      <c r="O188" s="276"/>
      <c r="P188" s="270"/>
      <c r="Q188" s="277"/>
      <c r="R188" s="281"/>
      <c r="S188" s="239"/>
      <c r="T188" s="585"/>
      <c r="U188" s="575"/>
      <c r="V188" s="639"/>
      <c r="W188" s="585"/>
      <c r="X188" s="585"/>
      <c r="Y188" s="1148"/>
      <c r="Z188" s="1149"/>
      <c r="AA188" s="329"/>
      <c r="AB188" s="62"/>
      <c r="AC188" s="62"/>
      <c r="AD188" s="62"/>
      <c r="AE188" s="62"/>
      <c r="AL188" s="5"/>
      <c r="AX188" s="62"/>
    </row>
    <row r="189" spans="1:50" s="7" customFormat="1" ht="15" customHeight="1">
      <c r="A189" s="642"/>
      <c r="B189" s="1152"/>
      <c r="C189" s="1213"/>
      <c r="D189" s="594"/>
      <c r="E189" s="275"/>
      <c r="F189" s="275"/>
      <c r="G189" s="275"/>
      <c r="H189" s="275"/>
      <c r="I189" s="276"/>
      <c r="J189" s="270"/>
      <c r="K189" s="277"/>
      <c r="L189" s="275"/>
      <c r="M189" s="275"/>
      <c r="N189" s="275"/>
      <c r="O189" s="276"/>
      <c r="P189" s="270"/>
      <c r="Q189" s="277"/>
      <c r="R189" s="281"/>
      <c r="S189" s="239"/>
      <c r="T189" s="585"/>
      <c r="U189" s="575"/>
      <c r="V189" s="639"/>
      <c r="W189" s="585"/>
      <c r="X189" s="585"/>
      <c r="Y189" s="1148"/>
      <c r="Z189" s="1149"/>
      <c r="AA189" s="329"/>
      <c r="AB189" s="62"/>
      <c r="AC189" s="62"/>
      <c r="AD189" s="62"/>
      <c r="AE189" s="62"/>
      <c r="AL189" s="5"/>
      <c r="AX189" s="62"/>
    </row>
    <row r="190" spans="1:50" s="7" customFormat="1" ht="15" customHeight="1">
      <c r="A190" s="642"/>
      <c r="B190" s="1150"/>
      <c r="C190" s="1151"/>
      <c r="D190" s="594"/>
      <c r="E190" s="275"/>
      <c r="F190" s="275"/>
      <c r="G190" s="275"/>
      <c r="H190" s="275"/>
      <c r="I190" s="276"/>
      <c r="J190" s="270"/>
      <c r="K190" s="277"/>
      <c r="L190" s="275"/>
      <c r="M190" s="275"/>
      <c r="N190" s="275"/>
      <c r="O190" s="276"/>
      <c r="P190" s="270"/>
      <c r="Q190" s="277"/>
      <c r="R190" s="281"/>
      <c r="S190" s="239"/>
      <c r="T190" s="585"/>
      <c r="U190" s="575"/>
      <c r="V190" s="639"/>
      <c r="W190" s="585"/>
      <c r="X190" s="585"/>
      <c r="Y190" s="1148"/>
      <c r="Z190" s="1149"/>
      <c r="AA190" s="329"/>
      <c r="AB190" s="62"/>
      <c r="AC190" s="62"/>
      <c r="AD190" s="62"/>
      <c r="AE190" s="62"/>
      <c r="AL190" s="5"/>
      <c r="AX190" s="62"/>
    </row>
    <row r="191" spans="1:50" s="7" customFormat="1" ht="15" customHeight="1">
      <c r="A191" s="642"/>
      <c r="B191" s="1150"/>
      <c r="C191" s="1151"/>
      <c r="D191" s="594"/>
      <c r="E191" s="275"/>
      <c r="F191" s="275"/>
      <c r="G191" s="275"/>
      <c r="H191" s="275"/>
      <c r="I191" s="276"/>
      <c r="J191" s="270"/>
      <c r="K191" s="277"/>
      <c r="L191" s="275"/>
      <c r="M191" s="275"/>
      <c r="N191" s="275"/>
      <c r="O191" s="276"/>
      <c r="P191" s="270"/>
      <c r="Q191" s="277"/>
      <c r="R191" s="281"/>
      <c r="S191" s="239"/>
      <c r="T191" s="585"/>
      <c r="U191" s="575"/>
      <c r="V191" s="639"/>
      <c r="W191" s="585"/>
      <c r="X191" s="585"/>
      <c r="Y191" s="1148"/>
      <c r="Z191" s="1149"/>
      <c r="AA191" s="329"/>
      <c r="AB191" s="62"/>
      <c r="AC191" s="62"/>
      <c r="AD191" s="62"/>
      <c r="AE191" s="62"/>
      <c r="AL191" s="5"/>
      <c r="AX191" s="62"/>
    </row>
    <row r="192" spans="1:50" s="7" customFormat="1" ht="15" customHeight="1">
      <c r="A192" s="642"/>
      <c r="B192" s="1150"/>
      <c r="C192" s="1151"/>
      <c r="D192" s="594"/>
      <c r="E192" s="275"/>
      <c r="F192" s="275"/>
      <c r="G192" s="275"/>
      <c r="H192" s="275"/>
      <c r="I192" s="276"/>
      <c r="J192" s="270"/>
      <c r="K192" s="277"/>
      <c r="L192" s="275"/>
      <c r="M192" s="275"/>
      <c r="N192" s="275"/>
      <c r="O192" s="276"/>
      <c r="P192" s="270"/>
      <c r="Q192" s="277"/>
      <c r="R192" s="281"/>
      <c r="S192" s="239"/>
      <c r="T192" s="585"/>
      <c r="U192" s="575"/>
      <c r="V192" s="639"/>
      <c r="W192" s="585"/>
      <c r="X192" s="585"/>
      <c r="Y192" s="1148"/>
      <c r="Z192" s="1149"/>
      <c r="AA192" s="329"/>
      <c r="AB192" s="62"/>
      <c r="AC192" s="62"/>
      <c r="AD192" s="62"/>
      <c r="AE192" s="62"/>
      <c r="AL192" s="5"/>
      <c r="AX192" s="62"/>
    </row>
    <row r="193" spans="1:50" s="7" customFormat="1" ht="15" customHeight="1">
      <c r="A193" s="642"/>
      <c r="B193" s="1150"/>
      <c r="C193" s="1151"/>
      <c r="D193" s="594"/>
      <c r="E193" s="275"/>
      <c r="F193" s="275"/>
      <c r="G193" s="275"/>
      <c r="H193" s="275"/>
      <c r="I193" s="276"/>
      <c r="J193" s="270"/>
      <c r="K193" s="277"/>
      <c r="L193" s="275"/>
      <c r="M193" s="275"/>
      <c r="N193" s="275"/>
      <c r="O193" s="276"/>
      <c r="P193" s="270"/>
      <c r="Q193" s="277"/>
      <c r="R193" s="281"/>
      <c r="S193" s="239"/>
      <c r="T193" s="585"/>
      <c r="U193" s="575"/>
      <c r="V193" s="639"/>
      <c r="W193" s="585"/>
      <c r="X193" s="585"/>
      <c r="Y193" s="1148"/>
      <c r="Z193" s="1149"/>
      <c r="AA193" s="329"/>
      <c r="AB193" s="62"/>
      <c r="AC193" s="62"/>
      <c r="AD193" s="62"/>
      <c r="AE193" s="62"/>
      <c r="AL193" s="5"/>
      <c r="AX193" s="62"/>
    </row>
    <row r="194" spans="1:50" s="7" customFormat="1" ht="15" customHeight="1">
      <c r="A194" s="642"/>
      <c r="B194" s="1150"/>
      <c r="C194" s="1151"/>
      <c r="D194" s="594"/>
      <c r="E194" s="275"/>
      <c r="F194" s="275"/>
      <c r="G194" s="275"/>
      <c r="H194" s="275"/>
      <c r="I194" s="276"/>
      <c r="J194" s="270"/>
      <c r="K194" s="277"/>
      <c r="L194" s="275"/>
      <c r="M194" s="275"/>
      <c r="N194" s="275"/>
      <c r="O194" s="276"/>
      <c r="P194" s="270"/>
      <c r="Q194" s="277"/>
      <c r="R194" s="281"/>
      <c r="S194" s="239"/>
      <c r="T194" s="585"/>
      <c r="U194" s="575"/>
      <c r="V194" s="639"/>
      <c r="W194" s="585"/>
      <c r="X194" s="585"/>
      <c r="Y194" s="1148"/>
      <c r="Z194" s="1149"/>
      <c r="AA194" s="329"/>
      <c r="AB194" s="62"/>
      <c r="AC194" s="62"/>
      <c r="AD194" s="62"/>
      <c r="AE194" s="62"/>
      <c r="AL194" s="5"/>
      <c r="AX194" s="62"/>
    </row>
    <row r="195" spans="1:50" s="7" customFormat="1" ht="15" customHeight="1">
      <c r="A195" s="642"/>
      <c r="B195" s="1150"/>
      <c r="C195" s="1151"/>
      <c r="D195" s="594"/>
      <c r="E195" s="275"/>
      <c r="F195" s="275"/>
      <c r="G195" s="275"/>
      <c r="H195" s="275"/>
      <c r="I195" s="276"/>
      <c r="J195" s="270"/>
      <c r="K195" s="277"/>
      <c r="L195" s="275"/>
      <c r="M195" s="275"/>
      <c r="N195" s="275"/>
      <c r="O195" s="276"/>
      <c r="P195" s="270"/>
      <c r="Q195" s="277"/>
      <c r="R195" s="281"/>
      <c r="S195" s="239"/>
      <c r="T195" s="585"/>
      <c r="U195" s="575"/>
      <c r="V195" s="639"/>
      <c r="W195" s="585"/>
      <c r="X195" s="585"/>
      <c r="Y195" s="1148"/>
      <c r="Z195" s="1149"/>
      <c r="AA195" s="329"/>
      <c r="AB195" s="62"/>
      <c r="AC195" s="62"/>
      <c r="AD195" s="62"/>
      <c r="AE195" s="62"/>
      <c r="AL195" s="5"/>
      <c r="AX195" s="62"/>
    </row>
    <row r="196" spans="1:50" s="7" customFormat="1" ht="15" customHeight="1">
      <c r="A196" s="642"/>
      <c r="B196" s="1150"/>
      <c r="C196" s="1151"/>
      <c r="D196" s="594"/>
      <c r="E196" s="275"/>
      <c r="F196" s="275"/>
      <c r="G196" s="275"/>
      <c r="H196" s="275"/>
      <c r="I196" s="276"/>
      <c r="J196" s="270"/>
      <c r="K196" s="277"/>
      <c r="L196" s="275"/>
      <c r="M196" s="275"/>
      <c r="N196" s="275"/>
      <c r="O196" s="276"/>
      <c r="P196" s="270"/>
      <c r="Q196" s="277"/>
      <c r="R196" s="281"/>
      <c r="S196" s="239"/>
      <c r="T196" s="585"/>
      <c r="U196" s="575"/>
      <c r="V196" s="639"/>
      <c r="W196" s="585"/>
      <c r="X196" s="585"/>
      <c r="Y196" s="1148"/>
      <c r="Z196" s="1149"/>
      <c r="AA196" s="329"/>
      <c r="AB196" s="62"/>
      <c r="AC196" s="62"/>
      <c r="AD196" s="62"/>
      <c r="AE196" s="62"/>
      <c r="AL196" s="5"/>
      <c r="AX196" s="62"/>
    </row>
    <row r="197" spans="1:50" s="7" customFormat="1" ht="15" customHeight="1">
      <c r="A197" s="642"/>
      <c r="B197" s="1150"/>
      <c r="C197" s="1151"/>
      <c r="D197" s="594"/>
      <c r="E197" s="275"/>
      <c r="F197" s="275"/>
      <c r="G197" s="275"/>
      <c r="H197" s="275"/>
      <c r="I197" s="276"/>
      <c r="J197" s="270"/>
      <c r="K197" s="277"/>
      <c r="L197" s="275"/>
      <c r="M197" s="275"/>
      <c r="N197" s="275"/>
      <c r="O197" s="276"/>
      <c r="P197" s="270"/>
      <c r="Q197" s="277"/>
      <c r="R197" s="281"/>
      <c r="S197" s="239"/>
      <c r="T197" s="585"/>
      <c r="U197" s="575"/>
      <c r="V197" s="639"/>
      <c r="W197" s="585"/>
      <c r="X197" s="585"/>
      <c r="Y197" s="1148"/>
      <c r="Z197" s="1149"/>
      <c r="AA197" s="329"/>
      <c r="AB197" s="62"/>
      <c r="AC197" s="62"/>
      <c r="AD197" s="62"/>
      <c r="AE197" s="62"/>
      <c r="AL197" s="5"/>
      <c r="AX197" s="62"/>
    </row>
    <row r="198" spans="1:50" s="7" customFormat="1" ht="15" customHeight="1">
      <c r="A198" s="642"/>
      <c r="B198" s="1150"/>
      <c r="C198" s="1151"/>
      <c r="D198" s="594"/>
      <c r="E198" s="275"/>
      <c r="F198" s="275"/>
      <c r="G198" s="275"/>
      <c r="H198" s="275"/>
      <c r="I198" s="276"/>
      <c r="J198" s="270"/>
      <c r="K198" s="277"/>
      <c r="L198" s="275"/>
      <c r="M198" s="275"/>
      <c r="N198" s="275"/>
      <c r="O198" s="276"/>
      <c r="P198" s="270"/>
      <c r="Q198" s="277"/>
      <c r="R198" s="281"/>
      <c r="S198" s="239"/>
      <c r="T198" s="585"/>
      <c r="U198" s="575"/>
      <c r="V198" s="639"/>
      <c r="W198" s="585"/>
      <c r="X198" s="585"/>
      <c r="Y198" s="1148"/>
      <c r="Z198" s="1149"/>
      <c r="AA198" s="329"/>
      <c r="AB198" s="62"/>
      <c r="AC198" s="62"/>
      <c r="AD198" s="62"/>
      <c r="AE198" s="62"/>
      <c r="AL198" s="5"/>
      <c r="AX198" s="62"/>
    </row>
    <row r="199" spans="1:50" s="7" customFormat="1" ht="15" customHeight="1">
      <c r="A199" s="642"/>
      <c r="B199" s="1150"/>
      <c r="C199" s="1151"/>
      <c r="D199" s="594"/>
      <c r="E199" s="275"/>
      <c r="F199" s="275"/>
      <c r="G199" s="275"/>
      <c r="H199" s="275"/>
      <c r="I199" s="276"/>
      <c r="J199" s="270"/>
      <c r="K199" s="277"/>
      <c r="L199" s="275"/>
      <c r="M199" s="275"/>
      <c r="N199" s="275"/>
      <c r="O199" s="276"/>
      <c r="P199" s="270"/>
      <c r="Q199" s="277"/>
      <c r="R199" s="281"/>
      <c r="S199" s="239"/>
      <c r="T199" s="585"/>
      <c r="U199" s="575"/>
      <c r="V199" s="639"/>
      <c r="W199" s="585"/>
      <c r="X199" s="585"/>
      <c r="Y199" s="1148"/>
      <c r="Z199" s="1149"/>
      <c r="AA199" s="329"/>
      <c r="AB199" s="62"/>
      <c r="AC199" s="62"/>
      <c r="AD199" s="62"/>
      <c r="AE199" s="62"/>
      <c r="AL199" s="5"/>
      <c r="AX199" s="62"/>
    </row>
    <row r="200" spans="1:50" s="7" customFormat="1" ht="15" customHeight="1">
      <c r="A200" s="642"/>
      <c r="B200" s="1150"/>
      <c r="C200" s="1151"/>
      <c r="D200" s="594"/>
      <c r="E200" s="275"/>
      <c r="F200" s="275"/>
      <c r="G200" s="275"/>
      <c r="H200" s="275"/>
      <c r="I200" s="276"/>
      <c r="J200" s="270"/>
      <c r="K200" s="277"/>
      <c r="L200" s="275"/>
      <c r="M200" s="275"/>
      <c r="N200" s="275"/>
      <c r="O200" s="276"/>
      <c r="P200" s="270"/>
      <c r="Q200" s="277"/>
      <c r="R200" s="281"/>
      <c r="S200" s="239"/>
      <c r="T200" s="585"/>
      <c r="U200" s="575"/>
      <c r="V200" s="639"/>
      <c r="W200" s="585"/>
      <c r="X200" s="585"/>
      <c r="Y200" s="1148"/>
      <c r="Z200" s="1149"/>
      <c r="AA200" s="329"/>
      <c r="AB200" s="62"/>
      <c r="AC200" s="62"/>
      <c r="AD200" s="62"/>
      <c r="AE200" s="62"/>
      <c r="AL200" s="5"/>
      <c r="AX200" s="62"/>
    </row>
    <row r="201" spans="1:50" s="7" customFormat="1" ht="15" customHeight="1">
      <c r="A201" s="642"/>
      <c r="B201" s="1150"/>
      <c r="C201" s="1151"/>
      <c r="D201" s="594"/>
      <c r="E201" s="275"/>
      <c r="F201" s="275"/>
      <c r="G201" s="275"/>
      <c r="H201" s="275"/>
      <c r="I201" s="276"/>
      <c r="J201" s="270"/>
      <c r="K201" s="277"/>
      <c r="L201" s="275"/>
      <c r="M201" s="275"/>
      <c r="N201" s="275"/>
      <c r="O201" s="276"/>
      <c r="P201" s="270"/>
      <c r="Q201" s="277"/>
      <c r="R201" s="281"/>
      <c r="S201" s="239"/>
      <c r="T201" s="585"/>
      <c r="U201" s="575"/>
      <c r="V201" s="639"/>
      <c r="W201" s="585"/>
      <c r="X201" s="585"/>
      <c r="Y201" s="1148"/>
      <c r="Z201" s="1149"/>
      <c r="AA201" s="329"/>
      <c r="AB201" s="62"/>
      <c r="AC201" s="62"/>
      <c r="AD201" s="62"/>
      <c r="AE201" s="62"/>
      <c r="AL201" s="5"/>
      <c r="AX201" s="62"/>
    </row>
    <row r="202" spans="1:50" s="7" customFormat="1" ht="15" customHeight="1">
      <c r="A202" s="642"/>
      <c r="B202" s="1150"/>
      <c r="C202" s="1151"/>
      <c r="D202" s="594"/>
      <c r="E202" s="275"/>
      <c r="F202" s="275"/>
      <c r="G202" s="275"/>
      <c r="H202" s="275"/>
      <c r="I202" s="276"/>
      <c r="J202" s="270"/>
      <c r="K202" s="277"/>
      <c r="L202" s="275"/>
      <c r="M202" s="275"/>
      <c r="N202" s="275"/>
      <c r="O202" s="276"/>
      <c r="P202" s="270"/>
      <c r="Q202" s="277"/>
      <c r="R202" s="281"/>
      <c r="S202" s="239"/>
      <c r="T202" s="585"/>
      <c r="U202" s="575"/>
      <c r="V202" s="639"/>
      <c r="W202" s="585"/>
      <c r="X202" s="585"/>
      <c r="Y202" s="1148"/>
      <c r="Z202" s="1149"/>
      <c r="AA202" s="329"/>
      <c r="AB202" s="62"/>
      <c r="AC202" s="62"/>
      <c r="AD202" s="62"/>
      <c r="AE202" s="62"/>
      <c r="AL202" s="5"/>
      <c r="AX202" s="62"/>
    </row>
    <row r="203" spans="1:50" s="7" customFormat="1" ht="15" customHeight="1">
      <c r="A203" s="642"/>
      <c r="B203" s="1150"/>
      <c r="C203" s="1151"/>
      <c r="D203" s="594"/>
      <c r="E203" s="275"/>
      <c r="F203" s="275"/>
      <c r="G203" s="275"/>
      <c r="H203" s="275"/>
      <c r="I203" s="276"/>
      <c r="J203" s="270"/>
      <c r="K203" s="277"/>
      <c r="L203" s="275"/>
      <c r="M203" s="275"/>
      <c r="N203" s="275"/>
      <c r="O203" s="276"/>
      <c r="P203" s="270"/>
      <c r="Q203" s="277"/>
      <c r="R203" s="281"/>
      <c r="S203" s="239"/>
      <c r="T203" s="585"/>
      <c r="U203" s="575"/>
      <c r="V203" s="639"/>
      <c r="W203" s="585"/>
      <c r="X203" s="585"/>
      <c r="Y203" s="1148"/>
      <c r="Z203" s="1149"/>
      <c r="AA203" s="329"/>
      <c r="AB203" s="62"/>
      <c r="AC203" s="62"/>
      <c r="AD203" s="62"/>
      <c r="AE203" s="62"/>
      <c r="AL203" s="5"/>
      <c r="AX203" s="62"/>
    </row>
    <row r="204" spans="1:50" s="7" customFormat="1" ht="15" customHeight="1">
      <c r="A204" s="642"/>
      <c r="B204" s="1150"/>
      <c r="C204" s="1151"/>
      <c r="D204" s="594"/>
      <c r="E204" s="275"/>
      <c r="F204" s="275"/>
      <c r="G204" s="275"/>
      <c r="H204" s="275"/>
      <c r="I204" s="276"/>
      <c r="J204" s="270"/>
      <c r="K204" s="277"/>
      <c r="L204" s="275"/>
      <c r="M204" s="275"/>
      <c r="N204" s="275"/>
      <c r="O204" s="276"/>
      <c r="P204" s="270"/>
      <c r="Q204" s="277"/>
      <c r="R204" s="281"/>
      <c r="S204" s="239"/>
      <c r="T204" s="585"/>
      <c r="U204" s="575"/>
      <c r="V204" s="639"/>
      <c r="W204" s="585"/>
      <c r="X204" s="585"/>
      <c r="Y204" s="1148"/>
      <c r="Z204" s="1149"/>
      <c r="AA204" s="329"/>
      <c r="AB204" s="62"/>
      <c r="AC204" s="62"/>
      <c r="AD204" s="62"/>
      <c r="AE204" s="62"/>
      <c r="AL204" s="5"/>
      <c r="AX204" s="62"/>
    </row>
    <row r="205" spans="1:50" s="7" customFormat="1" ht="15" customHeight="1">
      <c r="A205" s="642"/>
      <c r="B205" s="1150"/>
      <c r="C205" s="1151"/>
      <c r="D205" s="594"/>
      <c r="E205" s="275"/>
      <c r="F205" s="275"/>
      <c r="G205" s="275"/>
      <c r="H205" s="275"/>
      <c r="I205" s="276"/>
      <c r="J205" s="270"/>
      <c r="K205" s="277"/>
      <c r="L205" s="275"/>
      <c r="M205" s="275"/>
      <c r="N205" s="275"/>
      <c r="O205" s="276"/>
      <c r="P205" s="270"/>
      <c r="Q205" s="277"/>
      <c r="R205" s="281"/>
      <c r="S205" s="239"/>
      <c r="T205" s="585"/>
      <c r="U205" s="575"/>
      <c r="V205" s="639"/>
      <c r="W205" s="585"/>
      <c r="X205" s="585"/>
      <c r="Y205" s="1148"/>
      <c r="Z205" s="1149"/>
      <c r="AA205" s="329"/>
      <c r="AB205" s="62"/>
      <c r="AC205" s="62"/>
      <c r="AD205" s="62"/>
      <c r="AE205" s="62"/>
      <c r="AL205" s="5"/>
      <c r="AX205" s="62"/>
    </row>
    <row r="206" spans="1:50" s="7" customFormat="1" ht="15" customHeight="1">
      <c r="A206" s="642"/>
      <c r="B206" s="1150"/>
      <c r="C206" s="1151"/>
      <c r="D206" s="594"/>
      <c r="E206" s="275"/>
      <c r="F206" s="275"/>
      <c r="G206" s="275"/>
      <c r="H206" s="275"/>
      <c r="I206" s="276"/>
      <c r="J206" s="270"/>
      <c r="K206" s="277"/>
      <c r="L206" s="275"/>
      <c r="M206" s="275"/>
      <c r="N206" s="275"/>
      <c r="O206" s="276"/>
      <c r="P206" s="270"/>
      <c r="Q206" s="277"/>
      <c r="R206" s="281"/>
      <c r="S206" s="239"/>
      <c r="T206" s="585"/>
      <c r="U206" s="575"/>
      <c r="V206" s="639"/>
      <c r="W206" s="585"/>
      <c r="X206" s="585"/>
      <c r="Y206" s="1148"/>
      <c r="Z206" s="1149"/>
      <c r="AA206" s="329"/>
      <c r="AB206" s="62"/>
      <c r="AC206" s="62"/>
      <c r="AD206" s="62"/>
      <c r="AE206" s="62"/>
      <c r="AL206" s="5"/>
      <c r="AX206" s="62"/>
    </row>
    <row r="207" spans="1:50" s="7" customFormat="1" ht="15" customHeight="1">
      <c r="A207" s="642"/>
      <c r="B207" s="1150"/>
      <c r="C207" s="1151"/>
      <c r="D207" s="594"/>
      <c r="E207" s="275"/>
      <c r="F207" s="275"/>
      <c r="G207" s="275"/>
      <c r="H207" s="275"/>
      <c r="I207" s="276"/>
      <c r="J207" s="270"/>
      <c r="K207" s="277"/>
      <c r="L207" s="275"/>
      <c r="M207" s="275"/>
      <c r="N207" s="275"/>
      <c r="O207" s="276"/>
      <c r="P207" s="270"/>
      <c r="Q207" s="277"/>
      <c r="R207" s="281"/>
      <c r="S207" s="239"/>
      <c r="T207" s="585"/>
      <c r="U207" s="575"/>
      <c r="V207" s="639"/>
      <c r="W207" s="585"/>
      <c r="X207" s="585"/>
      <c r="Y207" s="1148"/>
      <c r="Z207" s="1149"/>
      <c r="AA207" s="329"/>
      <c r="AB207" s="62"/>
      <c r="AC207" s="62"/>
      <c r="AD207" s="62"/>
      <c r="AE207" s="62"/>
      <c r="AL207" s="5"/>
      <c r="AX207" s="62"/>
    </row>
    <row r="208" spans="1:50" s="7" customFormat="1" ht="15" customHeight="1">
      <c r="A208" s="642"/>
      <c r="B208" s="1150"/>
      <c r="C208" s="1151"/>
      <c r="D208" s="594"/>
      <c r="E208" s="275"/>
      <c r="F208" s="275"/>
      <c r="G208" s="275"/>
      <c r="H208" s="275"/>
      <c r="I208" s="276"/>
      <c r="J208" s="270"/>
      <c r="K208" s="277"/>
      <c r="L208" s="275"/>
      <c r="M208" s="275"/>
      <c r="N208" s="275"/>
      <c r="O208" s="276"/>
      <c r="P208" s="270"/>
      <c r="Q208" s="277"/>
      <c r="R208" s="281"/>
      <c r="S208" s="239"/>
      <c r="T208" s="585"/>
      <c r="U208" s="575"/>
      <c r="V208" s="639"/>
      <c r="W208" s="585"/>
      <c r="X208" s="585"/>
      <c r="Y208" s="1148"/>
      <c r="Z208" s="1149"/>
      <c r="AA208" s="329"/>
      <c r="AB208" s="62"/>
      <c r="AC208" s="62"/>
      <c r="AD208" s="62"/>
      <c r="AE208" s="62"/>
      <c r="AL208" s="5"/>
      <c r="AX208" s="62"/>
    </row>
    <row r="209" spans="1:50" s="7" customFormat="1" ht="15" customHeight="1">
      <c r="A209" s="642"/>
      <c r="B209" s="1150"/>
      <c r="C209" s="1151"/>
      <c r="D209" s="594"/>
      <c r="E209" s="275"/>
      <c r="F209" s="275"/>
      <c r="G209" s="275"/>
      <c r="H209" s="275"/>
      <c r="I209" s="276"/>
      <c r="J209" s="270"/>
      <c r="K209" s="277"/>
      <c r="L209" s="275"/>
      <c r="M209" s="275"/>
      <c r="N209" s="275"/>
      <c r="O209" s="276"/>
      <c r="P209" s="270"/>
      <c r="Q209" s="277"/>
      <c r="R209" s="281"/>
      <c r="S209" s="239"/>
      <c r="T209" s="585"/>
      <c r="U209" s="575"/>
      <c r="V209" s="639"/>
      <c r="W209" s="585"/>
      <c r="X209" s="585"/>
      <c r="Y209" s="1148"/>
      <c r="Z209" s="1149"/>
      <c r="AA209" s="329"/>
      <c r="AB209" s="62"/>
      <c r="AC209" s="62"/>
      <c r="AD209" s="62"/>
      <c r="AE209" s="62"/>
      <c r="AL209" s="5"/>
      <c r="AX209" s="62"/>
    </row>
    <row r="210" spans="1:50" s="7" customFormat="1" ht="15" customHeight="1">
      <c r="A210" s="642"/>
      <c r="B210" s="1150"/>
      <c r="C210" s="1151"/>
      <c r="D210" s="594"/>
      <c r="E210" s="275"/>
      <c r="F210" s="275"/>
      <c r="G210" s="275"/>
      <c r="H210" s="275"/>
      <c r="I210" s="276"/>
      <c r="J210" s="270"/>
      <c r="K210" s="277"/>
      <c r="L210" s="275"/>
      <c r="M210" s="275"/>
      <c r="N210" s="275"/>
      <c r="O210" s="276"/>
      <c r="P210" s="270"/>
      <c r="Q210" s="277"/>
      <c r="R210" s="281"/>
      <c r="S210" s="239"/>
      <c r="T210" s="585"/>
      <c r="U210" s="575"/>
      <c r="V210" s="639"/>
      <c r="W210" s="585"/>
      <c r="X210" s="585"/>
      <c r="Y210" s="1148"/>
      <c r="Z210" s="1149"/>
      <c r="AA210" s="329"/>
      <c r="AB210" s="62"/>
      <c r="AC210" s="62"/>
      <c r="AD210" s="62"/>
      <c r="AE210" s="62"/>
      <c r="AL210" s="5"/>
      <c r="AX210" s="62"/>
    </row>
    <row r="211" spans="1:50" s="7" customFormat="1" ht="15" customHeight="1">
      <c r="A211" s="642"/>
      <c r="B211" s="1150"/>
      <c r="C211" s="1151"/>
      <c r="D211" s="594"/>
      <c r="E211" s="275"/>
      <c r="F211" s="275"/>
      <c r="G211" s="275"/>
      <c r="H211" s="275"/>
      <c r="I211" s="276"/>
      <c r="J211" s="270"/>
      <c r="K211" s="277"/>
      <c r="L211" s="275"/>
      <c r="M211" s="275"/>
      <c r="N211" s="275"/>
      <c r="O211" s="276"/>
      <c r="P211" s="270"/>
      <c r="Q211" s="277"/>
      <c r="R211" s="281"/>
      <c r="S211" s="239"/>
      <c r="T211" s="585"/>
      <c r="U211" s="575"/>
      <c r="V211" s="639"/>
      <c r="W211" s="585"/>
      <c r="X211" s="585"/>
      <c r="Y211" s="1148"/>
      <c r="Z211" s="1149"/>
      <c r="AA211" s="329"/>
      <c r="AB211" s="62"/>
      <c r="AC211" s="62"/>
      <c r="AD211" s="62"/>
      <c r="AE211" s="62"/>
      <c r="AL211" s="5"/>
      <c r="AX211" s="62"/>
    </row>
    <row r="212" spans="1:50" s="7" customFormat="1" ht="15" customHeight="1">
      <c r="A212" s="642"/>
      <c r="B212" s="1150"/>
      <c r="C212" s="1151"/>
      <c r="D212" s="594"/>
      <c r="E212" s="275"/>
      <c r="F212" s="275"/>
      <c r="G212" s="275"/>
      <c r="H212" s="275"/>
      <c r="I212" s="276"/>
      <c r="J212" s="270"/>
      <c r="K212" s="277"/>
      <c r="L212" s="275"/>
      <c r="M212" s="275"/>
      <c r="N212" s="275"/>
      <c r="O212" s="276"/>
      <c r="P212" s="270"/>
      <c r="Q212" s="277"/>
      <c r="R212" s="281"/>
      <c r="S212" s="239"/>
      <c r="T212" s="585"/>
      <c r="U212" s="575"/>
      <c r="V212" s="639"/>
      <c r="W212" s="585"/>
      <c r="X212" s="585"/>
      <c r="Y212" s="1148"/>
      <c r="Z212" s="1149"/>
      <c r="AA212" s="329"/>
      <c r="AB212" s="62"/>
      <c r="AC212" s="62"/>
      <c r="AD212" s="62"/>
      <c r="AE212" s="62"/>
      <c r="AL212" s="5"/>
      <c r="AX212" s="62"/>
    </row>
    <row r="213" spans="1:50" s="7" customFormat="1" ht="15" customHeight="1">
      <c r="A213" s="642"/>
      <c r="B213" s="1150"/>
      <c r="C213" s="1151"/>
      <c r="D213" s="594"/>
      <c r="E213" s="275"/>
      <c r="F213" s="275"/>
      <c r="G213" s="275"/>
      <c r="H213" s="275"/>
      <c r="I213" s="276"/>
      <c r="J213" s="270"/>
      <c r="K213" s="277"/>
      <c r="L213" s="275"/>
      <c r="M213" s="275"/>
      <c r="N213" s="275"/>
      <c r="O213" s="276"/>
      <c r="P213" s="270"/>
      <c r="Q213" s="277"/>
      <c r="R213" s="281"/>
      <c r="S213" s="239"/>
      <c r="T213" s="585"/>
      <c r="U213" s="575"/>
      <c r="V213" s="639"/>
      <c r="W213" s="585"/>
      <c r="X213" s="585"/>
      <c r="Y213" s="1148"/>
      <c r="Z213" s="1149"/>
      <c r="AA213" s="329"/>
      <c r="AB213" s="62"/>
      <c r="AC213" s="62"/>
      <c r="AD213" s="62"/>
      <c r="AE213" s="62"/>
      <c r="AL213" s="5"/>
      <c r="AX213" s="62"/>
    </row>
    <row r="214" spans="1:50" s="7" customFormat="1" ht="15" customHeight="1">
      <c r="A214" s="642"/>
      <c r="B214" s="1150"/>
      <c r="C214" s="1151"/>
      <c r="D214" s="594"/>
      <c r="E214" s="275"/>
      <c r="F214" s="275"/>
      <c r="G214" s="275"/>
      <c r="H214" s="275"/>
      <c r="I214" s="276"/>
      <c r="J214" s="270"/>
      <c r="K214" s="277"/>
      <c r="L214" s="275"/>
      <c r="M214" s="275"/>
      <c r="N214" s="275"/>
      <c r="O214" s="276"/>
      <c r="P214" s="270"/>
      <c r="Q214" s="277"/>
      <c r="R214" s="281"/>
      <c r="S214" s="239"/>
      <c r="T214" s="585"/>
      <c r="U214" s="575"/>
      <c r="V214" s="639"/>
      <c r="W214" s="585"/>
      <c r="X214" s="585"/>
      <c r="Y214" s="1148"/>
      <c r="Z214" s="1149"/>
      <c r="AA214" s="329"/>
      <c r="AB214" s="62"/>
      <c r="AC214" s="62"/>
      <c r="AD214" s="62"/>
      <c r="AE214" s="62"/>
      <c r="AL214" s="5"/>
      <c r="AX214" s="62"/>
    </row>
    <row r="215" spans="1:50" s="7" customFormat="1" ht="15" customHeight="1">
      <c r="A215" s="642"/>
      <c r="B215" s="1150"/>
      <c r="C215" s="1151"/>
      <c r="D215" s="594"/>
      <c r="E215" s="275"/>
      <c r="F215" s="275"/>
      <c r="G215" s="275"/>
      <c r="H215" s="275"/>
      <c r="I215" s="276"/>
      <c r="J215" s="270"/>
      <c r="K215" s="277"/>
      <c r="L215" s="275"/>
      <c r="M215" s="275"/>
      <c r="N215" s="275"/>
      <c r="O215" s="276"/>
      <c r="P215" s="270"/>
      <c r="Q215" s="277"/>
      <c r="R215" s="281"/>
      <c r="S215" s="239"/>
      <c r="T215" s="585"/>
      <c r="U215" s="575"/>
      <c r="V215" s="639"/>
      <c r="W215" s="585"/>
      <c r="X215" s="585"/>
      <c r="Y215" s="1148"/>
      <c r="Z215" s="1149"/>
      <c r="AA215" s="329"/>
      <c r="AB215" s="62"/>
      <c r="AC215" s="62"/>
      <c r="AD215" s="62"/>
      <c r="AE215" s="62"/>
      <c r="AL215" s="5"/>
      <c r="AX215" s="62"/>
    </row>
    <row r="216" spans="1:50" s="7" customFormat="1" ht="15" customHeight="1">
      <c r="A216" s="642"/>
      <c r="B216" s="1150"/>
      <c r="C216" s="1151"/>
      <c r="D216" s="594"/>
      <c r="E216" s="275"/>
      <c r="F216" s="275"/>
      <c r="G216" s="275"/>
      <c r="H216" s="275"/>
      <c r="I216" s="276"/>
      <c r="J216" s="270"/>
      <c r="K216" s="277"/>
      <c r="L216" s="275"/>
      <c r="M216" s="275"/>
      <c r="N216" s="275"/>
      <c r="O216" s="276"/>
      <c r="P216" s="270"/>
      <c r="Q216" s="277"/>
      <c r="R216" s="281"/>
      <c r="S216" s="239"/>
      <c r="T216" s="585"/>
      <c r="U216" s="575"/>
      <c r="V216" s="639"/>
      <c r="W216" s="585"/>
      <c r="X216" s="585"/>
      <c r="Y216" s="1148"/>
      <c r="Z216" s="1149"/>
      <c r="AA216" s="329"/>
      <c r="AB216" s="62"/>
      <c r="AC216" s="62"/>
      <c r="AD216" s="62"/>
      <c r="AE216" s="62"/>
      <c r="AL216" s="5"/>
      <c r="AX216" s="62"/>
    </row>
    <row r="217" spans="1:50" s="7" customFormat="1" ht="15" customHeight="1">
      <c r="A217" s="642"/>
      <c r="B217" s="1150"/>
      <c r="C217" s="1151"/>
      <c r="D217" s="594"/>
      <c r="E217" s="275"/>
      <c r="F217" s="275"/>
      <c r="G217" s="275"/>
      <c r="H217" s="275"/>
      <c r="I217" s="276"/>
      <c r="J217" s="270"/>
      <c r="K217" s="277"/>
      <c r="L217" s="275"/>
      <c r="M217" s="275"/>
      <c r="N217" s="275"/>
      <c r="O217" s="276"/>
      <c r="P217" s="270"/>
      <c r="Q217" s="277"/>
      <c r="R217" s="281"/>
      <c r="S217" s="239"/>
      <c r="T217" s="585"/>
      <c r="U217" s="575"/>
      <c r="V217" s="639"/>
      <c r="W217" s="585"/>
      <c r="X217" s="585"/>
      <c r="Y217" s="1148"/>
      <c r="Z217" s="1149"/>
      <c r="AA217" s="329"/>
      <c r="AB217" s="62"/>
      <c r="AC217" s="62"/>
      <c r="AD217" s="62"/>
      <c r="AE217" s="62"/>
      <c r="AL217" s="5"/>
      <c r="AX217" s="62"/>
    </row>
    <row r="218" spans="1:50" s="7" customFormat="1" ht="15" customHeight="1">
      <c r="A218" s="642"/>
      <c r="B218" s="1150"/>
      <c r="C218" s="1151"/>
      <c r="D218" s="594"/>
      <c r="E218" s="275"/>
      <c r="F218" s="275"/>
      <c r="G218" s="275"/>
      <c r="H218" s="275"/>
      <c r="I218" s="276"/>
      <c r="J218" s="270"/>
      <c r="K218" s="277"/>
      <c r="L218" s="275"/>
      <c r="M218" s="275"/>
      <c r="N218" s="275"/>
      <c r="O218" s="276"/>
      <c r="P218" s="270"/>
      <c r="Q218" s="277"/>
      <c r="R218" s="281"/>
      <c r="S218" s="239"/>
      <c r="T218" s="585"/>
      <c r="U218" s="575"/>
      <c r="V218" s="639"/>
      <c r="W218" s="585"/>
      <c r="X218" s="585"/>
      <c r="Y218" s="1148"/>
      <c r="Z218" s="1149"/>
      <c r="AA218" s="329"/>
      <c r="AB218" s="62"/>
      <c r="AC218" s="62"/>
      <c r="AD218" s="62"/>
      <c r="AE218" s="62"/>
      <c r="AL218" s="5"/>
      <c r="AX218" s="62"/>
    </row>
    <row r="219" spans="1:50" s="7" customFormat="1" ht="15" customHeight="1">
      <c r="A219" s="642"/>
      <c r="B219" s="1150"/>
      <c r="C219" s="1151"/>
      <c r="D219" s="594"/>
      <c r="E219" s="275"/>
      <c r="F219" s="275"/>
      <c r="G219" s="275"/>
      <c r="H219" s="275"/>
      <c r="I219" s="276"/>
      <c r="J219" s="270"/>
      <c r="K219" s="277"/>
      <c r="L219" s="275"/>
      <c r="M219" s="275"/>
      <c r="N219" s="275"/>
      <c r="O219" s="276"/>
      <c r="P219" s="270"/>
      <c r="Q219" s="277"/>
      <c r="R219" s="281"/>
      <c r="S219" s="239"/>
      <c r="T219" s="585"/>
      <c r="U219" s="575"/>
      <c r="V219" s="639"/>
      <c r="W219" s="585"/>
      <c r="X219" s="585"/>
      <c r="Y219" s="1148"/>
      <c r="Z219" s="1149"/>
      <c r="AA219" s="329"/>
      <c r="AB219" s="62"/>
      <c r="AC219" s="62"/>
      <c r="AD219" s="62"/>
      <c r="AE219" s="62"/>
      <c r="AL219" s="5"/>
      <c r="AX219" s="62"/>
    </row>
    <row r="220" spans="1:50" s="7" customFormat="1" ht="15" customHeight="1">
      <c r="A220" s="642"/>
      <c r="B220" s="1150"/>
      <c r="C220" s="1151"/>
      <c r="D220" s="594"/>
      <c r="E220" s="275"/>
      <c r="F220" s="275"/>
      <c r="G220" s="275"/>
      <c r="H220" s="275"/>
      <c r="I220" s="276"/>
      <c r="J220" s="270"/>
      <c r="K220" s="277"/>
      <c r="L220" s="275"/>
      <c r="M220" s="275"/>
      <c r="N220" s="275"/>
      <c r="O220" s="276"/>
      <c r="P220" s="270"/>
      <c r="Q220" s="277"/>
      <c r="R220" s="281"/>
      <c r="S220" s="239"/>
      <c r="T220" s="585"/>
      <c r="U220" s="575"/>
      <c r="V220" s="639"/>
      <c r="W220" s="585"/>
      <c r="X220" s="585"/>
      <c r="Y220" s="1148"/>
      <c r="Z220" s="1149"/>
      <c r="AA220" s="329"/>
      <c r="AB220" s="62"/>
      <c r="AC220" s="62"/>
      <c r="AD220" s="62"/>
      <c r="AE220" s="62"/>
      <c r="AL220" s="5"/>
      <c r="AX220" s="62"/>
    </row>
    <row r="221" spans="1:50" s="7" customFormat="1" ht="15" customHeight="1">
      <c r="A221" s="642"/>
      <c r="B221" s="1150"/>
      <c r="C221" s="1151"/>
      <c r="D221" s="594"/>
      <c r="E221" s="275"/>
      <c r="F221" s="275"/>
      <c r="G221" s="275"/>
      <c r="H221" s="275"/>
      <c r="I221" s="276"/>
      <c r="J221" s="270"/>
      <c r="K221" s="277"/>
      <c r="L221" s="275"/>
      <c r="M221" s="275"/>
      <c r="N221" s="275"/>
      <c r="O221" s="276"/>
      <c r="P221" s="270"/>
      <c r="Q221" s="277"/>
      <c r="R221" s="281"/>
      <c r="S221" s="239"/>
      <c r="T221" s="585"/>
      <c r="U221" s="575"/>
      <c r="V221" s="639"/>
      <c r="W221" s="585"/>
      <c r="X221" s="585"/>
      <c r="Y221" s="1148"/>
      <c r="Z221" s="1149"/>
      <c r="AA221" s="329"/>
      <c r="AB221" s="62"/>
      <c r="AC221" s="62"/>
      <c r="AD221" s="62"/>
      <c r="AE221" s="62"/>
      <c r="AL221" s="5"/>
      <c r="AX221" s="62"/>
    </row>
    <row r="222" spans="1:50" s="7" customFormat="1" ht="15" customHeight="1">
      <c r="A222" s="642"/>
      <c r="B222" s="1150"/>
      <c r="C222" s="1151"/>
      <c r="D222" s="594"/>
      <c r="E222" s="275"/>
      <c r="F222" s="275"/>
      <c r="G222" s="275"/>
      <c r="H222" s="275"/>
      <c r="I222" s="276"/>
      <c r="J222" s="270"/>
      <c r="K222" s="277"/>
      <c r="L222" s="275"/>
      <c r="M222" s="275"/>
      <c r="N222" s="275"/>
      <c r="O222" s="276"/>
      <c r="P222" s="270"/>
      <c r="Q222" s="277"/>
      <c r="R222" s="281"/>
      <c r="S222" s="239"/>
      <c r="T222" s="585"/>
      <c r="U222" s="575"/>
      <c r="V222" s="639"/>
      <c r="W222" s="585"/>
      <c r="X222" s="585"/>
      <c r="Y222" s="1148"/>
      <c r="Z222" s="1149"/>
      <c r="AA222" s="329"/>
      <c r="AB222" s="62"/>
      <c r="AC222" s="62"/>
      <c r="AD222" s="62"/>
      <c r="AE222" s="62"/>
      <c r="AL222" s="5"/>
      <c r="AX222" s="62"/>
    </row>
    <row r="223" spans="1:50" s="7" customFormat="1" ht="15" customHeight="1">
      <c r="A223" s="642"/>
      <c r="B223" s="1150"/>
      <c r="C223" s="1151"/>
      <c r="D223" s="594"/>
      <c r="E223" s="275"/>
      <c r="F223" s="275"/>
      <c r="G223" s="275"/>
      <c r="H223" s="275"/>
      <c r="I223" s="276"/>
      <c r="J223" s="270"/>
      <c r="K223" s="277"/>
      <c r="L223" s="275"/>
      <c r="M223" s="275"/>
      <c r="N223" s="275"/>
      <c r="O223" s="276"/>
      <c r="P223" s="270"/>
      <c r="Q223" s="277"/>
      <c r="R223" s="281"/>
      <c r="S223" s="239"/>
      <c r="T223" s="585"/>
      <c r="U223" s="575"/>
      <c r="V223" s="639"/>
      <c r="W223" s="585"/>
      <c r="X223" s="585"/>
      <c r="Y223" s="1148"/>
      <c r="Z223" s="1149"/>
      <c r="AA223" s="329"/>
      <c r="AB223" s="62"/>
      <c r="AC223" s="62"/>
      <c r="AD223" s="62"/>
      <c r="AE223" s="62"/>
      <c r="AL223" s="5"/>
      <c r="AX223" s="62"/>
    </row>
    <row r="224" spans="1:50" s="7" customFormat="1" ht="15" customHeight="1">
      <c r="A224" s="642"/>
      <c r="B224" s="1150"/>
      <c r="C224" s="1151"/>
      <c r="D224" s="594"/>
      <c r="E224" s="275"/>
      <c r="F224" s="275"/>
      <c r="G224" s="275"/>
      <c r="H224" s="275"/>
      <c r="I224" s="276"/>
      <c r="J224" s="270"/>
      <c r="K224" s="277"/>
      <c r="L224" s="275"/>
      <c r="M224" s="275"/>
      <c r="N224" s="275"/>
      <c r="O224" s="276"/>
      <c r="P224" s="270"/>
      <c r="Q224" s="277"/>
      <c r="R224" s="281"/>
      <c r="S224" s="239"/>
      <c r="T224" s="585"/>
      <c r="U224" s="575"/>
      <c r="V224" s="639"/>
      <c r="W224" s="585"/>
      <c r="X224" s="585"/>
      <c r="Y224" s="1148"/>
      <c r="Z224" s="1149"/>
      <c r="AA224" s="329"/>
      <c r="AB224" s="62"/>
      <c r="AC224" s="62"/>
      <c r="AD224" s="62"/>
      <c r="AE224" s="62"/>
      <c r="AL224" s="5"/>
      <c r="AX224" s="62"/>
    </row>
    <row r="225" spans="1:50" s="7" customFormat="1" ht="15" customHeight="1">
      <c r="A225" s="642"/>
      <c r="B225" s="1150"/>
      <c r="C225" s="1151"/>
      <c r="D225" s="594"/>
      <c r="E225" s="275"/>
      <c r="F225" s="275"/>
      <c r="G225" s="275"/>
      <c r="H225" s="275"/>
      <c r="I225" s="276"/>
      <c r="J225" s="270"/>
      <c r="K225" s="277"/>
      <c r="L225" s="275"/>
      <c r="M225" s="275"/>
      <c r="N225" s="275"/>
      <c r="O225" s="276"/>
      <c r="P225" s="270"/>
      <c r="Q225" s="277"/>
      <c r="R225" s="281"/>
      <c r="S225" s="239"/>
      <c r="T225" s="585"/>
      <c r="U225" s="575"/>
      <c r="V225" s="639"/>
      <c r="W225" s="585"/>
      <c r="X225" s="585"/>
      <c r="Y225" s="1148"/>
      <c r="Z225" s="1149"/>
      <c r="AA225" s="329"/>
      <c r="AB225" s="62"/>
      <c r="AC225" s="62"/>
      <c r="AD225" s="62"/>
      <c r="AE225" s="62"/>
      <c r="AL225" s="5"/>
      <c r="AX225" s="62"/>
    </row>
    <row r="226" spans="1:50" s="7" customFormat="1" ht="15" customHeight="1">
      <c r="A226" s="642"/>
      <c r="B226" s="1150"/>
      <c r="C226" s="1151"/>
      <c r="D226" s="594"/>
      <c r="E226" s="275"/>
      <c r="F226" s="275"/>
      <c r="G226" s="275"/>
      <c r="H226" s="275"/>
      <c r="I226" s="276"/>
      <c r="J226" s="270"/>
      <c r="K226" s="277"/>
      <c r="L226" s="275"/>
      <c r="M226" s="275"/>
      <c r="N226" s="275"/>
      <c r="O226" s="276"/>
      <c r="P226" s="270"/>
      <c r="Q226" s="277"/>
      <c r="R226" s="281"/>
      <c r="S226" s="239"/>
      <c r="T226" s="585"/>
      <c r="U226" s="575"/>
      <c r="V226" s="639"/>
      <c r="W226" s="585"/>
      <c r="X226" s="585"/>
      <c r="Y226" s="1148"/>
      <c r="Z226" s="1149"/>
      <c r="AA226" s="329"/>
      <c r="AB226" s="62"/>
      <c r="AC226" s="62"/>
      <c r="AD226" s="62"/>
      <c r="AE226" s="62"/>
      <c r="AL226" s="5"/>
      <c r="AX226" s="62"/>
    </row>
    <row r="227" spans="1:50" s="7" customFormat="1" ht="15" customHeight="1">
      <c r="A227" s="642"/>
      <c r="B227" s="1150"/>
      <c r="C227" s="1151"/>
      <c r="D227" s="594"/>
      <c r="E227" s="275"/>
      <c r="F227" s="275"/>
      <c r="G227" s="275"/>
      <c r="H227" s="275"/>
      <c r="I227" s="276"/>
      <c r="J227" s="270"/>
      <c r="K227" s="277"/>
      <c r="L227" s="275"/>
      <c r="M227" s="275"/>
      <c r="N227" s="275"/>
      <c r="O227" s="276"/>
      <c r="P227" s="270"/>
      <c r="Q227" s="277"/>
      <c r="R227" s="281"/>
      <c r="S227" s="239"/>
      <c r="T227" s="585"/>
      <c r="U227" s="575"/>
      <c r="V227" s="639"/>
      <c r="W227" s="585"/>
      <c r="X227" s="585"/>
      <c r="Y227" s="1148"/>
      <c r="Z227" s="1149"/>
      <c r="AA227" s="329"/>
      <c r="AB227" s="62"/>
      <c r="AC227" s="62"/>
      <c r="AD227" s="62"/>
      <c r="AE227" s="62"/>
      <c r="AL227" s="5"/>
      <c r="AX227" s="62"/>
    </row>
    <row r="228" spans="1:50" s="7" customFormat="1" ht="15" customHeight="1">
      <c r="A228" s="642"/>
      <c r="B228" s="1150"/>
      <c r="C228" s="1151"/>
      <c r="D228" s="594"/>
      <c r="E228" s="275"/>
      <c r="F228" s="275"/>
      <c r="G228" s="275"/>
      <c r="H228" s="275"/>
      <c r="I228" s="276"/>
      <c r="J228" s="270"/>
      <c r="K228" s="277"/>
      <c r="L228" s="275"/>
      <c r="M228" s="275"/>
      <c r="N228" s="275"/>
      <c r="O228" s="276"/>
      <c r="P228" s="270"/>
      <c r="Q228" s="277"/>
      <c r="R228" s="281"/>
      <c r="S228" s="239"/>
      <c r="T228" s="585"/>
      <c r="U228" s="575"/>
      <c r="V228" s="639"/>
      <c r="W228" s="585"/>
      <c r="X228" s="585"/>
      <c r="Y228" s="1148"/>
      <c r="Z228" s="1149"/>
      <c r="AA228" s="329"/>
      <c r="AB228" s="62"/>
      <c r="AC228" s="62"/>
      <c r="AD228" s="62"/>
      <c r="AE228" s="62"/>
      <c r="AL228" s="5"/>
      <c r="AX228" s="62"/>
    </row>
    <row r="229" spans="1:50" s="7" customFormat="1" ht="15" customHeight="1">
      <c r="A229" s="642"/>
      <c r="B229" s="1150"/>
      <c r="C229" s="1151"/>
      <c r="D229" s="594"/>
      <c r="E229" s="275"/>
      <c r="F229" s="275"/>
      <c r="G229" s="275"/>
      <c r="H229" s="275"/>
      <c r="I229" s="276"/>
      <c r="J229" s="270"/>
      <c r="K229" s="277"/>
      <c r="L229" s="275"/>
      <c r="M229" s="275"/>
      <c r="N229" s="275"/>
      <c r="O229" s="276"/>
      <c r="P229" s="270"/>
      <c r="Q229" s="277"/>
      <c r="R229" s="281"/>
      <c r="S229" s="239"/>
      <c r="T229" s="585"/>
      <c r="U229" s="575"/>
      <c r="V229" s="639"/>
      <c r="W229" s="585"/>
      <c r="X229" s="585"/>
      <c r="Y229" s="1148"/>
      <c r="Z229" s="1149"/>
      <c r="AA229" s="329"/>
      <c r="AB229" s="62"/>
      <c r="AC229" s="62"/>
      <c r="AD229" s="62"/>
      <c r="AE229" s="62"/>
      <c r="AL229" s="5"/>
      <c r="AX229" s="62"/>
    </row>
    <row r="230" spans="1:50" s="7" customFormat="1" ht="15" customHeight="1">
      <c r="A230" s="642"/>
      <c r="B230" s="1150"/>
      <c r="C230" s="1151"/>
      <c r="D230" s="594"/>
      <c r="E230" s="275"/>
      <c r="F230" s="275"/>
      <c r="G230" s="275"/>
      <c r="H230" s="275"/>
      <c r="I230" s="276"/>
      <c r="J230" s="270"/>
      <c r="K230" s="277"/>
      <c r="L230" s="275"/>
      <c r="M230" s="275"/>
      <c r="N230" s="275"/>
      <c r="O230" s="276"/>
      <c r="P230" s="270"/>
      <c r="Q230" s="277"/>
      <c r="R230" s="281"/>
      <c r="S230" s="239"/>
      <c r="T230" s="585"/>
      <c r="U230" s="575"/>
      <c r="V230" s="639"/>
      <c r="W230" s="585"/>
      <c r="X230" s="585"/>
      <c r="Y230" s="1148"/>
      <c r="Z230" s="1149"/>
      <c r="AA230" s="329"/>
      <c r="AB230" s="62"/>
      <c r="AC230" s="62"/>
      <c r="AD230" s="62"/>
      <c r="AE230" s="62"/>
      <c r="AL230" s="5"/>
      <c r="AX230" s="62"/>
    </row>
    <row r="231" spans="1:50" s="7" customFormat="1" ht="15" customHeight="1">
      <c r="A231" s="642"/>
      <c r="B231" s="1150"/>
      <c r="C231" s="1151"/>
      <c r="D231" s="594"/>
      <c r="E231" s="275"/>
      <c r="F231" s="275"/>
      <c r="G231" s="275"/>
      <c r="H231" s="275"/>
      <c r="I231" s="276"/>
      <c r="J231" s="270"/>
      <c r="K231" s="277"/>
      <c r="L231" s="275"/>
      <c r="M231" s="275"/>
      <c r="N231" s="275"/>
      <c r="O231" s="276"/>
      <c r="P231" s="270"/>
      <c r="Q231" s="277"/>
      <c r="R231" s="281"/>
      <c r="S231" s="239"/>
      <c r="T231" s="585"/>
      <c r="U231" s="575"/>
      <c r="V231" s="639"/>
      <c r="W231" s="585"/>
      <c r="X231" s="585"/>
      <c r="Y231" s="1148"/>
      <c r="Z231" s="1149"/>
      <c r="AA231" s="329"/>
      <c r="AB231" s="62"/>
      <c r="AC231" s="62"/>
      <c r="AD231" s="62"/>
      <c r="AE231" s="62"/>
      <c r="AL231" s="5"/>
      <c r="AX231" s="62"/>
    </row>
    <row r="232" spans="1:50" s="7" customFormat="1" ht="15" customHeight="1">
      <c r="A232" s="685"/>
      <c r="B232" s="1150"/>
      <c r="C232" s="1151"/>
      <c r="D232" s="594"/>
      <c r="E232" s="275"/>
      <c r="F232" s="275"/>
      <c r="G232" s="275"/>
      <c r="H232" s="275"/>
      <c r="I232" s="276"/>
      <c r="J232" s="270"/>
      <c r="K232" s="464"/>
      <c r="L232" s="465"/>
      <c r="M232" s="465"/>
      <c r="N232" s="465"/>
      <c r="O232" s="466"/>
      <c r="P232" s="467"/>
      <c r="Q232" s="464"/>
      <c r="R232" s="468"/>
      <c r="S232" s="327"/>
      <c r="T232" s="585"/>
      <c r="U232" s="1146"/>
      <c r="V232" s="1147"/>
      <c r="W232" s="585"/>
      <c r="X232" s="585"/>
      <c r="Y232" s="1148"/>
      <c r="Z232" s="1149"/>
      <c r="AA232" s="329"/>
      <c r="AB232" s="62"/>
      <c r="AC232" s="62"/>
      <c r="AD232" s="62"/>
      <c r="AE232" s="62"/>
      <c r="AL232" s="5"/>
      <c r="AX232" s="62"/>
    </row>
    <row r="233" spans="1:50" s="7" customFormat="1" ht="15" customHeight="1">
      <c r="A233" s="685"/>
      <c r="B233" s="1150"/>
      <c r="C233" s="1151"/>
      <c r="D233" s="594"/>
      <c r="E233" s="275"/>
      <c r="F233" s="275"/>
      <c r="G233" s="275"/>
      <c r="H233" s="275"/>
      <c r="I233" s="276"/>
      <c r="J233" s="270"/>
      <c r="K233" s="464"/>
      <c r="L233" s="465"/>
      <c r="M233" s="465"/>
      <c r="N233" s="465"/>
      <c r="O233" s="466"/>
      <c r="P233" s="467"/>
      <c r="Q233" s="464"/>
      <c r="R233" s="468"/>
      <c r="S233" s="327"/>
      <c r="T233" s="585"/>
      <c r="U233" s="1146"/>
      <c r="V233" s="1147"/>
      <c r="W233" s="585"/>
      <c r="X233" s="585"/>
      <c r="Y233" s="1148"/>
      <c r="Z233" s="1149"/>
      <c r="AA233" s="329"/>
      <c r="AB233" s="62"/>
      <c r="AC233" s="62"/>
      <c r="AD233" s="62"/>
      <c r="AE233" s="62"/>
      <c r="AL233" s="5"/>
      <c r="AX233" s="62"/>
    </row>
    <row r="234" spans="1:50" s="7" customFormat="1" ht="15" customHeight="1">
      <c r="A234" s="685"/>
      <c r="B234" s="1150"/>
      <c r="C234" s="1151"/>
      <c r="D234" s="594"/>
      <c r="E234" s="275"/>
      <c r="F234" s="275"/>
      <c r="G234" s="275"/>
      <c r="H234" s="275"/>
      <c r="I234" s="276"/>
      <c r="J234" s="270"/>
      <c r="K234" s="464"/>
      <c r="L234" s="465"/>
      <c r="M234" s="465"/>
      <c r="N234" s="465"/>
      <c r="O234" s="466"/>
      <c r="P234" s="467"/>
      <c r="Q234" s="464"/>
      <c r="R234" s="468"/>
      <c r="S234" s="327"/>
      <c r="T234" s="328"/>
      <c r="U234" s="1146"/>
      <c r="V234" s="1147"/>
      <c r="W234" s="585"/>
      <c r="X234" s="585"/>
      <c r="Y234" s="1148"/>
      <c r="Z234" s="1149"/>
      <c r="AA234" s="329"/>
      <c r="AB234" s="62"/>
      <c r="AC234" s="62"/>
      <c r="AD234" s="62"/>
      <c r="AE234" s="62"/>
      <c r="AL234" s="5"/>
      <c r="AX234" s="62"/>
    </row>
    <row r="235" spans="1:50" s="7" customFormat="1" ht="15" customHeight="1">
      <c r="A235" s="685"/>
      <c r="B235" s="1150"/>
      <c r="C235" s="1151"/>
      <c r="D235" s="451"/>
      <c r="E235" s="275"/>
      <c r="F235" s="275"/>
      <c r="G235" s="275"/>
      <c r="H235" s="275"/>
      <c r="I235" s="276"/>
      <c r="J235" s="270"/>
      <c r="K235" s="464"/>
      <c r="L235" s="465"/>
      <c r="M235" s="465"/>
      <c r="N235" s="465"/>
      <c r="O235" s="466"/>
      <c r="P235" s="467"/>
      <c r="Q235" s="464"/>
      <c r="R235" s="468"/>
      <c r="S235" s="327"/>
      <c r="T235" s="585"/>
      <c r="U235" s="1146"/>
      <c r="V235" s="1147"/>
      <c r="W235" s="585"/>
      <c r="X235" s="585"/>
      <c r="Y235" s="1148"/>
      <c r="Z235" s="1149"/>
      <c r="AA235" s="329"/>
      <c r="AB235" s="62"/>
      <c r="AC235" s="62"/>
      <c r="AD235" s="62"/>
      <c r="AE235" s="62"/>
      <c r="AL235" s="5"/>
      <c r="AX235" s="62"/>
    </row>
    <row r="236" spans="1:50" s="7" customFormat="1" ht="15" customHeight="1">
      <c r="A236" s="685"/>
      <c r="B236" s="1150"/>
      <c r="C236" s="1151"/>
      <c r="D236" s="593"/>
      <c r="E236" s="275"/>
      <c r="F236" s="275"/>
      <c r="G236" s="275"/>
      <c r="H236" s="275"/>
      <c r="I236" s="276"/>
      <c r="J236" s="270"/>
      <c r="K236" s="464"/>
      <c r="L236" s="465"/>
      <c r="M236" s="465"/>
      <c r="N236" s="465"/>
      <c r="O236" s="466"/>
      <c r="P236" s="467"/>
      <c r="Q236" s="464"/>
      <c r="R236" s="468"/>
      <c r="S236" s="327"/>
      <c r="T236" s="585"/>
      <c r="U236" s="1146"/>
      <c r="V236" s="1147"/>
      <c r="W236" s="585"/>
      <c r="X236" s="585"/>
      <c r="Y236" s="1148"/>
      <c r="Z236" s="1149"/>
      <c r="AA236" s="329"/>
      <c r="AB236" s="62"/>
      <c r="AC236" s="62"/>
      <c r="AD236" s="62"/>
      <c r="AE236" s="62"/>
      <c r="AL236" s="5"/>
      <c r="AX236" s="62"/>
    </row>
    <row r="237" spans="1:50" s="7" customFormat="1" ht="15" customHeight="1">
      <c r="A237" s="685"/>
      <c r="B237" s="1150"/>
      <c r="C237" s="1151"/>
      <c r="D237" s="594"/>
      <c r="E237" s="275"/>
      <c r="F237" s="275"/>
      <c r="G237" s="275"/>
      <c r="H237" s="275"/>
      <c r="I237" s="276"/>
      <c r="J237" s="270"/>
      <c r="K237" s="464"/>
      <c r="L237" s="465"/>
      <c r="M237" s="465"/>
      <c r="N237" s="465"/>
      <c r="O237" s="466"/>
      <c r="P237" s="467"/>
      <c r="Q237" s="464"/>
      <c r="R237" s="468"/>
      <c r="S237" s="327"/>
      <c r="T237" s="328"/>
      <c r="U237" s="1146"/>
      <c r="V237" s="1147"/>
      <c r="W237" s="585"/>
      <c r="X237" s="585"/>
      <c r="Y237" s="1148"/>
      <c r="Z237" s="1149"/>
      <c r="AA237" s="329"/>
      <c r="AB237" s="62"/>
      <c r="AC237" s="62"/>
      <c r="AD237" s="62"/>
      <c r="AE237" s="62"/>
      <c r="AL237" s="5"/>
      <c r="AX237" s="62"/>
    </row>
    <row r="238" spans="1:50" s="7" customFormat="1" ht="15" customHeight="1">
      <c r="A238" s="685"/>
      <c r="B238" s="1150"/>
      <c r="C238" s="1151"/>
      <c r="D238" s="594"/>
      <c r="E238" s="275"/>
      <c r="F238" s="275"/>
      <c r="G238" s="275"/>
      <c r="H238" s="275"/>
      <c r="I238" s="276"/>
      <c r="J238" s="270"/>
      <c r="K238" s="464"/>
      <c r="L238" s="465"/>
      <c r="M238" s="465"/>
      <c r="N238" s="465"/>
      <c r="O238" s="466"/>
      <c r="P238" s="467"/>
      <c r="Q238" s="464"/>
      <c r="R238" s="468"/>
      <c r="S238" s="327"/>
      <c r="T238" s="585"/>
      <c r="U238" s="1146"/>
      <c r="V238" s="1147"/>
      <c r="W238" s="585"/>
      <c r="X238" s="585"/>
      <c r="Y238" s="1148"/>
      <c r="Z238" s="1149"/>
      <c r="AA238" s="329"/>
      <c r="AB238" s="62"/>
      <c r="AC238" s="62"/>
      <c r="AD238" s="62"/>
      <c r="AE238" s="62"/>
      <c r="AL238" s="5"/>
      <c r="AX238" s="62"/>
    </row>
    <row r="239" spans="1:50" s="7" customFormat="1" ht="15" customHeight="1">
      <c r="A239" s="685"/>
      <c r="B239" s="1150"/>
      <c r="C239" s="1151"/>
      <c r="D239" s="594"/>
      <c r="E239" s="275"/>
      <c r="F239" s="275"/>
      <c r="G239" s="275"/>
      <c r="H239" s="275"/>
      <c r="I239" s="276"/>
      <c r="J239" s="270"/>
      <c r="K239" s="464"/>
      <c r="L239" s="465"/>
      <c r="M239" s="465"/>
      <c r="N239" s="465"/>
      <c r="O239" s="466"/>
      <c r="P239" s="467"/>
      <c r="Q239" s="464"/>
      <c r="R239" s="468"/>
      <c r="S239" s="482"/>
      <c r="T239" s="585"/>
      <c r="U239" s="1146"/>
      <c r="V239" s="1147"/>
      <c r="W239" s="585"/>
      <c r="X239" s="585"/>
      <c r="Y239" s="1148"/>
      <c r="Z239" s="1149"/>
      <c r="AA239" s="329"/>
      <c r="AB239" s="62"/>
      <c r="AC239" s="62"/>
      <c r="AD239" s="62"/>
      <c r="AE239" s="62"/>
      <c r="AL239" s="5"/>
      <c r="AX239" s="62"/>
    </row>
    <row r="240" spans="1:50" s="7" customFormat="1" ht="15" customHeight="1">
      <c r="A240" s="685"/>
      <c r="B240" s="1150"/>
      <c r="C240" s="1151"/>
      <c r="D240" s="593"/>
      <c r="E240" s="275"/>
      <c r="F240" s="275"/>
      <c r="G240" s="275"/>
      <c r="H240" s="275"/>
      <c r="I240" s="276"/>
      <c r="J240" s="270"/>
      <c r="K240" s="464"/>
      <c r="L240" s="465"/>
      <c r="M240" s="465"/>
      <c r="N240" s="465"/>
      <c r="O240" s="466"/>
      <c r="P240" s="467"/>
      <c r="Q240" s="464"/>
      <c r="R240" s="468"/>
      <c r="S240" s="327"/>
      <c r="T240" s="328"/>
      <c r="U240" s="1146"/>
      <c r="V240" s="1147"/>
      <c r="W240" s="585"/>
      <c r="X240" s="585"/>
      <c r="Y240" s="1148"/>
      <c r="Z240" s="1149"/>
      <c r="AA240" s="329"/>
      <c r="AB240" s="62"/>
      <c r="AC240" s="62"/>
      <c r="AD240" s="62"/>
      <c r="AE240" s="62"/>
      <c r="AL240" s="5"/>
      <c r="AX240" s="62"/>
    </row>
    <row r="241" spans="1:50" s="7" customFormat="1" ht="15" customHeight="1">
      <c r="A241" s="685"/>
      <c r="B241" s="1150"/>
      <c r="C241" s="1151"/>
      <c r="D241" s="594"/>
      <c r="E241" s="275"/>
      <c r="F241" s="275"/>
      <c r="G241" s="275"/>
      <c r="H241" s="275"/>
      <c r="I241" s="276"/>
      <c r="J241" s="270"/>
      <c r="K241" s="464"/>
      <c r="L241" s="465"/>
      <c r="M241" s="465"/>
      <c r="N241" s="465"/>
      <c r="O241" s="466"/>
      <c r="P241" s="467"/>
      <c r="Q241" s="464"/>
      <c r="R241" s="468"/>
      <c r="S241" s="327"/>
      <c r="T241" s="328"/>
      <c r="U241" s="1146"/>
      <c r="V241" s="1147"/>
      <c r="W241" s="590"/>
      <c r="X241" s="590"/>
      <c r="Y241" s="1148"/>
      <c r="Z241" s="1149"/>
      <c r="AA241" s="329"/>
      <c r="AB241" s="62"/>
      <c r="AC241" s="62"/>
      <c r="AD241" s="62"/>
      <c r="AE241" s="62"/>
      <c r="AL241" s="5"/>
      <c r="AX241" s="62"/>
    </row>
    <row r="242" spans="1:50" s="7" customFormat="1" ht="15" customHeight="1">
      <c r="A242" s="685"/>
      <c r="B242" s="1150"/>
      <c r="C242" s="1151"/>
      <c r="D242" s="451"/>
      <c r="E242" s="275"/>
      <c r="F242" s="275"/>
      <c r="G242" s="275"/>
      <c r="H242" s="275"/>
      <c r="I242" s="276"/>
      <c r="J242" s="270"/>
      <c r="K242" s="464"/>
      <c r="L242" s="465"/>
      <c r="M242" s="465"/>
      <c r="N242" s="465"/>
      <c r="O242" s="466"/>
      <c r="P242" s="467"/>
      <c r="Q242" s="464"/>
      <c r="R242" s="468"/>
      <c r="S242" s="327"/>
      <c r="T242" s="328"/>
      <c r="U242" s="1146"/>
      <c r="V242" s="1147"/>
      <c r="W242" s="585"/>
      <c r="X242" s="585"/>
      <c r="Y242" s="1148"/>
      <c r="Z242" s="1149"/>
      <c r="AA242" s="329"/>
      <c r="AB242" s="62"/>
      <c r="AC242" s="62"/>
      <c r="AD242" s="62"/>
      <c r="AE242" s="62"/>
      <c r="AL242" s="5"/>
      <c r="AX242" s="62"/>
    </row>
    <row r="243" spans="1:50" s="7" customFormat="1" ht="15" customHeight="1">
      <c r="A243" s="685"/>
      <c r="B243" s="1150"/>
      <c r="C243" s="1151"/>
      <c r="D243" s="593"/>
      <c r="E243" s="275"/>
      <c r="F243" s="275"/>
      <c r="G243" s="275"/>
      <c r="H243" s="275"/>
      <c r="I243" s="276"/>
      <c r="J243" s="270"/>
      <c r="K243" s="464"/>
      <c r="L243" s="465"/>
      <c r="M243" s="465"/>
      <c r="N243" s="465"/>
      <c r="O243" s="466"/>
      <c r="P243" s="467"/>
      <c r="Q243" s="464"/>
      <c r="R243" s="468"/>
      <c r="S243" s="327"/>
      <c r="T243" s="328"/>
      <c r="U243" s="1146"/>
      <c r="V243" s="1147"/>
      <c r="W243" s="585"/>
      <c r="X243" s="585"/>
      <c r="Y243" s="1148"/>
      <c r="Z243" s="1149"/>
      <c r="AA243" s="329"/>
      <c r="AB243" s="62"/>
      <c r="AC243" s="62"/>
      <c r="AD243" s="62"/>
      <c r="AE243" s="62"/>
      <c r="AL243" s="5"/>
      <c r="AX243" s="62"/>
    </row>
    <row r="244" spans="1:50" s="7" customFormat="1" ht="15" customHeight="1">
      <c r="A244" s="685"/>
      <c r="B244" s="1150"/>
      <c r="C244" s="1151"/>
      <c r="D244" s="594"/>
      <c r="E244" s="275"/>
      <c r="F244" s="275"/>
      <c r="G244" s="275"/>
      <c r="H244" s="275"/>
      <c r="I244" s="276"/>
      <c r="J244" s="270"/>
      <c r="K244" s="464"/>
      <c r="L244" s="465"/>
      <c r="M244" s="465"/>
      <c r="N244" s="465"/>
      <c r="O244" s="466"/>
      <c r="P244" s="467"/>
      <c r="Q244" s="464"/>
      <c r="R244" s="468"/>
      <c r="S244" s="327"/>
      <c r="T244" s="328"/>
      <c r="U244" s="1146"/>
      <c r="V244" s="1147"/>
      <c r="W244" s="590"/>
      <c r="X244" s="590"/>
      <c r="Y244" s="1148"/>
      <c r="Z244" s="1149"/>
      <c r="AA244" s="329"/>
      <c r="AB244" s="62"/>
      <c r="AC244" s="62"/>
      <c r="AD244" s="62"/>
      <c r="AE244" s="62"/>
      <c r="AL244" s="5"/>
      <c r="AX244" s="62"/>
    </row>
    <row r="245" spans="1:50" s="7" customFormat="1" ht="15" customHeight="1">
      <c r="A245" s="685"/>
      <c r="B245" s="1150"/>
      <c r="C245" s="1151"/>
      <c r="D245" s="594"/>
      <c r="E245" s="275"/>
      <c r="F245" s="275"/>
      <c r="G245" s="275"/>
      <c r="H245" s="275"/>
      <c r="I245" s="276"/>
      <c r="J245" s="270"/>
      <c r="K245" s="464"/>
      <c r="L245" s="465"/>
      <c r="M245" s="465"/>
      <c r="N245" s="465"/>
      <c r="O245" s="466"/>
      <c r="P245" s="467"/>
      <c r="Q245" s="464"/>
      <c r="R245" s="468"/>
      <c r="S245" s="327"/>
      <c r="T245" s="590"/>
      <c r="U245" s="1146"/>
      <c r="V245" s="1147"/>
      <c r="W245" s="585"/>
      <c r="X245" s="585"/>
      <c r="Y245" s="1148"/>
      <c r="Z245" s="1149"/>
      <c r="AA245" s="329"/>
      <c r="AB245" s="62"/>
      <c r="AC245" s="62"/>
      <c r="AD245" s="62"/>
      <c r="AE245" s="62"/>
      <c r="AL245" s="5"/>
      <c r="AX245" s="62"/>
    </row>
    <row r="246" spans="1:50" s="7" customFormat="1" ht="15" customHeight="1">
      <c r="A246" s="685"/>
      <c r="B246" s="1150"/>
      <c r="C246" s="1151"/>
      <c r="D246" s="593"/>
      <c r="E246" s="275"/>
      <c r="F246" s="275"/>
      <c r="G246" s="275"/>
      <c r="H246" s="275"/>
      <c r="I246" s="276"/>
      <c r="J246" s="270"/>
      <c r="K246" s="464"/>
      <c r="L246" s="465"/>
      <c r="M246" s="465"/>
      <c r="N246" s="465"/>
      <c r="O246" s="466"/>
      <c r="P246" s="467"/>
      <c r="Q246" s="464"/>
      <c r="R246" s="468"/>
      <c r="S246" s="327"/>
      <c r="T246" s="585"/>
      <c r="U246" s="1146"/>
      <c r="V246" s="1147"/>
      <c r="W246" s="590"/>
      <c r="X246" s="590"/>
      <c r="Y246" s="1148"/>
      <c r="Z246" s="1149"/>
      <c r="AA246" s="329"/>
      <c r="AB246" s="62"/>
      <c r="AC246" s="62"/>
      <c r="AD246" s="62"/>
      <c r="AE246" s="62"/>
      <c r="AL246" s="5"/>
      <c r="AX246" s="62"/>
    </row>
    <row r="247" spans="1:50" s="7" customFormat="1" ht="15" customHeight="1">
      <c r="A247" s="685"/>
      <c r="B247" s="1150"/>
      <c r="C247" s="1151"/>
      <c r="D247" s="594"/>
      <c r="E247" s="275"/>
      <c r="F247" s="275"/>
      <c r="G247" s="275"/>
      <c r="H247" s="275"/>
      <c r="I247" s="276"/>
      <c r="J247" s="270"/>
      <c r="K247" s="464"/>
      <c r="L247" s="465"/>
      <c r="M247" s="465"/>
      <c r="N247" s="465"/>
      <c r="O247" s="466"/>
      <c r="P247" s="467"/>
      <c r="Q247" s="464"/>
      <c r="R247" s="468"/>
      <c r="S247" s="327"/>
      <c r="T247" s="585"/>
      <c r="U247" s="1146"/>
      <c r="V247" s="1147"/>
      <c r="W247" s="585"/>
      <c r="X247" s="585"/>
      <c r="Y247" s="1148"/>
      <c r="Z247" s="1149"/>
      <c r="AA247" s="329"/>
      <c r="AB247" s="62"/>
      <c r="AC247" s="62"/>
      <c r="AD247" s="62"/>
      <c r="AE247" s="62"/>
      <c r="AL247" s="5"/>
      <c r="AX247" s="62"/>
    </row>
    <row r="248" spans="1:50" s="7" customFormat="1" ht="15" customHeight="1">
      <c r="A248" s="685"/>
      <c r="B248" s="1150"/>
      <c r="C248" s="1151"/>
      <c r="D248" s="594"/>
      <c r="E248" s="275"/>
      <c r="F248" s="275"/>
      <c r="G248" s="275"/>
      <c r="H248" s="275"/>
      <c r="I248" s="276"/>
      <c r="J248" s="270"/>
      <c r="K248" s="464"/>
      <c r="L248" s="465"/>
      <c r="M248" s="465"/>
      <c r="N248" s="465"/>
      <c r="O248" s="466"/>
      <c r="P248" s="467"/>
      <c r="Q248" s="464"/>
      <c r="R248" s="468"/>
      <c r="S248" s="327"/>
      <c r="T248" s="585"/>
      <c r="U248" s="1146"/>
      <c r="V248" s="1147"/>
      <c r="W248" s="585"/>
      <c r="X248" s="585"/>
      <c r="Y248" s="1148"/>
      <c r="Z248" s="1149"/>
      <c r="AA248" s="329"/>
      <c r="AB248" s="62"/>
      <c r="AC248" s="62"/>
      <c r="AD248" s="62"/>
      <c r="AE248" s="62"/>
      <c r="AL248" s="5"/>
      <c r="AX248" s="62"/>
    </row>
    <row r="249" spans="1:50" s="7" customFormat="1" ht="15" customHeight="1">
      <c r="A249" s="685"/>
      <c r="B249" s="1150"/>
      <c r="C249" s="1151"/>
      <c r="D249" s="451"/>
      <c r="E249" s="275"/>
      <c r="F249" s="275"/>
      <c r="G249" s="275"/>
      <c r="H249" s="275"/>
      <c r="I249" s="276"/>
      <c r="J249" s="270"/>
      <c r="K249" s="464"/>
      <c r="L249" s="465"/>
      <c r="M249" s="465"/>
      <c r="N249" s="465"/>
      <c r="O249" s="466"/>
      <c r="P249" s="467"/>
      <c r="Q249" s="464"/>
      <c r="R249" s="468"/>
      <c r="S249" s="327"/>
      <c r="T249" s="328"/>
      <c r="U249" s="1146"/>
      <c r="V249" s="1147"/>
      <c r="W249" s="328"/>
      <c r="X249" s="328"/>
      <c r="Y249" s="1148"/>
      <c r="Z249" s="1149"/>
      <c r="AA249" s="329"/>
      <c r="AB249" s="62"/>
      <c r="AC249" s="62"/>
      <c r="AD249" s="62"/>
      <c r="AE249" s="62"/>
      <c r="AL249" s="5"/>
      <c r="AX249" s="62"/>
    </row>
    <row r="250" spans="1:50" s="7" customFormat="1" ht="15" customHeight="1">
      <c r="A250" s="685"/>
      <c r="B250" s="1150"/>
      <c r="C250" s="1151"/>
      <c r="D250" s="593"/>
      <c r="E250" s="275"/>
      <c r="F250" s="275"/>
      <c r="G250" s="275"/>
      <c r="H250" s="275"/>
      <c r="I250" s="276"/>
      <c r="J250" s="270"/>
      <c r="K250" s="464"/>
      <c r="L250" s="465"/>
      <c r="M250" s="465"/>
      <c r="N250" s="465"/>
      <c r="O250" s="466"/>
      <c r="P250" s="467"/>
      <c r="Q250" s="464"/>
      <c r="R250" s="468"/>
      <c r="S250" s="327"/>
      <c r="T250" s="328"/>
      <c r="U250" s="1146"/>
      <c r="V250" s="1147"/>
      <c r="W250" s="590"/>
      <c r="X250" s="590"/>
      <c r="Y250" s="1148"/>
      <c r="Z250" s="1149"/>
      <c r="AA250" s="329"/>
      <c r="AB250" s="62"/>
      <c r="AC250" s="62"/>
      <c r="AD250" s="62"/>
      <c r="AE250" s="62"/>
      <c r="AL250" s="5"/>
      <c r="AX250" s="62"/>
    </row>
    <row r="251" spans="1:50" s="7" customFormat="1" ht="15" customHeight="1">
      <c r="A251" s="685"/>
      <c r="B251" s="1150"/>
      <c r="C251" s="1151"/>
      <c r="D251" s="594"/>
      <c r="E251" s="275"/>
      <c r="F251" s="275"/>
      <c r="G251" s="275"/>
      <c r="H251" s="275"/>
      <c r="I251" s="276"/>
      <c r="J251" s="270"/>
      <c r="K251" s="464"/>
      <c r="L251" s="465"/>
      <c r="M251" s="465"/>
      <c r="N251" s="465"/>
      <c r="O251" s="466"/>
      <c r="P251" s="467"/>
      <c r="Q251" s="464"/>
      <c r="R251" s="468"/>
      <c r="S251" s="327"/>
      <c r="T251" s="328"/>
      <c r="U251" s="1146"/>
      <c r="V251" s="1147"/>
      <c r="W251" s="585"/>
      <c r="X251" s="585"/>
      <c r="Y251" s="1148"/>
      <c r="Z251" s="1149"/>
      <c r="AA251" s="329"/>
      <c r="AB251" s="62"/>
      <c r="AC251" s="62"/>
      <c r="AD251" s="62"/>
      <c r="AE251" s="62"/>
      <c r="AL251" s="5"/>
      <c r="AX251" s="62"/>
    </row>
    <row r="252" spans="1:50" s="7" customFormat="1" ht="15" customHeight="1">
      <c r="A252" s="685"/>
      <c r="B252" s="1150"/>
      <c r="C252" s="1151"/>
      <c r="D252" s="451"/>
      <c r="E252" s="275"/>
      <c r="F252" s="275"/>
      <c r="G252" s="275"/>
      <c r="H252" s="275"/>
      <c r="I252" s="276"/>
      <c r="J252" s="270"/>
      <c r="K252" s="464"/>
      <c r="L252" s="465"/>
      <c r="M252" s="465"/>
      <c r="N252" s="465"/>
      <c r="O252" s="466"/>
      <c r="P252" s="467"/>
      <c r="Q252" s="464"/>
      <c r="R252" s="468"/>
      <c r="S252" s="327"/>
      <c r="T252" s="328"/>
      <c r="U252" s="1146"/>
      <c r="V252" s="1147"/>
      <c r="W252" s="585"/>
      <c r="X252" s="585"/>
      <c r="Y252" s="1148"/>
      <c r="Z252" s="1149"/>
      <c r="AA252" s="329"/>
      <c r="AB252" s="62"/>
      <c r="AC252" s="62"/>
      <c r="AD252" s="62"/>
      <c r="AE252" s="62"/>
      <c r="AL252" s="5"/>
      <c r="AX252" s="62"/>
    </row>
    <row r="253" spans="1:50" s="7" customFormat="1" ht="15" customHeight="1">
      <c r="A253" s="685"/>
      <c r="B253" s="1150"/>
      <c r="C253" s="1151"/>
      <c r="D253" s="593"/>
      <c r="E253" s="275"/>
      <c r="F253" s="275"/>
      <c r="G253" s="275"/>
      <c r="H253" s="275"/>
      <c r="I253" s="276"/>
      <c r="J253" s="270"/>
      <c r="K253" s="464"/>
      <c r="L253" s="465"/>
      <c r="M253" s="465"/>
      <c r="N253" s="465"/>
      <c r="O253" s="466"/>
      <c r="P253" s="467"/>
      <c r="Q253" s="464"/>
      <c r="R253" s="468"/>
      <c r="S253" s="327"/>
      <c r="T253" s="328"/>
      <c r="U253" s="1146"/>
      <c r="V253" s="1147"/>
      <c r="W253" s="328"/>
      <c r="X253" s="328"/>
      <c r="Y253" s="1148"/>
      <c r="Z253" s="1149"/>
      <c r="AA253" s="329"/>
      <c r="AB253" s="62"/>
      <c r="AC253" s="62"/>
      <c r="AD253" s="62"/>
      <c r="AE253" s="62"/>
      <c r="AL253" s="5"/>
      <c r="AX253" s="62"/>
    </row>
    <row r="254" spans="1:50" s="7" customFormat="1" ht="15" customHeight="1">
      <c r="A254" s="685"/>
      <c r="B254" s="1150"/>
      <c r="C254" s="1151"/>
      <c r="D254" s="594"/>
      <c r="E254" s="275"/>
      <c r="F254" s="275"/>
      <c r="G254" s="275"/>
      <c r="H254" s="275"/>
      <c r="I254" s="276"/>
      <c r="J254" s="270"/>
      <c r="K254" s="464"/>
      <c r="L254" s="465"/>
      <c r="M254" s="465"/>
      <c r="N254" s="465"/>
      <c r="O254" s="466"/>
      <c r="P254" s="467"/>
      <c r="Q254" s="464"/>
      <c r="R254" s="468"/>
      <c r="S254" s="327"/>
      <c r="T254" s="328"/>
      <c r="U254" s="1146"/>
      <c r="V254" s="1147"/>
      <c r="W254" s="590"/>
      <c r="X254" s="590"/>
      <c r="Y254" s="1148"/>
      <c r="Z254" s="1149"/>
      <c r="AA254" s="329"/>
      <c r="AB254" s="62"/>
      <c r="AC254" s="62"/>
      <c r="AD254" s="62"/>
      <c r="AE254" s="62"/>
      <c r="AL254" s="5"/>
      <c r="AX254" s="62"/>
    </row>
    <row r="255" spans="1:50" s="7" customFormat="1" ht="15" customHeight="1">
      <c r="A255" s="685"/>
      <c r="B255" s="1150"/>
      <c r="C255" s="1151"/>
      <c r="D255" s="596"/>
      <c r="E255" s="275"/>
      <c r="F255" s="275"/>
      <c r="G255" s="275"/>
      <c r="H255" s="275"/>
      <c r="I255" s="276"/>
      <c r="J255" s="270"/>
      <c r="K255" s="464"/>
      <c r="L255" s="465"/>
      <c r="M255" s="465"/>
      <c r="N255" s="465"/>
      <c r="O255" s="466"/>
      <c r="P255" s="467"/>
      <c r="Q255" s="464"/>
      <c r="R255" s="468"/>
      <c r="S255" s="327"/>
      <c r="T255" s="328"/>
      <c r="U255" s="1146"/>
      <c r="V255" s="1147"/>
      <c r="W255" s="585"/>
      <c r="X255" s="585"/>
      <c r="Y255" s="1148"/>
      <c r="Z255" s="1149"/>
      <c r="AA255" s="329"/>
      <c r="AB255" s="62"/>
      <c r="AC255" s="62"/>
      <c r="AD255" s="62"/>
      <c r="AE255" s="62"/>
      <c r="AL255" s="5"/>
      <c r="AX255" s="62"/>
    </row>
    <row r="256" spans="1:50" s="7" customFormat="1" ht="15" customHeight="1">
      <c r="A256" s="685"/>
      <c r="B256" s="1150"/>
      <c r="C256" s="1151"/>
      <c r="D256" s="594"/>
      <c r="E256" s="275"/>
      <c r="F256" s="275"/>
      <c r="G256" s="275"/>
      <c r="H256" s="275"/>
      <c r="I256" s="276"/>
      <c r="J256" s="270"/>
      <c r="K256" s="464"/>
      <c r="L256" s="465"/>
      <c r="M256" s="465"/>
      <c r="N256" s="465"/>
      <c r="O256" s="466"/>
      <c r="P256" s="467"/>
      <c r="Q256" s="464"/>
      <c r="R256" s="468"/>
      <c r="S256" s="327"/>
      <c r="T256" s="590"/>
      <c r="U256" s="1146"/>
      <c r="V256" s="1147"/>
      <c r="W256" s="590"/>
      <c r="X256" s="590"/>
      <c r="Y256" s="1148"/>
      <c r="Z256" s="1149"/>
      <c r="AA256" s="329"/>
      <c r="AB256" s="62"/>
      <c r="AC256" s="62"/>
      <c r="AD256" s="62"/>
      <c r="AE256" s="62"/>
      <c r="AL256" s="5"/>
      <c r="AX256" s="62"/>
    </row>
    <row r="257" spans="1:50" s="7" customFormat="1" ht="15" customHeight="1">
      <c r="A257" s="685"/>
      <c r="B257" s="1150"/>
      <c r="C257" s="1151"/>
      <c r="D257" s="451"/>
      <c r="E257" s="275"/>
      <c r="F257" s="275"/>
      <c r="G257" s="275"/>
      <c r="H257" s="275"/>
      <c r="I257" s="276"/>
      <c r="J257" s="270"/>
      <c r="K257" s="464"/>
      <c r="L257" s="465"/>
      <c r="M257" s="465"/>
      <c r="N257" s="465"/>
      <c r="O257" s="466"/>
      <c r="P257" s="467"/>
      <c r="Q257" s="464"/>
      <c r="R257" s="468"/>
      <c r="S257" s="327"/>
      <c r="T257" s="592"/>
      <c r="U257" s="1146"/>
      <c r="V257" s="1147"/>
      <c r="W257" s="592"/>
      <c r="X257" s="592"/>
      <c r="Y257" s="1148"/>
      <c r="Z257" s="1149"/>
      <c r="AA257" s="329"/>
      <c r="AB257" s="62"/>
      <c r="AC257" s="62"/>
      <c r="AD257" s="62"/>
      <c r="AE257" s="62"/>
      <c r="AL257" s="5"/>
      <c r="AX257" s="62"/>
    </row>
    <row r="258" spans="1:50" s="7" customFormat="1" ht="15" customHeight="1">
      <c r="A258" s="685"/>
      <c r="B258" s="1150"/>
      <c r="C258" s="1151"/>
      <c r="D258" s="593"/>
      <c r="E258" s="275"/>
      <c r="F258" s="275"/>
      <c r="G258" s="275"/>
      <c r="H258" s="275"/>
      <c r="I258" s="276"/>
      <c r="J258" s="270"/>
      <c r="K258" s="464"/>
      <c r="L258" s="465"/>
      <c r="M258" s="465"/>
      <c r="N258" s="465"/>
      <c r="O258" s="466"/>
      <c r="P258" s="467"/>
      <c r="Q258" s="464"/>
      <c r="R258" s="468"/>
      <c r="S258" s="327"/>
      <c r="T258" s="585"/>
      <c r="U258" s="1146"/>
      <c r="V258" s="1147"/>
      <c r="W258" s="585"/>
      <c r="X258" s="585"/>
      <c r="Y258" s="1148"/>
      <c r="Z258" s="1149"/>
      <c r="AA258" s="329"/>
      <c r="AB258" s="62"/>
      <c r="AC258" s="62"/>
      <c r="AD258" s="62"/>
      <c r="AE258" s="62"/>
      <c r="AL258" s="5"/>
      <c r="AX258" s="62"/>
    </row>
    <row r="259" spans="1:50" s="7" customFormat="1" ht="15" customHeight="1">
      <c r="A259" s="685"/>
      <c r="B259" s="1150"/>
      <c r="C259" s="1151"/>
      <c r="D259" s="594"/>
      <c r="E259" s="275"/>
      <c r="F259" s="275"/>
      <c r="G259" s="275"/>
      <c r="H259" s="275"/>
      <c r="I259" s="276"/>
      <c r="J259" s="270"/>
      <c r="K259" s="464"/>
      <c r="L259" s="465"/>
      <c r="M259" s="465"/>
      <c r="N259" s="465"/>
      <c r="O259" s="466"/>
      <c r="P259" s="467"/>
      <c r="Q259" s="464"/>
      <c r="R259" s="468"/>
      <c r="S259" s="327"/>
      <c r="T259" s="590"/>
      <c r="U259" s="1146"/>
      <c r="V259" s="1147"/>
      <c r="W259" s="590"/>
      <c r="X259" s="590"/>
      <c r="Y259" s="1148"/>
      <c r="Z259" s="1149"/>
      <c r="AA259" s="329"/>
      <c r="AB259" s="62"/>
      <c r="AC259" s="62"/>
      <c r="AD259" s="62"/>
      <c r="AE259" s="62"/>
      <c r="AL259" s="5"/>
      <c r="AX259" s="62"/>
    </row>
    <row r="260" spans="1:50" s="7" customFormat="1" ht="15" customHeight="1">
      <c r="A260" s="685"/>
      <c r="B260" s="1150"/>
      <c r="C260" s="1151"/>
      <c r="D260" s="593"/>
      <c r="E260" s="275"/>
      <c r="F260" s="275"/>
      <c r="G260" s="275"/>
      <c r="H260" s="275"/>
      <c r="I260" s="276"/>
      <c r="J260" s="270"/>
      <c r="K260" s="464"/>
      <c r="L260" s="465"/>
      <c r="M260" s="465"/>
      <c r="N260" s="465"/>
      <c r="O260" s="466"/>
      <c r="P260" s="467"/>
      <c r="Q260" s="464"/>
      <c r="R260" s="468"/>
      <c r="S260" s="327"/>
      <c r="T260" s="592"/>
      <c r="U260" s="1146"/>
      <c r="V260" s="1147"/>
      <c r="W260" s="592"/>
      <c r="X260" s="592"/>
      <c r="Y260" s="1148"/>
      <c r="Z260" s="1149"/>
      <c r="AA260" s="329"/>
      <c r="AB260" s="62"/>
      <c r="AC260" s="62"/>
      <c r="AD260" s="62"/>
      <c r="AE260" s="62"/>
      <c r="AL260" s="5"/>
      <c r="AX260" s="62"/>
    </row>
    <row r="261" spans="1:50" s="7" customFormat="1" ht="15" customHeight="1">
      <c r="A261" s="685"/>
      <c r="B261" s="1150"/>
      <c r="C261" s="1151"/>
      <c r="D261" s="594"/>
      <c r="E261" s="275"/>
      <c r="F261" s="275"/>
      <c r="G261" s="275"/>
      <c r="H261" s="275"/>
      <c r="I261" s="276"/>
      <c r="J261" s="270"/>
      <c r="K261" s="464"/>
      <c r="L261" s="465"/>
      <c r="M261" s="465"/>
      <c r="N261" s="465"/>
      <c r="O261" s="466"/>
      <c r="P261" s="467"/>
      <c r="Q261" s="464"/>
      <c r="R261" s="468"/>
      <c r="S261" s="327"/>
      <c r="T261" s="585"/>
      <c r="U261" s="1146"/>
      <c r="V261" s="1147"/>
      <c r="W261" s="585"/>
      <c r="X261" s="585"/>
      <c r="Y261" s="1148"/>
      <c r="Z261" s="1149"/>
      <c r="AA261" s="329"/>
      <c r="AB261" s="62"/>
      <c r="AC261" s="62"/>
      <c r="AD261" s="62"/>
      <c r="AE261" s="62"/>
      <c r="AL261" s="5"/>
      <c r="AX261" s="62"/>
    </row>
    <row r="262" spans="1:50" s="7" customFormat="1" ht="15" customHeight="1">
      <c r="A262" s="685"/>
      <c r="B262" s="1150"/>
      <c r="C262" s="1151"/>
      <c r="D262" s="594"/>
      <c r="E262" s="275"/>
      <c r="F262" s="275"/>
      <c r="G262" s="275"/>
      <c r="H262" s="275"/>
      <c r="I262" s="276"/>
      <c r="J262" s="270"/>
      <c r="K262" s="464"/>
      <c r="L262" s="465"/>
      <c r="M262" s="465"/>
      <c r="N262" s="465"/>
      <c r="O262" s="466"/>
      <c r="P262" s="467"/>
      <c r="Q262" s="464"/>
      <c r="R262" s="468"/>
      <c r="S262" s="327"/>
      <c r="T262" s="328"/>
      <c r="U262" s="1146"/>
      <c r="V262" s="1147"/>
      <c r="W262" s="328"/>
      <c r="X262" s="328"/>
      <c r="Y262" s="1148"/>
      <c r="Z262" s="1149"/>
      <c r="AA262" s="329"/>
      <c r="AB262" s="62"/>
      <c r="AC262" s="62"/>
      <c r="AD262" s="62"/>
      <c r="AE262" s="62"/>
      <c r="AL262" s="5"/>
      <c r="AX262" s="62"/>
    </row>
    <row r="263" spans="1:50" s="7" customFormat="1" ht="15" customHeight="1">
      <c r="A263" s="685"/>
      <c r="B263" s="1150"/>
      <c r="C263" s="1151"/>
      <c r="D263" s="593"/>
      <c r="E263" s="275"/>
      <c r="F263" s="275"/>
      <c r="G263" s="275"/>
      <c r="H263" s="275"/>
      <c r="I263" s="276"/>
      <c r="J263" s="270"/>
      <c r="K263" s="464"/>
      <c r="L263" s="465"/>
      <c r="M263" s="465"/>
      <c r="N263" s="465"/>
      <c r="O263" s="466"/>
      <c r="P263" s="467"/>
      <c r="Q263" s="464"/>
      <c r="R263" s="468"/>
      <c r="S263" s="327"/>
      <c r="T263" s="590"/>
      <c r="U263" s="1146"/>
      <c r="V263" s="1147"/>
      <c r="W263" s="590"/>
      <c r="X263" s="590"/>
      <c r="Y263" s="1148"/>
      <c r="Z263" s="1149"/>
      <c r="AA263" s="329"/>
      <c r="AB263" s="62"/>
      <c r="AC263" s="62"/>
      <c r="AD263" s="62"/>
      <c r="AE263" s="62"/>
      <c r="AL263" s="5"/>
      <c r="AX263" s="62"/>
    </row>
    <row r="264" spans="1:50" s="7" customFormat="1" ht="15" customHeight="1">
      <c r="A264" s="685"/>
      <c r="B264" s="1150"/>
      <c r="C264" s="1151"/>
      <c r="D264" s="594"/>
      <c r="E264" s="275"/>
      <c r="F264" s="275"/>
      <c r="G264" s="275"/>
      <c r="H264" s="275"/>
      <c r="I264" s="276"/>
      <c r="J264" s="270"/>
      <c r="K264" s="464"/>
      <c r="L264" s="465"/>
      <c r="M264" s="465"/>
      <c r="N264" s="465"/>
      <c r="O264" s="466"/>
      <c r="P264" s="467"/>
      <c r="Q264" s="464"/>
      <c r="R264" s="468"/>
      <c r="S264" s="327"/>
      <c r="T264" s="592"/>
      <c r="U264" s="1146"/>
      <c r="V264" s="1147"/>
      <c r="W264" s="592"/>
      <c r="X264" s="592"/>
      <c r="Y264" s="1148"/>
      <c r="Z264" s="1149"/>
      <c r="AA264" s="329"/>
      <c r="AB264" s="62"/>
      <c r="AC264" s="62"/>
      <c r="AD264" s="62"/>
      <c r="AE264" s="62"/>
      <c r="AL264" s="5"/>
      <c r="AX264" s="62"/>
    </row>
    <row r="265" spans="1:50" s="7" customFormat="1" ht="15" customHeight="1">
      <c r="A265" s="685"/>
      <c r="B265" s="1150"/>
      <c r="C265" s="1151"/>
      <c r="D265" s="593"/>
      <c r="E265" s="275"/>
      <c r="F265" s="275"/>
      <c r="G265" s="275"/>
      <c r="H265" s="275"/>
      <c r="I265" s="276"/>
      <c r="J265" s="270"/>
      <c r="K265" s="464"/>
      <c r="L265" s="465"/>
      <c r="M265" s="465"/>
      <c r="N265" s="465"/>
      <c r="O265" s="466"/>
      <c r="P265" s="467"/>
      <c r="Q265" s="464"/>
      <c r="R265" s="468"/>
      <c r="S265" s="327"/>
      <c r="T265" s="585"/>
      <c r="U265" s="1146"/>
      <c r="V265" s="1147"/>
      <c r="W265" s="585"/>
      <c r="X265" s="585"/>
      <c r="Y265" s="1148"/>
      <c r="Z265" s="1149"/>
      <c r="AA265" s="329"/>
      <c r="AB265" s="62"/>
      <c r="AC265" s="62"/>
      <c r="AD265" s="62"/>
      <c r="AE265" s="62"/>
      <c r="AL265" s="5"/>
      <c r="AX265" s="62"/>
    </row>
    <row r="266" spans="1:50" s="7" customFormat="1" ht="15" customHeight="1">
      <c r="A266" s="685"/>
      <c r="B266" s="1150"/>
      <c r="C266" s="1151"/>
      <c r="D266" s="594"/>
      <c r="E266" s="275"/>
      <c r="F266" s="275"/>
      <c r="G266" s="275"/>
      <c r="H266" s="275"/>
      <c r="I266" s="276"/>
      <c r="J266" s="270"/>
      <c r="K266" s="464"/>
      <c r="L266" s="465"/>
      <c r="M266" s="465"/>
      <c r="N266" s="465"/>
      <c r="O266" s="466"/>
      <c r="P266" s="467"/>
      <c r="Q266" s="464"/>
      <c r="R266" s="468"/>
      <c r="S266" s="327"/>
      <c r="T266" s="328"/>
      <c r="U266" s="1146"/>
      <c r="V266" s="1147"/>
      <c r="W266" s="590"/>
      <c r="X266" s="590"/>
      <c r="Y266" s="1148"/>
      <c r="Z266" s="1149"/>
      <c r="AA266" s="329"/>
      <c r="AB266" s="62"/>
      <c r="AC266" s="62"/>
      <c r="AD266" s="62"/>
      <c r="AE266" s="62"/>
      <c r="AL266" s="5"/>
      <c r="AX266" s="62"/>
    </row>
    <row r="267" spans="1:50" s="7" customFormat="1" ht="15" customHeight="1">
      <c r="A267" s="685"/>
      <c r="B267" s="1150"/>
      <c r="C267" s="1151"/>
      <c r="D267" s="451"/>
      <c r="E267" s="275"/>
      <c r="F267" s="275"/>
      <c r="G267" s="275"/>
      <c r="H267" s="275"/>
      <c r="I267" s="276"/>
      <c r="J267" s="270"/>
      <c r="K267" s="464"/>
      <c r="L267" s="465"/>
      <c r="M267" s="465"/>
      <c r="N267" s="465"/>
      <c r="O267" s="466"/>
      <c r="P267" s="467"/>
      <c r="Q267" s="464"/>
      <c r="R267" s="468"/>
      <c r="S267" s="327"/>
      <c r="T267" s="328"/>
      <c r="U267" s="1146"/>
      <c r="V267" s="1147"/>
      <c r="W267" s="585"/>
      <c r="X267" s="585"/>
      <c r="Y267" s="1148"/>
      <c r="Z267" s="1149"/>
      <c r="AA267" s="329"/>
      <c r="AB267" s="62"/>
      <c r="AC267" s="62"/>
      <c r="AD267" s="62"/>
      <c r="AE267" s="62"/>
      <c r="AL267" s="5"/>
      <c r="AX267" s="62"/>
    </row>
    <row r="268" spans="1:50" s="7" customFormat="1" ht="15" customHeight="1">
      <c r="A268" s="685"/>
      <c r="B268" s="1150"/>
      <c r="C268" s="1151"/>
      <c r="D268" s="593"/>
      <c r="E268" s="275"/>
      <c r="F268" s="275"/>
      <c r="G268" s="275"/>
      <c r="H268" s="275"/>
      <c r="I268" s="276"/>
      <c r="J268" s="270"/>
      <c r="K268" s="464"/>
      <c r="L268" s="465"/>
      <c r="M268" s="465"/>
      <c r="N268" s="465"/>
      <c r="O268" s="466"/>
      <c r="P268" s="467"/>
      <c r="Q268" s="464"/>
      <c r="R268" s="468"/>
      <c r="S268" s="327"/>
      <c r="T268" s="590"/>
      <c r="U268" s="1146"/>
      <c r="V268" s="1147"/>
      <c r="W268" s="590"/>
      <c r="X268" s="590"/>
      <c r="Y268" s="1148"/>
      <c r="Z268" s="1149"/>
      <c r="AA268" s="329"/>
      <c r="AB268" s="62"/>
      <c r="AC268" s="62"/>
      <c r="AD268" s="62"/>
      <c r="AE268" s="62"/>
      <c r="AL268" s="5"/>
      <c r="AX268" s="62"/>
    </row>
    <row r="269" spans="1:50" s="7" customFormat="1" ht="15" customHeight="1">
      <c r="A269" s="685"/>
      <c r="B269" s="1150"/>
      <c r="C269" s="1151"/>
      <c r="D269" s="594"/>
      <c r="E269" s="275"/>
      <c r="F269" s="275"/>
      <c r="G269" s="275"/>
      <c r="H269" s="275"/>
      <c r="I269" s="276"/>
      <c r="J269" s="270"/>
      <c r="K269" s="464"/>
      <c r="L269" s="465"/>
      <c r="M269" s="465"/>
      <c r="N269" s="465"/>
      <c r="O269" s="466"/>
      <c r="P269" s="467"/>
      <c r="Q269" s="464"/>
      <c r="R269" s="468"/>
      <c r="S269" s="327"/>
      <c r="T269" s="585"/>
      <c r="U269" s="1146"/>
      <c r="V269" s="1147"/>
      <c r="W269" s="585"/>
      <c r="X269" s="585"/>
      <c r="Y269" s="1148"/>
      <c r="Z269" s="1149"/>
      <c r="AA269" s="329"/>
      <c r="AB269" s="62"/>
      <c r="AC269" s="62"/>
      <c r="AD269" s="62"/>
      <c r="AE269" s="62"/>
      <c r="AL269" s="5"/>
      <c r="AX269" s="62"/>
    </row>
    <row r="270" spans="1:50" s="7" customFormat="1" ht="15" customHeight="1">
      <c r="A270" s="685"/>
      <c r="B270" s="1150"/>
      <c r="C270" s="1151"/>
      <c r="D270" s="593"/>
      <c r="E270" s="275"/>
      <c r="F270" s="275"/>
      <c r="G270" s="275"/>
      <c r="H270" s="275"/>
      <c r="I270" s="276"/>
      <c r="J270" s="270"/>
      <c r="K270" s="464"/>
      <c r="L270" s="465"/>
      <c r="M270" s="465"/>
      <c r="N270" s="465"/>
      <c r="O270" s="466"/>
      <c r="P270" s="467"/>
      <c r="Q270" s="464"/>
      <c r="R270" s="468"/>
      <c r="S270" s="327"/>
      <c r="T270" s="328"/>
      <c r="U270" s="1146"/>
      <c r="V270" s="1147"/>
      <c r="W270" s="585"/>
      <c r="X270" s="585"/>
      <c r="Y270" s="1148"/>
      <c r="Z270" s="1149"/>
      <c r="AA270" s="329"/>
      <c r="AB270" s="62"/>
      <c r="AC270" s="62"/>
      <c r="AD270" s="62"/>
      <c r="AE270" s="62"/>
      <c r="AL270" s="5"/>
      <c r="AX270" s="62"/>
    </row>
    <row r="271" spans="1:50" s="7" customFormat="1" ht="15" customHeight="1">
      <c r="A271" s="685"/>
      <c r="B271" s="1150"/>
      <c r="C271" s="1151"/>
      <c r="D271" s="594"/>
      <c r="E271" s="275"/>
      <c r="F271" s="275"/>
      <c r="G271" s="275"/>
      <c r="H271" s="275"/>
      <c r="I271" s="276"/>
      <c r="J271" s="270"/>
      <c r="K271" s="464"/>
      <c r="L271" s="465"/>
      <c r="M271" s="465"/>
      <c r="N271" s="465"/>
      <c r="O271" s="466"/>
      <c r="P271" s="467"/>
      <c r="Q271" s="464"/>
      <c r="R271" s="468"/>
      <c r="S271" s="327"/>
      <c r="T271" s="590"/>
      <c r="U271" s="1146"/>
      <c r="V271" s="1147"/>
      <c r="W271" s="590"/>
      <c r="X271" s="590"/>
      <c r="Y271" s="1148"/>
      <c r="Z271" s="1149"/>
      <c r="AA271" s="329"/>
      <c r="AB271" s="62"/>
      <c r="AC271" s="62"/>
      <c r="AD271" s="62"/>
      <c r="AE271" s="62"/>
      <c r="AL271" s="5"/>
      <c r="AX271" s="62"/>
    </row>
    <row r="272" spans="1:50" s="7" customFormat="1" ht="15" customHeight="1">
      <c r="A272" s="685"/>
      <c r="B272" s="1150"/>
      <c r="C272" s="1151"/>
      <c r="D272" s="451"/>
      <c r="E272" s="275"/>
      <c r="F272" s="275"/>
      <c r="G272" s="275"/>
      <c r="H272" s="275"/>
      <c r="I272" s="276"/>
      <c r="J272" s="270"/>
      <c r="K272" s="464"/>
      <c r="L272" s="465"/>
      <c r="M272" s="465"/>
      <c r="N272" s="465"/>
      <c r="O272" s="466"/>
      <c r="P272" s="467"/>
      <c r="Q272" s="464"/>
      <c r="R272" s="468"/>
      <c r="S272" s="327"/>
      <c r="T272" s="585"/>
      <c r="U272" s="1146"/>
      <c r="V272" s="1147"/>
      <c r="W272" s="585"/>
      <c r="X272" s="585"/>
      <c r="Y272" s="1148"/>
      <c r="Z272" s="1149"/>
      <c r="AA272" s="329"/>
      <c r="AB272" s="62"/>
      <c r="AC272" s="62"/>
      <c r="AD272" s="62"/>
      <c r="AE272" s="62"/>
      <c r="AL272" s="5"/>
      <c r="AX272" s="62"/>
    </row>
    <row r="273" spans="1:50" s="7" customFormat="1" ht="15" customHeight="1">
      <c r="A273" s="685"/>
      <c r="B273" s="1150"/>
      <c r="C273" s="1151"/>
      <c r="D273" s="451"/>
      <c r="E273" s="275"/>
      <c r="F273" s="275"/>
      <c r="G273" s="275"/>
      <c r="H273" s="275"/>
      <c r="I273" s="276"/>
      <c r="J273" s="270"/>
      <c r="K273" s="464"/>
      <c r="L273" s="465"/>
      <c r="M273" s="465"/>
      <c r="N273" s="465"/>
      <c r="O273" s="466"/>
      <c r="P273" s="467"/>
      <c r="Q273" s="464"/>
      <c r="R273" s="468"/>
      <c r="S273" s="327"/>
      <c r="T273" s="590"/>
      <c r="U273" s="1146"/>
      <c r="V273" s="1147"/>
      <c r="W273" s="590"/>
      <c r="X273" s="590"/>
      <c r="Y273" s="1148"/>
      <c r="Z273" s="1149"/>
      <c r="AA273" s="329"/>
      <c r="AB273" s="62"/>
      <c r="AC273" s="62"/>
      <c r="AD273" s="62"/>
      <c r="AE273" s="62"/>
      <c r="AL273" s="5"/>
      <c r="AX273" s="62"/>
    </row>
    <row r="274" spans="1:50" s="7" customFormat="1" ht="15" customHeight="1">
      <c r="A274" s="685"/>
      <c r="B274" s="1150"/>
      <c r="C274" s="1151"/>
      <c r="D274" s="593"/>
      <c r="E274" s="275"/>
      <c r="F274" s="275"/>
      <c r="G274" s="275"/>
      <c r="H274" s="275"/>
      <c r="I274" s="276"/>
      <c r="J274" s="270"/>
      <c r="K274" s="464"/>
      <c r="L274" s="465"/>
      <c r="M274" s="465"/>
      <c r="N274" s="465"/>
      <c r="O274" s="466"/>
      <c r="P274" s="467"/>
      <c r="Q274" s="464"/>
      <c r="R274" s="468"/>
      <c r="S274" s="327"/>
      <c r="T274" s="585"/>
      <c r="U274" s="1146"/>
      <c r="V274" s="1147"/>
      <c r="W274" s="585"/>
      <c r="X274" s="585"/>
      <c r="Y274" s="1148"/>
      <c r="Z274" s="1149"/>
      <c r="AA274" s="329"/>
      <c r="AB274" s="62"/>
      <c r="AC274" s="62"/>
      <c r="AD274" s="62"/>
      <c r="AE274" s="62"/>
      <c r="AL274" s="5"/>
      <c r="AX274" s="62"/>
    </row>
    <row r="275" spans="1:50" s="7" customFormat="1" ht="15" customHeight="1">
      <c r="A275" s="685"/>
      <c r="B275" s="1150"/>
      <c r="C275" s="1151"/>
      <c r="D275" s="596"/>
      <c r="E275" s="275"/>
      <c r="F275" s="275"/>
      <c r="G275" s="275"/>
      <c r="H275" s="275"/>
      <c r="I275" s="276"/>
      <c r="J275" s="270"/>
      <c r="K275" s="464"/>
      <c r="L275" s="465"/>
      <c r="M275" s="465"/>
      <c r="N275" s="465"/>
      <c r="O275" s="466"/>
      <c r="P275" s="467"/>
      <c r="Q275" s="464"/>
      <c r="R275" s="468"/>
      <c r="S275" s="327"/>
      <c r="T275" s="590"/>
      <c r="U275" s="1146"/>
      <c r="V275" s="1147"/>
      <c r="W275" s="590"/>
      <c r="X275" s="590"/>
      <c r="Y275" s="1148"/>
      <c r="Z275" s="1149"/>
      <c r="AA275" s="329"/>
      <c r="AB275" s="62"/>
      <c r="AC275" s="62"/>
      <c r="AD275" s="62"/>
      <c r="AE275" s="62"/>
      <c r="AL275" s="5"/>
      <c r="AX275" s="62"/>
    </row>
    <row r="276" spans="1:50" s="7" customFormat="1" ht="15" customHeight="1">
      <c r="A276" s="685"/>
      <c r="B276" s="1150"/>
      <c r="C276" s="1151"/>
      <c r="D276" s="594"/>
      <c r="E276" s="275"/>
      <c r="F276" s="275"/>
      <c r="G276" s="275"/>
      <c r="H276" s="275"/>
      <c r="I276" s="276"/>
      <c r="J276" s="270"/>
      <c r="K276" s="464"/>
      <c r="L276" s="465"/>
      <c r="M276" s="465"/>
      <c r="N276" s="465"/>
      <c r="O276" s="466"/>
      <c r="P276" s="467"/>
      <c r="Q276" s="464"/>
      <c r="R276" s="468"/>
      <c r="S276" s="327"/>
      <c r="T276" s="585"/>
      <c r="U276" s="1146"/>
      <c r="V276" s="1147"/>
      <c r="W276" s="585"/>
      <c r="X276" s="585"/>
      <c r="Y276" s="1148"/>
      <c r="Z276" s="1149"/>
      <c r="AA276" s="329"/>
      <c r="AB276" s="62"/>
      <c r="AC276" s="62"/>
      <c r="AD276" s="62"/>
      <c r="AE276" s="62"/>
      <c r="AL276" s="5"/>
      <c r="AX276" s="62"/>
    </row>
    <row r="277" spans="1:50" s="7" customFormat="1" ht="15" customHeight="1">
      <c r="A277" s="685"/>
      <c r="B277" s="1150"/>
      <c r="C277" s="1151"/>
      <c r="D277" s="593"/>
      <c r="E277" s="275"/>
      <c r="F277" s="275"/>
      <c r="G277" s="275"/>
      <c r="H277" s="275"/>
      <c r="I277" s="276"/>
      <c r="J277" s="270"/>
      <c r="K277" s="464"/>
      <c r="L277" s="465"/>
      <c r="M277" s="465"/>
      <c r="N277" s="465"/>
      <c r="O277" s="466"/>
      <c r="P277" s="467"/>
      <c r="Q277" s="464"/>
      <c r="R277" s="468"/>
      <c r="S277" s="327"/>
      <c r="T277" s="328"/>
      <c r="U277" s="1146"/>
      <c r="V277" s="1147"/>
      <c r="W277" s="590"/>
      <c r="X277" s="590"/>
      <c r="Y277" s="1148"/>
      <c r="Z277" s="1149"/>
      <c r="AA277" s="329"/>
      <c r="AB277" s="62"/>
      <c r="AC277" s="62"/>
      <c r="AD277" s="62"/>
      <c r="AE277" s="62"/>
      <c r="AL277" s="5"/>
      <c r="AX277" s="62"/>
    </row>
    <row r="278" spans="1:50" s="7" customFormat="1" ht="15" customHeight="1">
      <c r="A278" s="685"/>
      <c r="B278" s="1150"/>
      <c r="C278" s="1151"/>
      <c r="D278" s="594"/>
      <c r="E278" s="275"/>
      <c r="F278" s="275"/>
      <c r="G278" s="275"/>
      <c r="H278" s="275"/>
      <c r="I278" s="276"/>
      <c r="J278" s="270"/>
      <c r="K278" s="464"/>
      <c r="L278" s="465"/>
      <c r="M278" s="465"/>
      <c r="N278" s="465"/>
      <c r="O278" s="466"/>
      <c r="P278" s="467"/>
      <c r="Q278" s="464"/>
      <c r="R278" s="468"/>
      <c r="S278" s="327"/>
      <c r="T278" s="585"/>
      <c r="U278" s="1146"/>
      <c r="V278" s="1147"/>
      <c r="W278" s="592"/>
      <c r="X278" s="592"/>
      <c r="Y278" s="1148"/>
      <c r="Z278" s="1149"/>
      <c r="AA278" s="329"/>
      <c r="AB278" s="62"/>
      <c r="AC278" s="62"/>
      <c r="AD278" s="62"/>
      <c r="AE278" s="62"/>
      <c r="AL278" s="5"/>
      <c r="AX278" s="62"/>
    </row>
    <row r="279" spans="1:50" s="7" customFormat="1" ht="15" customHeight="1">
      <c r="A279" s="685"/>
      <c r="B279" s="1150"/>
      <c r="C279" s="1151"/>
      <c r="D279" s="594"/>
      <c r="E279" s="275"/>
      <c r="F279" s="275"/>
      <c r="G279" s="275"/>
      <c r="H279" s="275"/>
      <c r="I279" s="276"/>
      <c r="J279" s="270"/>
      <c r="K279" s="464"/>
      <c r="L279" s="465"/>
      <c r="M279" s="465"/>
      <c r="N279" s="465"/>
      <c r="O279" s="466"/>
      <c r="P279" s="467"/>
      <c r="Q279" s="464"/>
      <c r="R279" s="468"/>
      <c r="S279" s="327"/>
      <c r="T279" s="328"/>
      <c r="U279" s="1146"/>
      <c r="V279" s="1147"/>
      <c r="W279" s="585"/>
      <c r="X279" s="585"/>
      <c r="Y279" s="1148"/>
      <c r="Z279" s="1149"/>
      <c r="AA279" s="329"/>
      <c r="AB279" s="62"/>
      <c r="AC279" s="62"/>
      <c r="AD279" s="62"/>
      <c r="AE279" s="62"/>
      <c r="AL279" s="5"/>
      <c r="AX279" s="62"/>
    </row>
    <row r="280" spans="1:50" s="7" customFormat="1" ht="15" customHeight="1">
      <c r="A280" s="685"/>
      <c r="B280" s="1150"/>
      <c r="C280" s="1151"/>
      <c r="D280" s="451"/>
      <c r="E280" s="275"/>
      <c r="F280" s="275"/>
      <c r="G280" s="275"/>
      <c r="H280" s="275"/>
      <c r="I280" s="276"/>
      <c r="J280" s="270"/>
      <c r="K280" s="464"/>
      <c r="L280" s="465"/>
      <c r="M280" s="465"/>
      <c r="N280" s="465"/>
      <c r="O280" s="466"/>
      <c r="P280" s="467"/>
      <c r="Q280" s="464"/>
      <c r="R280" s="468"/>
      <c r="S280" s="327"/>
      <c r="T280" s="585"/>
      <c r="U280" s="1146"/>
      <c r="V280" s="1147"/>
      <c r="W280" s="585"/>
      <c r="X280" s="585"/>
      <c r="Y280" s="1148"/>
      <c r="Z280" s="1149"/>
      <c r="AA280" s="329"/>
      <c r="AB280" s="62"/>
      <c r="AC280" s="62"/>
      <c r="AD280" s="62"/>
      <c r="AE280" s="62"/>
      <c r="AL280" s="5"/>
      <c r="AX280" s="62"/>
    </row>
    <row r="281" spans="1:50" s="7" customFormat="1" ht="15" customHeight="1">
      <c r="A281" s="685"/>
      <c r="B281" s="1150"/>
      <c r="C281" s="1151"/>
      <c r="D281" s="594"/>
      <c r="E281" s="275"/>
      <c r="F281" s="275"/>
      <c r="G281" s="275"/>
      <c r="H281" s="275"/>
      <c r="I281" s="276"/>
      <c r="J281" s="270"/>
      <c r="K281" s="464"/>
      <c r="L281" s="465"/>
      <c r="M281" s="465"/>
      <c r="N281" s="465"/>
      <c r="O281" s="466"/>
      <c r="P281" s="467"/>
      <c r="Q281" s="464"/>
      <c r="R281" s="468"/>
      <c r="S281" s="327"/>
      <c r="T281" s="585"/>
      <c r="U281" s="1146"/>
      <c r="V281" s="1147"/>
      <c r="W281" s="585"/>
      <c r="X281" s="585"/>
      <c r="Y281" s="1148"/>
      <c r="Z281" s="1149"/>
      <c r="AA281" s="329"/>
      <c r="AB281" s="62"/>
      <c r="AC281" s="62"/>
      <c r="AD281" s="62"/>
      <c r="AE281" s="62"/>
      <c r="AL281" s="5"/>
      <c r="AX281" s="62"/>
    </row>
    <row r="282" spans="1:50" s="7" customFormat="1" ht="15" customHeight="1">
      <c r="A282" s="685"/>
      <c r="B282" s="1150"/>
      <c r="C282" s="1151"/>
      <c r="D282" s="451"/>
      <c r="E282" s="275"/>
      <c r="F282" s="275"/>
      <c r="G282" s="275"/>
      <c r="H282" s="275"/>
      <c r="I282" s="276"/>
      <c r="J282" s="270"/>
      <c r="K282" s="464"/>
      <c r="L282" s="465"/>
      <c r="M282" s="465"/>
      <c r="N282" s="465"/>
      <c r="O282" s="466"/>
      <c r="P282" s="467"/>
      <c r="Q282" s="464"/>
      <c r="R282" s="468"/>
      <c r="S282" s="327"/>
      <c r="T282" s="328"/>
      <c r="U282" s="1146"/>
      <c r="V282" s="1147"/>
      <c r="W282" s="590"/>
      <c r="X282" s="590"/>
      <c r="Y282" s="1148"/>
      <c r="Z282" s="1149"/>
      <c r="AA282" s="329"/>
      <c r="AB282" s="62"/>
      <c r="AC282" s="62"/>
      <c r="AD282" s="62"/>
      <c r="AE282" s="62"/>
      <c r="AL282" s="5"/>
      <c r="AX282" s="62"/>
    </row>
    <row r="283" spans="1:50" s="7" customFormat="1" ht="15" customHeight="1">
      <c r="A283" s="685"/>
      <c r="B283" s="1150"/>
      <c r="C283" s="1151"/>
      <c r="D283" s="593"/>
      <c r="E283" s="275"/>
      <c r="F283" s="275"/>
      <c r="G283" s="275"/>
      <c r="H283" s="275"/>
      <c r="I283" s="276"/>
      <c r="J283" s="270"/>
      <c r="K283" s="464"/>
      <c r="L283" s="465"/>
      <c r="M283" s="465"/>
      <c r="N283" s="465"/>
      <c r="O283" s="466"/>
      <c r="P283" s="467"/>
      <c r="Q283" s="464"/>
      <c r="R283" s="468"/>
      <c r="S283" s="327"/>
      <c r="T283" s="328"/>
      <c r="U283" s="1146"/>
      <c r="V283" s="1147"/>
      <c r="W283" s="585"/>
      <c r="X283" s="585"/>
      <c r="Y283" s="1148"/>
      <c r="Z283" s="1149"/>
      <c r="AA283" s="329"/>
      <c r="AB283" s="62"/>
      <c r="AC283" s="62"/>
      <c r="AD283" s="62"/>
      <c r="AE283" s="62"/>
      <c r="AL283" s="5"/>
      <c r="AX283" s="62"/>
    </row>
    <row r="284" spans="1:50" s="7" customFormat="1" ht="15" customHeight="1">
      <c r="A284" s="685"/>
      <c r="B284" s="1150"/>
      <c r="C284" s="1151"/>
      <c r="D284" s="594"/>
      <c r="E284" s="275"/>
      <c r="F284" s="275"/>
      <c r="G284" s="275"/>
      <c r="H284" s="275"/>
      <c r="I284" s="276"/>
      <c r="J284" s="270"/>
      <c r="K284" s="464"/>
      <c r="L284" s="465"/>
      <c r="M284" s="465"/>
      <c r="N284" s="465"/>
      <c r="O284" s="466"/>
      <c r="P284" s="467"/>
      <c r="Q284" s="464"/>
      <c r="R284" s="468"/>
      <c r="S284" s="327"/>
      <c r="T284" s="585"/>
      <c r="U284" s="1146"/>
      <c r="V284" s="1147"/>
      <c r="W284" s="585"/>
      <c r="X284" s="585"/>
      <c r="Y284" s="1148"/>
      <c r="Z284" s="1149"/>
      <c r="AA284" s="329"/>
      <c r="AB284" s="62"/>
      <c r="AC284" s="62"/>
      <c r="AD284" s="62"/>
      <c r="AE284" s="62"/>
      <c r="AL284" s="5"/>
      <c r="AX284" s="62"/>
    </row>
    <row r="285" spans="1:50" s="7" customFormat="1" ht="15" customHeight="1">
      <c r="A285" s="685"/>
      <c r="B285" s="1150"/>
      <c r="C285" s="1151"/>
      <c r="D285" s="594"/>
      <c r="E285" s="275"/>
      <c r="F285" s="275"/>
      <c r="G285" s="275"/>
      <c r="H285" s="275"/>
      <c r="I285" s="276"/>
      <c r="J285" s="270"/>
      <c r="K285" s="464"/>
      <c r="L285" s="465"/>
      <c r="M285" s="465"/>
      <c r="N285" s="465"/>
      <c r="O285" s="466"/>
      <c r="P285" s="467"/>
      <c r="Q285" s="464"/>
      <c r="R285" s="468"/>
      <c r="S285" s="327"/>
      <c r="T285" s="328"/>
      <c r="U285" s="1146"/>
      <c r="V285" s="1147"/>
      <c r="W285" s="328"/>
      <c r="X285" s="328"/>
      <c r="Y285" s="1148"/>
      <c r="Z285" s="1149"/>
      <c r="AA285" s="329"/>
      <c r="AB285" s="62"/>
      <c r="AC285" s="62"/>
      <c r="AD285" s="62"/>
      <c r="AE285" s="62"/>
      <c r="AL285" s="5"/>
      <c r="AX285" s="62"/>
    </row>
    <row r="286" spans="1:50" s="7" customFormat="1" ht="15" customHeight="1">
      <c r="A286" s="685"/>
      <c r="B286" s="1150"/>
      <c r="C286" s="1151"/>
      <c r="D286" s="451"/>
      <c r="E286" s="275"/>
      <c r="F286" s="275"/>
      <c r="G286" s="275"/>
      <c r="H286" s="275"/>
      <c r="I286" s="276"/>
      <c r="J286" s="270"/>
      <c r="K286" s="464"/>
      <c r="L286" s="465"/>
      <c r="M286" s="465"/>
      <c r="N286" s="465"/>
      <c r="O286" s="466"/>
      <c r="P286" s="467"/>
      <c r="Q286" s="464"/>
      <c r="R286" s="468"/>
      <c r="S286" s="327"/>
      <c r="T286" s="328"/>
      <c r="U286" s="1146"/>
      <c r="V286" s="1147"/>
      <c r="W286" s="585"/>
      <c r="X286" s="585"/>
      <c r="Y286" s="1148"/>
      <c r="Z286" s="1149"/>
      <c r="AA286" s="329"/>
      <c r="AB286" s="62"/>
      <c r="AC286" s="62"/>
      <c r="AD286" s="62"/>
      <c r="AE286" s="62"/>
      <c r="AL286" s="5"/>
      <c r="AX286" s="62"/>
    </row>
    <row r="287" spans="1:50" s="7" customFormat="1" ht="15" customHeight="1">
      <c r="A287" s="685"/>
      <c r="B287" s="1150"/>
      <c r="C287" s="1151"/>
      <c r="D287" s="451"/>
      <c r="E287" s="275"/>
      <c r="F287" s="275"/>
      <c r="G287" s="275"/>
      <c r="H287" s="275"/>
      <c r="I287" s="276"/>
      <c r="J287" s="270"/>
      <c r="K287" s="464"/>
      <c r="L287" s="465"/>
      <c r="M287" s="465"/>
      <c r="N287" s="465"/>
      <c r="O287" s="466"/>
      <c r="P287" s="467"/>
      <c r="Q287" s="464"/>
      <c r="R287" s="468"/>
      <c r="S287" s="327"/>
      <c r="T287" s="328"/>
      <c r="U287" s="1146"/>
      <c r="V287" s="1147"/>
      <c r="W287" s="328"/>
      <c r="X287" s="328"/>
      <c r="Y287" s="1148"/>
      <c r="Z287" s="1149"/>
      <c r="AA287" s="329"/>
      <c r="AB287" s="62"/>
      <c r="AC287" s="62"/>
      <c r="AD287" s="62"/>
      <c r="AE287" s="62"/>
      <c r="AL287" s="5"/>
      <c r="AX287" s="62"/>
    </row>
    <row r="288" spans="1:50" s="7" customFormat="1" ht="15" customHeight="1">
      <c r="A288" s="685"/>
      <c r="B288" s="1150"/>
      <c r="C288" s="1151"/>
      <c r="D288" s="597"/>
      <c r="E288" s="275"/>
      <c r="F288" s="275"/>
      <c r="G288" s="275"/>
      <c r="H288" s="275"/>
      <c r="I288" s="276"/>
      <c r="J288" s="270"/>
      <c r="K288" s="464"/>
      <c r="L288" s="465"/>
      <c r="M288" s="465"/>
      <c r="N288" s="465"/>
      <c r="O288" s="466"/>
      <c r="P288" s="467"/>
      <c r="Q288" s="464"/>
      <c r="R288" s="468"/>
      <c r="S288" s="327"/>
      <c r="T288" s="328"/>
      <c r="U288" s="1146"/>
      <c r="V288" s="1147"/>
      <c r="W288" s="328"/>
      <c r="X288" s="328"/>
      <c r="Y288" s="1148"/>
      <c r="Z288" s="1149"/>
      <c r="AA288" s="329"/>
      <c r="AB288" s="62"/>
      <c r="AC288" s="62"/>
      <c r="AD288" s="62"/>
      <c r="AE288" s="62"/>
      <c r="AL288" s="5"/>
      <c r="AX288" s="62"/>
    </row>
    <row r="289" spans="1:53" s="7" customFormat="1" ht="15" customHeight="1">
      <c r="A289" s="685"/>
      <c r="B289" s="1150"/>
      <c r="C289" s="1151"/>
      <c r="D289" s="587"/>
      <c r="E289" s="275"/>
      <c r="F289" s="275"/>
      <c r="G289" s="275"/>
      <c r="H289" s="275"/>
      <c r="I289" s="276"/>
      <c r="J289" s="270"/>
      <c r="K289" s="464"/>
      <c r="L289" s="465"/>
      <c r="M289" s="465"/>
      <c r="N289" s="465"/>
      <c r="O289" s="466"/>
      <c r="P289" s="467"/>
      <c r="Q289" s="464"/>
      <c r="R289" s="468"/>
      <c r="S289" s="327"/>
      <c r="T289" s="328"/>
      <c r="U289" s="1146"/>
      <c r="V289" s="1147"/>
      <c r="W289" s="328"/>
      <c r="X289" s="328"/>
      <c r="Y289" s="1148"/>
      <c r="Z289" s="1149"/>
      <c r="AA289" s="329"/>
      <c r="AB289" s="62"/>
      <c r="AC289" s="62"/>
      <c r="AD289" s="62"/>
      <c r="AE289" s="62"/>
      <c r="AL289" s="5"/>
      <c r="AX289" s="62"/>
    </row>
    <row r="290" spans="1:53" s="7" customFormat="1" ht="15" customHeight="1">
      <c r="A290" s="685"/>
      <c r="B290" s="1150"/>
      <c r="C290" s="1151"/>
      <c r="D290" s="597"/>
      <c r="E290" s="275"/>
      <c r="F290" s="275"/>
      <c r="G290" s="275"/>
      <c r="H290" s="275"/>
      <c r="I290" s="276"/>
      <c r="J290" s="270"/>
      <c r="K290" s="464"/>
      <c r="L290" s="465"/>
      <c r="M290" s="465"/>
      <c r="N290" s="465"/>
      <c r="O290" s="466"/>
      <c r="P290" s="467"/>
      <c r="Q290" s="464"/>
      <c r="R290" s="468"/>
      <c r="S290" s="327"/>
      <c r="T290" s="328"/>
      <c r="U290" s="1146"/>
      <c r="V290" s="1147"/>
      <c r="W290" s="328"/>
      <c r="X290" s="328"/>
      <c r="Y290" s="1148"/>
      <c r="Z290" s="1149"/>
      <c r="AA290" s="329"/>
      <c r="AB290" s="62"/>
      <c r="AC290" s="62"/>
      <c r="AD290" s="62"/>
      <c r="AE290" s="62"/>
      <c r="AL290" s="5"/>
      <c r="AX290" s="62"/>
    </row>
    <row r="291" spans="1:53" s="7" customFormat="1" ht="15" customHeight="1">
      <c r="A291" s="685"/>
      <c r="B291" s="1150"/>
      <c r="C291" s="1151"/>
      <c r="D291" s="451"/>
      <c r="E291" s="275"/>
      <c r="F291" s="275"/>
      <c r="G291" s="275"/>
      <c r="H291" s="275"/>
      <c r="I291" s="276"/>
      <c r="J291" s="270"/>
      <c r="K291" s="464"/>
      <c r="L291" s="465"/>
      <c r="M291" s="465"/>
      <c r="N291" s="465"/>
      <c r="O291" s="466"/>
      <c r="P291" s="467"/>
      <c r="Q291" s="464"/>
      <c r="R291" s="468"/>
      <c r="S291" s="327"/>
      <c r="T291" s="328"/>
      <c r="U291" s="1146"/>
      <c r="V291" s="1147"/>
      <c r="W291" s="328"/>
      <c r="X291" s="328"/>
      <c r="Y291" s="1148"/>
      <c r="Z291" s="1149"/>
      <c r="AA291" s="329"/>
      <c r="AB291" s="62"/>
      <c r="AC291" s="62"/>
      <c r="AD291" s="62"/>
      <c r="AE291" s="62"/>
      <c r="AL291" s="5"/>
      <c r="AX291" s="62"/>
    </row>
    <row r="292" spans="1:53" s="7" customFormat="1" ht="14.25" customHeight="1">
      <c r="A292" s="685"/>
      <c r="B292" s="1150"/>
      <c r="C292" s="1151"/>
      <c r="D292" s="451"/>
      <c r="E292" s="275"/>
      <c r="F292" s="275"/>
      <c r="G292" s="275"/>
      <c r="H292" s="275"/>
      <c r="I292" s="276"/>
      <c r="J292" s="270"/>
      <c r="K292" s="464"/>
      <c r="L292" s="465"/>
      <c r="M292" s="465"/>
      <c r="N292" s="465"/>
      <c r="O292" s="466"/>
      <c r="P292" s="467"/>
      <c r="Q292" s="464"/>
      <c r="R292" s="468"/>
      <c r="S292" s="327"/>
      <c r="T292" s="328"/>
      <c r="U292" s="1146"/>
      <c r="V292" s="1147"/>
      <c r="W292" s="328"/>
      <c r="X292" s="328"/>
      <c r="Y292" s="1148"/>
      <c r="Z292" s="1149"/>
      <c r="AA292" s="329"/>
      <c r="AB292" s="62"/>
      <c r="AC292" s="62"/>
      <c r="AD292" s="62"/>
      <c r="AE292" s="62"/>
      <c r="AL292" s="5"/>
      <c r="AX292" s="62"/>
    </row>
    <row r="293" spans="1:53" s="7" customFormat="1" ht="15" customHeight="1">
      <c r="A293" s="685"/>
      <c r="B293" s="1150"/>
      <c r="C293" s="1151"/>
      <c r="D293" s="452"/>
      <c r="E293" s="239"/>
      <c r="F293" s="240"/>
      <c r="G293" s="240"/>
      <c r="H293" s="240"/>
      <c r="I293" s="241"/>
      <c r="J293" s="238"/>
      <c r="K293" s="327"/>
      <c r="L293" s="328"/>
      <c r="M293" s="328"/>
      <c r="N293" s="328"/>
      <c r="O293" s="329"/>
      <c r="P293" s="514"/>
      <c r="Q293" s="327"/>
      <c r="R293" s="453"/>
      <c r="S293" s="475"/>
      <c r="T293" s="328"/>
      <c r="U293" s="1146"/>
      <c r="V293" s="1147"/>
      <c r="W293" s="328"/>
      <c r="X293" s="328"/>
      <c r="Y293" s="1148"/>
      <c r="Z293" s="1149"/>
      <c r="AA293" s="477"/>
      <c r="AB293" s="62"/>
      <c r="AC293" s="62"/>
      <c r="AD293" s="62"/>
      <c r="AE293" s="62"/>
      <c r="AL293" s="5"/>
      <c r="AX293" s="62"/>
    </row>
    <row r="294" spans="1:53" s="7" customFormat="1" ht="15" customHeight="1">
      <c r="A294" s="685"/>
      <c r="B294" s="1150"/>
      <c r="C294" s="1151"/>
      <c r="D294" s="452"/>
      <c r="E294" s="239"/>
      <c r="F294" s="240"/>
      <c r="G294" s="240"/>
      <c r="H294" s="240"/>
      <c r="I294" s="241"/>
      <c r="J294" s="238"/>
      <c r="K294" s="327"/>
      <c r="L294" s="328"/>
      <c r="M294" s="328"/>
      <c r="N294" s="328"/>
      <c r="O294" s="329"/>
      <c r="P294" s="514"/>
      <c r="Q294" s="327"/>
      <c r="R294" s="453"/>
      <c r="S294" s="475"/>
      <c r="T294" s="328"/>
      <c r="U294" s="1146"/>
      <c r="V294" s="1147"/>
      <c r="W294" s="328"/>
      <c r="X294" s="328"/>
      <c r="Y294" s="1148"/>
      <c r="Z294" s="1149"/>
      <c r="AA294" s="477"/>
      <c r="AB294" s="62"/>
      <c r="AC294" s="62"/>
      <c r="AD294" s="62"/>
      <c r="AE294" s="62"/>
      <c r="AL294" s="5"/>
      <c r="AX294" s="62"/>
    </row>
    <row r="295" spans="1:53" s="7" customFormat="1" ht="15" customHeight="1">
      <c r="A295" s="685"/>
      <c r="B295" s="1150"/>
      <c r="C295" s="1151"/>
      <c r="D295" s="452"/>
      <c r="E295" s="239"/>
      <c r="F295" s="240"/>
      <c r="G295" s="240"/>
      <c r="H295" s="240"/>
      <c r="I295" s="241"/>
      <c r="J295" s="238"/>
      <c r="K295" s="327"/>
      <c r="L295" s="328"/>
      <c r="M295" s="328"/>
      <c r="N295" s="328"/>
      <c r="O295" s="329"/>
      <c r="P295" s="514"/>
      <c r="Q295" s="327"/>
      <c r="R295" s="453"/>
      <c r="S295" s="475"/>
      <c r="T295" s="328"/>
      <c r="U295" s="1146"/>
      <c r="V295" s="1147"/>
      <c r="W295" s="328"/>
      <c r="X295" s="328"/>
      <c r="Y295" s="1148"/>
      <c r="Z295" s="1149"/>
      <c r="AA295" s="477"/>
      <c r="AB295" s="62"/>
      <c r="AC295" s="62"/>
      <c r="AD295" s="62"/>
      <c r="AE295" s="62"/>
      <c r="AL295" s="5"/>
      <c r="AX295" s="62"/>
    </row>
    <row r="296" spans="1:53" s="7" customFormat="1" ht="11.25" customHeight="1">
      <c r="A296" s="449"/>
      <c r="B296" s="1144"/>
      <c r="C296" s="1145"/>
      <c r="D296" s="452"/>
      <c r="E296" s="239"/>
      <c r="F296" s="240"/>
      <c r="G296" s="240"/>
      <c r="H296" s="240"/>
      <c r="I296" s="241"/>
      <c r="J296" s="238"/>
      <c r="K296" s="327"/>
      <c r="L296" s="328"/>
      <c r="M296" s="328"/>
      <c r="N296" s="328"/>
      <c r="O296" s="329"/>
      <c r="P296" s="514"/>
      <c r="Q296" s="327"/>
      <c r="R296" s="453"/>
      <c r="S296" s="475"/>
      <c r="T296" s="328"/>
      <c r="U296" s="1146"/>
      <c r="V296" s="1147"/>
      <c r="W296" s="328"/>
      <c r="X296" s="328"/>
      <c r="Y296" s="1148"/>
      <c r="Z296" s="1149"/>
      <c r="AA296" s="477"/>
      <c r="AB296" s="62"/>
      <c r="AC296" s="62"/>
      <c r="AD296" s="62"/>
      <c r="AE296" s="62"/>
      <c r="AL296" s="5"/>
      <c r="AX296" s="62"/>
    </row>
    <row r="297" spans="1:53" s="7" customFormat="1" ht="15" customHeight="1">
      <c r="A297" s="449"/>
      <c r="B297" s="1144"/>
      <c r="C297" s="1145"/>
      <c r="D297" s="452"/>
      <c r="E297" s="239"/>
      <c r="F297" s="240"/>
      <c r="G297" s="240"/>
      <c r="H297" s="240"/>
      <c r="I297" s="241"/>
      <c r="J297" s="238"/>
      <c r="K297" s="327"/>
      <c r="L297" s="328"/>
      <c r="M297" s="328"/>
      <c r="N297" s="328"/>
      <c r="O297" s="329"/>
      <c r="P297" s="514"/>
      <c r="Q297" s="327"/>
      <c r="R297" s="453"/>
      <c r="S297" s="475"/>
      <c r="T297" s="328"/>
      <c r="U297" s="1146"/>
      <c r="V297" s="1147"/>
      <c r="W297" s="328"/>
      <c r="X297" s="328"/>
      <c r="Y297" s="1148"/>
      <c r="Z297" s="1149"/>
      <c r="AA297" s="477"/>
      <c r="AB297" s="62"/>
      <c r="AC297" s="62"/>
      <c r="AD297" s="62"/>
      <c r="AE297" s="62"/>
      <c r="AL297" s="5"/>
      <c r="AX297" s="62"/>
    </row>
    <row r="298" spans="1:53" s="7" customFormat="1" ht="15" customHeight="1">
      <c r="A298" s="449"/>
      <c r="B298" s="1136"/>
      <c r="C298" s="1137"/>
      <c r="D298" s="468"/>
      <c r="E298" s="277"/>
      <c r="F298" s="275"/>
      <c r="G298" s="275"/>
      <c r="H298" s="275"/>
      <c r="I298" s="276"/>
      <c r="J298" s="551"/>
      <c r="K298" s="464"/>
      <c r="L298" s="465"/>
      <c r="M298" s="465"/>
      <c r="N298" s="465"/>
      <c r="O298" s="466"/>
      <c r="P298" s="552"/>
      <c r="Q298" s="464"/>
      <c r="R298" s="468"/>
      <c r="S298" s="533"/>
      <c r="T298" s="553"/>
      <c r="U298" s="1138"/>
      <c r="V298" s="1139"/>
      <c r="W298" s="465"/>
      <c r="X298" s="465"/>
      <c r="Y298" s="1138"/>
      <c r="Z298" s="1139"/>
      <c r="AA298" s="554"/>
      <c r="AB298" s="62"/>
      <c r="AC298" s="12"/>
      <c r="AN298" s="5"/>
    </row>
    <row r="299" spans="1:53" s="7" customFormat="1" ht="14.25" customHeight="1" thickBot="1">
      <c r="A299" s="229"/>
      <c r="B299" s="1140"/>
      <c r="C299" s="1141"/>
      <c r="D299" s="229"/>
      <c r="E299" s="236"/>
      <c r="F299" s="222"/>
      <c r="G299" s="222"/>
      <c r="H299" s="222"/>
      <c r="I299" s="223"/>
      <c r="J299" s="237"/>
      <c r="K299" s="236"/>
      <c r="L299" s="222"/>
      <c r="M299" s="222"/>
      <c r="N299" s="222"/>
      <c r="O299" s="223"/>
      <c r="P299" s="237"/>
      <c r="Q299" s="236"/>
      <c r="R299" s="283"/>
      <c r="S299" s="236"/>
      <c r="T299" s="266"/>
      <c r="U299" s="1142"/>
      <c r="V299" s="1143"/>
      <c r="W299" s="687"/>
      <c r="X299" s="687"/>
      <c r="Y299" s="1142"/>
      <c r="Z299" s="1143"/>
      <c r="AA299" s="285"/>
      <c r="AB299" s="62"/>
      <c r="AC299" s="12"/>
      <c r="AO299" s="1"/>
      <c r="AP299" s="1"/>
      <c r="AQ299" s="1"/>
      <c r="AR299" s="6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>
      <c r="A300" s="172"/>
      <c r="B300" s="323"/>
      <c r="C300" s="323"/>
      <c r="D300" s="172"/>
      <c r="E300" s="6"/>
      <c r="F300" s="6"/>
      <c r="G300" s="6"/>
      <c r="H300" s="6"/>
      <c r="I300" s="6"/>
      <c r="J300" s="12"/>
      <c r="K300" s="6"/>
      <c r="L300" s="6"/>
      <c r="M300" s="6"/>
      <c r="N300" s="6"/>
      <c r="O300" s="6"/>
      <c r="P300" s="12"/>
      <c r="Q300" s="6"/>
      <c r="R300" s="6"/>
      <c r="S300" s="6"/>
      <c r="T300" s="6"/>
      <c r="U300" s="6"/>
      <c r="V300" s="6"/>
      <c r="W300" s="6"/>
      <c r="X300" s="6"/>
      <c r="Y300" s="12"/>
      <c r="Z300" s="6"/>
      <c r="AA300" s="6"/>
      <c r="AB300" s="6"/>
      <c r="AC300" s="12"/>
      <c r="AF300" s="7"/>
      <c r="AJ300" s="1"/>
      <c r="AN300" s="7"/>
      <c r="AR300" s="6"/>
    </row>
    <row r="301" spans="1:53" ht="19.5" customHeight="1">
      <c r="A301" s="172"/>
      <c r="B301" s="323"/>
      <c r="C301" s="323"/>
      <c r="D301" s="33" t="s">
        <v>74</v>
      </c>
      <c r="E301" s="66">
        <f>SUM(E151:E299)</f>
        <v>0</v>
      </c>
      <c r="F301" s="66">
        <f>SUM(F151:F299)</f>
        <v>0</v>
      </c>
      <c r="G301" s="66">
        <f>SUM(G151:G299)</f>
        <v>0</v>
      </c>
      <c r="H301" s="66">
        <f>SUM(H151:H299)</f>
        <v>0</v>
      </c>
      <c r="I301" s="66">
        <f>SUM(I151:I299)</f>
        <v>0</v>
      </c>
      <c r="J301" s="12"/>
      <c r="K301" s="66">
        <f>SUM(K151:K299)</f>
        <v>80</v>
      </c>
      <c r="L301" s="66">
        <f>SUM(L151:L299)</f>
        <v>680</v>
      </c>
      <c r="M301" s="66">
        <f>SUM(M151:M299)</f>
        <v>329</v>
      </c>
      <c r="N301" s="66">
        <f>SUM(N151:N299)</f>
        <v>80</v>
      </c>
      <c r="O301" s="66">
        <f>SUM(O151:O299)</f>
        <v>271</v>
      </c>
      <c r="P301" s="12"/>
      <c r="Q301" s="66">
        <f>SUM(Q151:Q299)</f>
        <v>68</v>
      </c>
      <c r="R301" s="66">
        <f>SUM(R151:R299)</f>
        <v>612</v>
      </c>
      <c r="S301" s="66">
        <f>SUM(S151:S299)</f>
        <v>44</v>
      </c>
      <c r="T301" s="66">
        <f>SUM(T151:T299)</f>
        <v>62</v>
      </c>
      <c r="U301" s="1120">
        <f>SUM(U151:V299)</f>
        <v>126</v>
      </c>
      <c r="V301" s="1021"/>
      <c r="W301" s="66">
        <f>SUM(W151:W299)</f>
        <v>244</v>
      </c>
      <c r="X301" s="66">
        <f>SUM(X151:X299)</f>
        <v>135</v>
      </c>
      <c r="Y301" s="1120">
        <f>SUM(Y151:Z299)</f>
        <v>56</v>
      </c>
      <c r="Z301" s="1021"/>
      <c r="AA301" s="66">
        <f>SUM(AA151:AA299)</f>
        <v>13</v>
      </c>
      <c r="AB301" s="6"/>
      <c r="AC301" s="12"/>
      <c r="AF301" s="7"/>
      <c r="AJ301" s="1"/>
      <c r="AN301" s="7"/>
      <c r="AR301" s="6"/>
    </row>
    <row r="302" spans="1:53">
      <c r="B302" s="324"/>
      <c r="C302" s="324"/>
      <c r="E302" s="6"/>
      <c r="F302" s="6"/>
      <c r="G302" s="6"/>
      <c r="H302" s="6"/>
      <c r="I302" s="6"/>
      <c r="J302" s="12"/>
      <c r="K302" s="6"/>
      <c r="L302" s="6"/>
      <c r="M302" s="6"/>
      <c r="N302" s="6"/>
      <c r="O302" s="6"/>
      <c r="P302" s="12"/>
      <c r="Q302" s="6"/>
      <c r="R302" s="6"/>
      <c r="S302" s="6"/>
      <c r="T302" s="6"/>
      <c r="U302" s="12"/>
      <c r="V302" s="6"/>
      <c r="W302" s="6"/>
      <c r="X302" s="6"/>
      <c r="Y302" s="6"/>
      <c r="Z302" s="12"/>
      <c r="AK302" s="7"/>
      <c r="AL302" s="7"/>
      <c r="AM302" s="7"/>
      <c r="AN302" s="62"/>
      <c r="AO302" s="7"/>
      <c r="AP302" s="7"/>
      <c r="AQ302" s="7"/>
      <c r="AR302" s="7"/>
      <c r="AS302" s="7"/>
      <c r="AT302" s="7"/>
      <c r="AU302" s="7"/>
      <c r="AV302" s="7"/>
      <c r="AW302" s="7"/>
    </row>
    <row r="303" spans="1:53" ht="29.25" customHeight="1">
      <c r="B303" s="324"/>
      <c r="C303" s="324"/>
      <c r="D303" s="1121" t="s">
        <v>95</v>
      </c>
      <c r="E303" s="67" t="s">
        <v>98</v>
      </c>
      <c r="F303" s="67" t="s">
        <v>72</v>
      </c>
      <c r="G303" s="67" t="s">
        <v>99</v>
      </c>
      <c r="H303" s="67" t="s">
        <v>70</v>
      </c>
      <c r="I303" s="67" t="s">
        <v>71</v>
      </c>
      <c r="J303" s="1123" t="s">
        <v>100</v>
      </c>
      <c r="K303" s="1124"/>
      <c r="L303" s="1125"/>
      <c r="M303" s="67" t="s">
        <v>101</v>
      </c>
      <c r="N303" s="225" t="s">
        <v>198</v>
      </c>
      <c r="O303" s="265" t="s">
        <v>199</v>
      </c>
      <c r="P303" s="1126" t="s">
        <v>200</v>
      </c>
      <c r="Q303" s="1127"/>
      <c r="R303" s="265" t="s">
        <v>201</v>
      </c>
      <c r="S303" s="265" t="s">
        <v>202</v>
      </c>
      <c r="T303" s="1128" t="s">
        <v>203</v>
      </c>
      <c r="U303" s="1129"/>
      <c r="V303" s="225" t="s">
        <v>204</v>
      </c>
      <c r="W303" s="6"/>
      <c r="X303" s="6"/>
      <c r="Y303" s="12"/>
      <c r="Z303" s="6"/>
      <c r="AA303" s="6"/>
      <c r="AB303" s="6"/>
      <c r="AC303" s="12"/>
      <c r="AF303" s="7"/>
      <c r="AJ303" s="1"/>
      <c r="AN303" s="7"/>
      <c r="AO303" s="7"/>
      <c r="AP303" s="7"/>
      <c r="AQ303" s="7"/>
      <c r="AR303" s="62"/>
      <c r="AS303" s="7"/>
      <c r="AT303" s="7"/>
      <c r="AU303" s="7"/>
      <c r="AV303" s="7"/>
      <c r="AW303" s="7"/>
      <c r="AX303" s="7"/>
      <c r="AY303" s="7"/>
      <c r="AZ303" s="7"/>
      <c r="BA303" s="7"/>
    </row>
    <row r="304" spans="1:53" ht="22.5" customHeight="1">
      <c r="B304" s="324"/>
      <c r="C304" s="324"/>
      <c r="D304" s="1122"/>
      <c r="E304" s="68">
        <f>SUM(E146+K146+E301+K301)</f>
        <v>80</v>
      </c>
      <c r="F304" s="68">
        <f>SUM(F146+L146+Q146+V146+F301+L301)</f>
        <v>680</v>
      </c>
      <c r="G304" s="68">
        <f>SUM(G146+M146+R146+W146+G301+M301)</f>
        <v>329</v>
      </c>
      <c r="H304" s="68">
        <f>SUM(H146+N146+S146+X146+H301+N301)</f>
        <v>80</v>
      </c>
      <c r="I304" s="68">
        <f>SUM(I146+O146+T146+Y146+I301+O301)</f>
        <v>271</v>
      </c>
      <c r="J304" s="1130">
        <f>SUM(AA146+Q301)</f>
        <v>68</v>
      </c>
      <c r="K304" s="1131"/>
      <c r="L304" s="1132"/>
      <c r="M304" s="68">
        <f>SUM(AB146+R301)</f>
        <v>612</v>
      </c>
      <c r="N304" s="226">
        <f>SUM(AC146+S301)</f>
        <v>44</v>
      </c>
      <c r="O304" s="226">
        <f>SUM(AD146+T301)</f>
        <v>62</v>
      </c>
      <c r="P304" s="1133">
        <f>SUM(AE146+U301)</f>
        <v>126</v>
      </c>
      <c r="Q304" s="1127"/>
      <c r="R304" s="226">
        <f>SUM(AG146+W301)</f>
        <v>244</v>
      </c>
      <c r="S304" s="226">
        <f>SUM(AG146+X301)</f>
        <v>135</v>
      </c>
      <c r="T304" s="1134">
        <f>SUM(AH146+Y301)</f>
        <v>56</v>
      </c>
      <c r="U304" s="1135"/>
      <c r="V304" s="226">
        <f>SUM(AI146+AA301)</f>
        <v>13</v>
      </c>
      <c r="W304" s="6"/>
      <c r="X304" s="6"/>
      <c r="Y304" s="12"/>
      <c r="Z304" s="6"/>
      <c r="AA304" s="6"/>
      <c r="AB304" s="6"/>
      <c r="AC304" s="12"/>
      <c r="AF304" s="7"/>
      <c r="AJ304" s="1"/>
      <c r="AN304" s="7"/>
      <c r="AO304" s="7"/>
      <c r="AP304" s="7"/>
      <c r="AQ304" s="7"/>
      <c r="AR304" s="62"/>
      <c r="AS304" s="7"/>
      <c r="AT304" s="7"/>
      <c r="AU304" s="7"/>
      <c r="AV304" s="7"/>
      <c r="AW304" s="7"/>
      <c r="AX304" s="7"/>
      <c r="AY304" s="7"/>
      <c r="AZ304" s="7"/>
      <c r="BA304" s="7"/>
    </row>
    <row r="305" spans="1:49">
      <c r="B305" s="324"/>
      <c r="C305" s="324"/>
      <c r="E305" s="6"/>
      <c r="F305" s="6"/>
      <c r="G305" s="6"/>
      <c r="H305" s="6"/>
      <c r="I305" s="6"/>
      <c r="J305" s="12"/>
      <c r="K305" s="6"/>
      <c r="L305" s="6"/>
      <c r="M305" s="6"/>
      <c r="N305" s="6"/>
      <c r="O305" s="6"/>
      <c r="P305" s="12"/>
      <c r="Q305" s="6"/>
      <c r="R305" s="6"/>
      <c r="S305" s="6"/>
      <c r="T305" s="6"/>
      <c r="U305" s="12"/>
      <c r="V305" s="6"/>
      <c r="W305" s="6"/>
      <c r="X305" s="6"/>
      <c r="Y305" s="6"/>
      <c r="Z305" s="12"/>
      <c r="AK305" s="7"/>
      <c r="AL305" s="7"/>
      <c r="AM305" s="7"/>
      <c r="AN305" s="62"/>
      <c r="AO305" s="7"/>
      <c r="AP305" s="7"/>
      <c r="AQ305" s="7"/>
      <c r="AR305" s="7"/>
      <c r="AS305" s="7"/>
      <c r="AT305" s="7"/>
      <c r="AU305" s="7"/>
      <c r="AV305" s="7"/>
      <c r="AW305" s="7"/>
    </row>
    <row r="306" spans="1:49">
      <c r="B306" s="324"/>
      <c r="C306" s="324"/>
      <c r="E306" s="6"/>
      <c r="F306" s="6"/>
      <c r="G306" s="6"/>
      <c r="H306" s="6"/>
      <c r="I306" s="6"/>
      <c r="J306" s="12"/>
      <c r="K306" s="6"/>
      <c r="L306" s="6"/>
      <c r="M306" s="6"/>
      <c r="N306" s="6"/>
      <c r="O306" s="6"/>
      <c r="P306" s="12"/>
      <c r="Q306" s="6"/>
      <c r="R306" s="6"/>
      <c r="S306" s="6"/>
      <c r="T306" s="6"/>
      <c r="U306" s="12"/>
      <c r="V306" s="6"/>
      <c r="W306" s="6"/>
      <c r="X306" s="6"/>
      <c r="Y306" s="6"/>
      <c r="Z306" s="12"/>
      <c r="AK306" s="7"/>
      <c r="AL306" s="7"/>
      <c r="AM306" s="7"/>
      <c r="AN306" s="62"/>
      <c r="AO306" s="7"/>
      <c r="AP306" s="7"/>
      <c r="AQ306" s="7"/>
      <c r="AR306" s="7"/>
      <c r="AS306" s="7"/>
      <c r="AT306" s="7"/>
      <c r="AU306" s="7"/>
      <c r="AV306" s="7"/>
      <c r="AW306" s="7"/>
    </row>
    <row r="307" spans="1:49">
      <c r="A307" s="1" t="s">
        <v>103</v>
      </c>
      <c r="B307" s="324"/>
      <c r="C307" s="324"/>
      <c r="E307" s="6"/>
      <c r="F307" s="6"/>
      <c r="G307" s="6"/>
      <c r="H307" s="6"/>
      <c r="I307" s="6"/>
      <c r="J307" s="12"/>
      <c r="K307" s="6"/>
      <c r="L307" s="6"/>
      <c r="M307" s="6"/>
      <c r="N307" s="6"/>
      <c r="O307" s="6"/>
      <c r="P307" s="12"/>
      <c r="Q307" s="6"/>
      <c r="R307" s="6"/>
      <c r="S307" s="6"/>
      <c r="T307" s="6"/>
      <c r="U307" s="12"/>
      <c r="V307" s="6"/>
      <c r="W307" s="6"/>
      <c r="X307" s="6"/>
      <c r="Y307" s="6"/>
      <c r="AK307" s="7"/>
      <c r="AL307" s="7"/>
      <c r="AM307" s="7"/>
      <c r="AN307" s="62"/>
      <c r="AO307" s="7"/>
      <c r="AP307" s="7"/>
      <c r="AQ307" s="7"/>
      <c r="AR307" s="7"/>
      <c r="AS307" s="7"/>
      <c r="AT307" s="7"/>
      <c r="AU307" s="7"/>
      <c r="AV307" s="7"/>
      <c r="AW307" s="7"/>
    </row>
    <row r="308" spans="1:49">
      <c r="B308" s="324"/>
      <c r="C308" s="324"/>
      <c r="E308" s="6"/>
      <c r="F308" s="6"/>
      <c r="G308" s="6"/>
      <c r="H308" s="6"/>
      <c r="I308" s="6"/>
      <c r="J308" s="12"/>
      <c r="K308" s="6"/>
      <c r="L308" s="6"/>
      <c r="M308" s="6"/>
      <c r="N308" s="6"/>
      <c r="O308" s="6"/>
      <c r="P308" s="12"/>
      <c r="Q308" s="6"/>
      <c r="R308" s="6"/>
      <c r="S308" s="6"/>
      <c r="T308" s="6"/>
      <c r="U308" s="12"/>
      <c r="V308" s="6"/>
      <c r="W308" s="6"/>
      <c r="X308" s="6"/>
      <c r="Y308" s="6"/>
      <c r="AK308" s="7"/>
      <c r="AL308" s="7"/>
      <c r="AM308" s="7"/>
      <c r="AN308" s="62"/>
      <c r="AO308" s="7"/>
      <c r="AP308" s="7"/>
      <c r="AQ308" s="7"/>
      <c r="AR308" s="7"/>
      <c r="AS308" s="7"/>
      <c r="AT308" s="7"/>
      <c r="AU308" s="7"/>
      <c r="AV308" s="7"/>
      <c r="AW308" s="7"/>
    </row>
    <row r="309" spans="1:49" s="5" customFormat="1">
      <c r="A309" s="1" t="s">
        <v>104</v>
      </c>
      <c r="B309" s="325"/>
      <c r="C309" s="325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AJ309" s="7"/>
      <c r="AK309" s="7"/>
      <c r="AL309" s="7"/>
      <c r="AM309" s="7"/>
      <c r="AN309" s="62"/>
      <c r="AO309" s="7"/>
      <c r="AP309" s="7"/>
      <c r="AQ309" s="7"/>
      <c r="AR309" s="7"/>
      <c r="AS309" s="7"/>
      <c r="AT309" s="7"/>
      <c r="AU309" s="7"/>
      <c r="AV309" s="7"/>
      <c r="AW309" s="7"/>
    </row>
    <row r="310" spans="1:49">
      <c r="B310" s="324"/>
      <c r="C310" s="324"/>
      <c r="D310" s="6"/>
      <c r="E310" s="6"/>
      <c r="F310" s="6"/>
      <c r="G310" s="6"/>
      <c r="H310" s="6"/>
      <c r="I310" s="6"/>
      <c r="J310" s="12"/>
      <c r="K310" s="6"/>
      <c r="L310" s="69"/>
      <c r="M310" s="6"/>
      <c r="N310" s="6"/>
      <c r="O310" s="6"/>
      <c r="P310" s="12"/>
      <c r="Q310" s="6"/>
      <c r="R310" s="6"/>
      <c r="S310" s="6"/>
      <c r="T310" s="6"/>
      <c r="U310" s="12"/>
      <c r="V310" s="6"/>
      <c r="W310" s="6"/>
      <c r="X310" s="6"/>
      <c r="Y310" s="6"/>
      <c r="Z310" s="12"/>
      <c r="AK310" s="7"/>
      <c r="AL310" s="7"/>
      <c r="AM310" s="7"/>
      <c r="AN310" s="62"/>
      <c r="AO310" s="7"/>
      <c r="AP310" s="7"/>
      <c r="AQ310" s="7"/>
      <c r="AR310" s="7"/>
      <c r="AS310" s="7"/>
      <c r="AT310" s="7"/>
      <c r="AU310" s="7"/>
      <c r="AV310" s="7"/>
      <c r="AW310" s="7"/>
    </row>
    <row r="311" spans="1:49">
      <c r="B311" s="324"/>
      <c r="C311" s="324"/>
      <c r="D311" s="6"/>
      <c r="E311" s="6"/>
      <c r="F311" s="6"/>
      <c r="G311" s="6"/>
      <c r="H311" s="6"/>
      <c r="I311" s="6"/>
      <c r="J311" s="12"/>
      <c r="K311" s="6"/>
      <c r="L311" s="6"/>
      <c r="M311" s="6"/>
      <c r="N311" s="6"/>
      <c r="O311" s="6"/>
      <c r="P311" s="12"/>
      <c r="Q311" s="6"/>
      <c r="R311" s="6"/>
      <c r="S311" s="6"/>
      <c r="T311" s="6"/>
      <c r="U311" s="12"/>
      <c r="V311" s="6"/>
      <c r="W311" s="6"/>
      <c r="X311" s="6"/>
      <c r="Y311" s="6"/>
      <c r="Z311" s="12"/>
      <c r="AK311" s="7"/>
      <c r="AL311" s="7"/>
      <c r="AM311" s="7"/>
      <c r="AN311" s="62"/>
      <c r="AO311" s="7"/>
      <c r="AP311" s="7"/>
      <c r="AQ311" s="7"/>
      <c r="AR311" s="7"/>
      <c r="AS311" s="7"/>
      <c r="AT311" s="7"/>
      <c r="AU311" s="7"/>
      <c r="AV311" s="7"/>
      <c r="AW311" s="7"/>
    </row>
    <row r="312" spans="1:49">
      <c r="B312" s="324"/>
      <c r="C312" s="324"/>
      <c r="E312" s="6"/>
      <c r="F312" s="6"/>
      <c r="G312" s="6"/>
      <c r="H312" s="6"/>
      <c r="I312" s="6"/>
      <c r="J312" s="12"/>
      <c r="K312" s="6"/>
      <c r="L312" s="6"/>
      <c r="M312" s="6"/>
      <c r="N312" s="6"/>
      <c r="O312" s="6"/>
      <c r="P312" s="12"/>
      <c r="Q312" s="6"/>
      <c r="R312" s="6"/>
      <c r="S312" s="6"/>
      <c r="T312" s="6"/>
      <c r="U312" s="12"/>
      <c r="V312" s="6"/>
      <c r="W312" s="6"/>
      <c r="X312" s="6"/>
      <c r="Y312" s="6"/>
      <c r="Z312" s="12"/>
      <c r="AK312" s="7"/>
      <c r="AL312" s="7"/>
      <c r="AM312" s="7"/>
      <c r="AN312" s="62"/>
      <c r="AO312" s="7"/>
      <c r="AP312" s="7"/>
      <c r="AQ312" s="7"/>
      <c r="AR312" s="7"/>
      <c r="AS312" s="7"/>
      <c r="AT312" s="7"/>
      <c r="AU312" s="7"/>
      <c r="AV312" s="7"/>
      <c r="AW312" s="7"/>
    </row>
    <row r="313" spans="1:49">
      <c r="B313" s="324"/>
      <c r="C313" s="324"/>
      <c r="AK313" s="7"/>
      <c r="AL313" s="7"/>
      <c r="AM313" s="7"/>
      <c r="AN313" s="62"/>
      <c r="AO313" s="7"/>
      <c r="AP313" s="7"/>
      <c r="AQ313" s="7"/>
      <c r="AR313" s="7"/>
      <c r="AS313" s="7"/>
      <c r="AT313" s="7"/>
      <c r="AU313" s="7"/>
      <c r="AV313" s="7"/>
      <c r="AW313" s="7"/>
    </row>
    <row r="314" spans="1:49">
      <c r="B314" s="324"/>
      <c r="C314" s="324"/>
      <c r="AK314" s="7"/>
      <c r="AL314" s="7"/>
      <c r="AM314" s="7"/>
      <c r="AN314" s="62"/>
      <c r="AO314" s="7"/>
      <c r="AP314" s="7"/>
      <c r="AQ314" s="7"/>
      <c r="AR314" s="7"/>
      <c r="AS314" s="7"/>
      <c r="AT314" s="7"/>
      <c r="AU314" s="7"/>
      <c r="AV314" s="7"/>
      <c r="AW314" s="7"/>
    </row>
    <row r="315" spans="1:49">
      <c r="B315" s="324"/>
      <c r="C315" s="324"/>
      <c r="AK315" s="7"/>
      <c r="AL315" s="7"/>
      <c r="AM315" s="7"/>
      <c r="AN315" s="62"/>
      <c r="AO315" s="7"/>
      <c r="AP315" s="7"/>
      <c r="AQ315" s="7"/>
      <c r="AR315" s="7"/>
      <c r="AS315" s="7"/>
      <c r="AT315" s="7"/>
      <c r="AU315" s="7"/>
      <c r="AV315" s="7"/>
      <c r="AW315" s="7"/>
    </row>
    <row r="316" spans="1:49">
      <c r="B316" s="324"/>
      <c r="C316" s="324"/>
      <c r="AK316" s="7"/>
      <c r="AL316" s="7"/>
      <c r="AM316" s="7"/>
      <c r="AN316" s="62"/>
      <c r="AO316" s="7"/>
      <c r="AP316" s="7"/>
      <c r="AQ316" s="7"/>
      <c r="AR316" s="7"/>
      <c r="AS316" s="7"/>
      <c r="AT316" s="7"/>
      <c r="AU316" s="7"/>
      <c r="AV316" s="7"/>
      <c r="AW316" s="7"/>
    </row>
    <row r="317" spans="1:49">
      <c r="B317" s="324"/>
      <c r="C317" s="324"/>
      <c r="AK317" s="7"/>
      <c r="AL317" s="7"/>
      <c r="AM317" s="7"/>
      <c r="AN317" s="62"/>
      <c r="AO317" s="7"/>
      <c r="AP317" s="7"/>
      <c r="AQ317" s="7"/>
      <c r="AR317" s="7"/>
      <c r="AS317" s="7"/>
      <c r="AT317" s="7"/>
      <c r="AU317" s="7"/>
      <c r="AV317" s="7"/>
      <c r="AW317" s="7"/>
    </row>
    <row r="318" spans="1:49">
      <c r="B318" s="324"/>
      <c r="C318" s="324"/>
      <c r="AK318" s="7"/>
      <c r="AL318" s="7"/>
      <c r="AM318" s="7"/>
      <c r="AN318" s="62"/>
      <c r="AO318" s="7"/>
      <c r="AP318" s="7"/>
      <c r="AQ318" s="7"/>
      <c r="AR318" s="7"/>
      <c r="AS318" s="7"/>
      <c r="AT318" s="7"/>
      <c r="AU318" s="7"/>
      <c r="AV318" s="7"/>
      <c r="AW318" s="7"/>
    </row>
    <row r="319" spans="1:49">
      <c r="B319" s="324"/>
      <c r="C319" s="324"/>
      <c r="AK319" s="7"/>
      <c r="AL319" s="7"/>
      <c r="AM319" s="7"/>
      <c r="AN319" s="62"/>
      <c r="AO319" s="7"/>
      <c r="AP319" s="7"/>
      <c r="AQ319" s="7"/>
      <c r="AR319" s="7"/>
      <c r="AS319" s="7"/>
      <c r="AT319" s="7"/>
      <c r="AU319" s="7"/>
      <c r="AV319" s="7"/>
      <c r="AW319" s="7"/>
    </row>
    <row r="320" spans="1:49">
      <c r="B320" s="324"/>
      <c r="C320" s="324"/>
      <c r="AK320" s="7"/>
      <c r="AL320" s="7"/>
      <c r="AM320" s="7"/>
      <c r="AN320" s="62"/>
      <c r="AO320" s="7"/>
      <c r="AP320" s="7"/>
      <c r="AQ320" s="7"/>
      <c r="AR320" s="7"/>
      <c r="AS320" s="7"/>
      <c r="AT320" s="7"/>
      <c r="AU320" s="7"/>
      <c r="AV320" s="7"/>
      <c r="AW320" s="7"/>
    </row>
    <row r="321" spans="2:49">
      <c r="B321" s="324"/>
      <c r="C321" s="324"/>
      <c r="AK321" s="7"/>
      <c r="AL321" s="7"/>
      <c r="AM321" s="7"/>
      <c r="AN321" s="62"/>
      <c r="AO321" s="7"/>
      <c r="AP321" s="7"/>
      <c r="AQ321" s="7"/>
      <c r="AR321" s="7"/>
      <c r="AS321" s="7"/>
      <c r="AT321" s="7"/>
      <c r="AU321" s="7"/>
      <c r="AV321" s="7"/>
      <c r="AW321" s="7"/>
    </row>
    <row r="322" spans="2:49">
      <c r="AN322" s="6"/>
    </row>
    <row r="323" spans="2:49">
      <c r="AN323" s="6"/>
    </row>
    <row r="324" spans="2:49">
      <c r="AN324" s="6"/>
    </row>
    <row r="325" spans="2:49">
      <c r="AN325" s="6"/>
    </row>
    <row r="326" spans="2:49">
      <c r="AN326" s="6"/>
    </row>
    <row r="327" spans="2:49">
      <c r="AN327" s="6"/>
    </row>
    <row r="328" spans="2:49">
      <c r="AN328" s="6"/>
    </row>
    <row r="329" spans="2:49">
      <c r="AN329" s="6"/>
    </row>
    <row r="330" spans="2:49">
      <c r="AN330" s="6"/>
    </row>
    <row r="331" spans="2:49">
      <c r="AJ331" s="5"/>
      <c r="AK331" s="5"/>
      <c r="AL331" s="5"/>
      <c r="AM331" s="5"/>
      <c r="AN331" s="12"/>
      <c r="AO331" s="5"/>
      <c r="AP331" s="5"/>
      <c r="AQ331" s="5"/>
      <c r="AR331" s="5"/>
      <c r="AS331" s="5"/>
      <c r="AT331" s="5"/>
      <c r="AU331" s="5"/>
      <c r="AV331" s="5"/>
      <c r="AW331" s="5"/>
    </row>
  </sheetData>
  <sheetProtection algorithmName="SHA-512" hashValue="XaTSSHF9l+4OJbujU8JBloDzGJrynNuh7HM8oW+Ku7aCAqCxZI3BIviGd1CinWJCvOIgxIFDxXv5T6Otetv1eQ==" saltValue="jcCX4v8sPOBw0tSco30nog==" spinCount="100000" sheet="1" formatCells="0" formatRows="0" selectLockedCells="1"/>
  <mergeCells count="676">
    <mergeCell ref="A144:D144"/>
    <mergeCell ref="AW124:AW129"/>
    <mergeCell ref="A130:D130"/>
    <mergeCell ref="A132:A143"/>
    <mergeCell ref="B132:B143"/>
    <mergeCell ref="C132:C143"/>
    <mergeCell ref="AK132:AK143"/>
    <mergeCell ref="AL132:AL143"/>
    <mergeCell ref="AM132:AM143"/>
    <mergeCell ref="AN132:AN143"/>
    <mergeCell ref="AO132:AO143"/>
    <mergeCell ref="AP132:AP143"/>
    <mergeCell ref="AQ132:AQ143"/>
    <mergeCell ref="AR132:AR143"/>
    <mergeCell ref="AS132:AS143"/>
    <mergeCell ref="AT132:AT143"/>
    <mergeCell ref="AU132:AU143"/>
    <mergeCell ref="AV132:AV143"/>
    <mergeCell ref="AW132:AW143"/>
    <mergeCell ref="A122:D122"/>
    <mergeCell ref="A124:A129"/>
    <mergeCell ref="B124:B129"/>
    <mergeCell ref="C124:C129"/>
    <mergeCell ref="AK124:AK129"/>
    <mergeCell ref="AL124:AL129"/>
    <mergeCell ref="AM124:AM129"/>
    <mergeCell ref="AN124:AN129"/>
    <mergeCell ref="AO124:AO129"/>
    <mergeCell ref="AU96:AU105"/>
    <mergeCell ref="AV96:AV105"/>
    <mergeCell ref="AW96:AW105"/>
    <mergeCell ref="A106:D106"/>
    <mergeCell ref="A108:A121"/>
    <mergeCell ref="B108:B121"/>
    <mergeCell ref="C108:C121"/>
    <mergeCell ref="AK108:AK121"/>
    <mergeCell ref="AL108:AL121"/>
    <mergeCell ref="AM108:AM121"/>
    <mergeCell ref="AN108:AN121"/>
    <mergeCell ref="AO108:AO121"/>
    <mergeCell ref="AP108:AP121"/>
    <mergeCell ref="AQ108:AQ121"/>
    <mergeCell ref="AR108:AR121"/>
    <mergeCell ref="AS108:AS121"/>
    <mergeCell ref="AT108:AT121"/>
    <mergeCell ref="AU108:AU121"/>
    <mergeCell ref="AV108:AV121"/>
    <mergeCell ref="AW108:AW121"/>
    <mergeCell ref="A96:A105"/>
    <mergeCell ref="B96:B105"/>
    <mergeCell ref="C96:C105"/>
    <mergeCell ref="AK96:AK105"/>
    <mergeCell ref="AL96:AL105"/>
    <mergeCell ref="AM96:AM105"/>
    <mergeCell ref="AN96:AN105"/>
    <mergeCell ref="AO96:AO105"/>
    <mergeCell ref="AP96:AP105"/>
    <mergeCell ref="AP90:AP93"/>
    <mergeCell ref="AQ90:AQ93"/>
    <mergeCell ref="AR90:AR93"/>
    <mergeCell ref="AS90:AS93"/>
    <mergeCell ref="AT90:AT93"/>
    <mergeCell ref="AU90:AU93"/>
    <mergeCell ref="AV90:AV93"/>
    <mergeCell ref="AW90:AW93"/>
    <mergeCell ref="A94:D94"/>
    <mergeCell ref="A88:D88"/>
    <mergeCell ref="A90:A93"/>
    <mergeCell ref="B90:B93"/>
    <mergeCell ref="C90:C93"/>
    <mergeCell ref="AK90:AK93"/>
    <mergeCell ref="AL90:AL93"/>
    <mergeCell ref="AM90:AM93"/>
    <mergeCell ref="AN90:AN93"/>
    <mergeCell ref="AO90:AO93"/>
    <mergeCell ref="AP78:AP82"/>
    <mergeCell ref="AQ78:AQ82"/>
    <mergeCell ref="AR78:AR82"/>
    <mergeCell ref="AS78:AS82"/>
    <mergeCell ref="AT78:AT82"/>
    <mergeCell ref="AU78:AU82"/>
    <mergeCell ref="AV78:AV82"/>
    <mergeCell ref="AW78:AW82"/>
    <mergeCell ref="A85:A87"/>
    <mergeCell ref="B85:B87"/>
    <mergeCell ref="C85:C87"/>
    <mergeCell ref="AK85:AK87"/>
    <mergeCell ref="AL85:AL87"/>
    <mergeCell ref="AM85:AM87"/>
    <mergeCell ref="AN85:AN87"/>
    <mergeCell ref="AO85:AO87"/>
    <mergeCell ref="AP85:AP87"/>
    <mergeCell ref="AQ85:AQ87"/>
    <mergeCell ref="AR85:AR87"/>
    <mergeCell ref="AS85:AS87"/>
    <mergeCell ref="AT85:AT87"/>
    <mergeCell ref="AU85:AU87"/>
    <mergeCell ref="AV85:AV87"/>
    <mergeCell ref="AW85:AW87"/>
    <mergeCell ref="A76:D76"/>
    <mergeCell ref="A78:A82"/>
    <mergeCell ref="B78:B82"/>
    <mergeCell ref="C78:C82"/>
    <mergeCell ref="AK78:AK82"/>
    <mergeCell ref="AL78:AL82"/>
    <mergeCell ref="AM78:AM82"/>
    <mergeCell ref="AN78:AN82"/>
    <mergeCell ref="AO78:AO82"/>
    <mergeCell ref="A73:A75"/>
    <mergeCell ref="B73:B75"/>
    <mergeCell ref="C73:C75"/>
    <mergeCell ref="AK73:AK75"/>
    <mergeCell ref="AL73:AL75"/>
    <mergeCell ref="AM73:AM75"/>
    <mergeCell ref="AN73:AN75"/>
    <mergeCell ref="AO73:AO75"/>
    <mergeCell ref="AP73:AP75"/>
    <mergeCell ref="AP66:AP70"/>
    <mergeCell ref="AQ66:AQ70"/>
    <mergeCell ref="AR66:AR70"/>
    <mergeCell ref="AS66:AS70"/>
    <mergeCell ref="AT66:AT70"/>
    <mergeCell ref="AU66:AU70"/>
    <mergeCell ref="AV66:AV70"/>
    <mergeCell ref="AW66:AW70"/>
    <mergeCell ref="A71:D71"/>
    <mergeCell ref="A64:D64"/>
    <mergeCell ref="A66:A70"/>
    <mergeCell ref="B66:B70"/>
    <mergeCell ref="C66:C70"/>
    <mergeCell ref="AK66:AK70"/>
    <mergeCell ref="AL66:AL70"/>
    <mergeCell ref="AM66:AM70"/>
    <mergeCell ref="AN66:AN70"/>
    <mergeCell ref="AO66:AO70"/>
    <mergeCell ref="AP45:AP50"/>
    <mergeCell ref="AQ45:AQ50"/>
    <mergeCell ref="AR45:AR50"/>
    <mergeCell ref="AS45:AS50"/>
    <mergeCell ref="AT45:AT50"/>
    <mergeCell ref="AU45:AU50"/>
    <mergeCell ref="AV45:AV50"/>
    <mergeCell ref="AW45:AW50"/>
    <mergeCell ref="A53:A63"/>
    <mergeCell ref="B53:B63"/>
    <mergeCell ref="C53:C63"/>
    <mergeCell ref="AK53:AK63"/>
    <mergeCell ref="AL53:AL63"/>
    <mergeCell ref="AM53:AM63"/>
    <mergeCell ref="AN53:AN63"/>
    <mergeCell ref="AO53:AO63"/>
    <mergeCell ref="AP53:AP63"/>
    <mergeCell ref="AQ53:AQ63"/>
    <mergeCell ref="AR53:AR63"/>
    <mergeCell ref="AS53:AS63"/>
    <mergeCell ref="AT53:AT63"/>
    <mergeCell ref="AU53:AU63"/>
    <mergeCell ref="AV53:AV63"/>
    <mergeCell ref="AW53:AW63"/>
    <mergeCell ref="A43:D43"/>
    <mergeCell ref="A45:A50"/>
    <mergeCell ref="B45:B50"/>
    <mergeCell ref="C45:C50"/>
    <mergeCell ref="AK45:AK50"/>
    <mergeCell ref="AL45:AL50"/>
    <mergeCell ref="AM45:AM50"/>
    <mergeCell ref="AN45:AN50"/>
    <mergeCell ref="AO45:AO50"/>
    <mergeCell ref="AQ33:AQ36"/>
    <mergeCell ref="AR33:AR36"/>
    <mergeCell ref="AS33:AS36"/>
    <mergeCell ref="AT33:AT36"/>
    <mergeCell ref="AU33:AU36"/>
    <mergeCell ref="AV33:AV36"/>
    <mergeCell ref="AW33:AW36"/>
    <mergeCell ref="A37:D37"/>
    <mergeCell ref="A39:A42"/>
    <mergeCell ref="B39:B42"/>
    <mergeCell ref="C39:C42"/>
    <mergeCell ref="AK39:AK42"/>
    <mergeCell ref="AL39:AL42"/>
    <mergeCell ref="AM39:AM42"/>
    <mergeCell ref="AN39:AN42"/>
    <mergeCell ref="AO39:AO42"/>
    <mergeCell ref="AP39:AP42"/>
    <mergeCell ref="AQ39:AQ42"/>
    <mergeCell ref="AR39:AR42"/>
    <mergeCell ref="AS39:AS42"/>
    <mergeCell ref="AT39:AT42"/>
    <mergeCell ref="AU39:AU42"/>
    <mergeCell ref="AV39:AV42"/>
    <mergeCell ref="AW39:AW42"/>
    <mergeCell ref="A33:A36"/>
    <mergeCell ref="B33:B36"/>
    <mergeCell ref="C33:C36"/>
    <mergeCell ref="AK33:AK36"/>
    <mergeCell ref="AL33:AL36"/>
    <mergeCell ref="AM33:AM36"/>
    <mergeCell ref="AN33:AN36"/>
    <mergeCell ref="AO33:AO36"/>
    <mergeCell ref="AP33:AP36"/>
    <mergeCell ref="AP27:AP30"/>
    <mergeCell ref="AQ27:AQ30"/>
    <mergeCell ref="AR27:AR30"/>
    <mergeCell ref="AS27:AS30"/>
    <mergeCell ref="AT27:AT30"/>
    <mergeCell ref="AU27:AU30"/>
    <mergeCell ref="AV27:AV30"/>
    <mergeCell ref="AW27:AW30"/>
    <mergeCell ref="A31:D31"/>
    <mergeCell ref="A25:D25"/>
    <mergeCell ref="A27:A30"/>
    <mergeCell ref="B27:B30"/>
    <mergeCell ref="C27:C30"/>
    <mergeCell ref="AK27:AK30"/>
    <mergeCell ref="AL27:AL30"/>
    <mergeCell ref="AM27:AM30"/>
    <mergeCell ref="AN27:AN30"/>
    <mergeCell ref="AO27:AO30"/>
    <mergeCell ref="AT11:AT13"/>
    <mergeCell ref="AU11:AU13"/>
    <mergeCell ref="AV11:AV13"/>
    <mergeCell ref="AW11:AW13"/>
    <mergeCell ref="A14:D14"/>
    <mergeCell ref="A16:A24"/>
    <mergeCell ref="B16:B24"/>
    <mergeCell ref="C16:C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T16:AT24"/>
    <mergeCell ref="AU16:AU24"/>
    <mergeCell ref="AV16:AV24"/>
    <mergeCell ref="AW16:AW24"/>
    <mergeCell ref="B11:B13"/>
    <mergeCell ref="C11:C13"/>
    <mergeCell ref="AK11:AK13"/>
    <mergeCell ref="AL11:AL13"/>
    <mergeCell ref="AM11:AM13"/>
    <mergeCell ref="AN11:AN13"/>
    <mergeCell ref="AO11:AO13"/>
    <mergeCell ref="AP11:AP13"/>
    <mergeCell ref="AQ11:AQ13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35:C235"/>
    <mergeCell ref="B236:C236"/>
    <mergeCell ref="Q149:R149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A51:D51"/>
    <mergeCell ref="A11:A13"/>
    <mergeCell ref="B292:C292"/>
    <mergeCell ref="B288:C288"/>
    <mergeCell ref="J303:L303"/>
    <mergeCell ref="A148:A150"/>
    <mergeCell ref="A83:D83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51:C151"/>
    <mergeCell ref="B232:C232"/>
    <mergeCell ref="B233:C233"/>
    <mergeCell ref="B234:C234"/>
    <mergeCell ref="J304:L304"/>
    <mergeCell ref="B299:C299"/>
    <mergeCell ref="D148:D150"/>
    <mergeCell ref="D303:D304"/>
    <mergeCell ref="B297:C297"/>
    <mergeCell ref="B298:C298"/>
    <mergeCell ref="B293:C293"/>
    <mergeCell ref="B294:C294"/>
    <mergeCell ref="B295:C295"/>
    <mergeCell ref="B296:C296"/>
    <mergeCell ref="K149:O149"/>
    <mergeCell ref="E149:I149"/>
    <mergeCell ref="B148:C150"/>
    <mergeCell ref="B289:C289"/>
    <mergeCell ref="B290:C290"/>
    <mergeCell ref="B291:C291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A1:AP1"/>
    <mergeCell ref="A2:AP2"/>
    <mergeCell ref="A3:AP3"/>
    <mergeCell ref="AA8:AB8"/>
    <mergeCell ref="AK8:AN8"/>
    <mergeCell ref="AO8:AP8"/>
    <mergeCell ref="E7:AI7"/>
    <mergeCell ref="AK7:AW7"/>
    <mergeCell ref="AC8:AI8"/>
    <mergeCell ref="AQ8:AW8"/>
    <mergeCell ref="E8:I8"/>
    <mergeCell ref="K8:O8"/>
    <mergeCell ref="Q8:T8"/>
    <mergeCell ref="V8:Y8"/>
    <mergeCell ref="D7:D9"/>
    <mergeCell ref="A7:A9"/>
    <mergeCell ref="B7:B9"/>
    <mergeCell ref="C7:C9"/>
    <mergeCell ref="AR11:AR13"/>
    <mergeCell ref="AS11:AS13"/>
    <mergeCell ref="Y301:Z301"/>
    <mergeCell ref="T303:U303"/>
    <mergeCell ref="T304:U304"/>
    <mergeCell ref="U299:V299"/>
    <mergeCell ref="U301:V301"/>
    <mergeCell ref="Y299:Z299"/>
    <mergeCell ref="Y150:Z150"/>
    <mergeCell ref="Y296:Z296"/>
    <mergeCell ref="Y297:Z297"/>
    <mergeCell ref="U298:V298"/>
    <mergeCell ref="Y298:Z298"/>
    <mergeCell ref="U296:V296"/>
    <mergeCell ref="U242:V242"/>
    <mergeCell ref="U243:V243"/>
    <mergeCell ref="U244:V244"/>
    <mergeCell ref="U245:V245"/>
    <mergeCell ref="U246:V246"/>
    <mergeCell ref="U247:V247"/>
    <mergeCell ref="U248:V248"/>
    <mergeCell ref="U249:V249"/>
    <mergeCell ref="U250:V250"/>
    <mergeCell ref="U251:V251"/>
    <mergeCell ref="U252:V252"/>
    <mergeCell ref="U253:V253"/>
    <mergeCell ref="AQ73:AQ75"/>
    <mergeCell ref="AR73:AR75"/>
    <mergeCell ref="AS73:AS75"/>
    <mergeCell ref="AT73:AT75"/>
    <mergeCell ref="AU73:AU75"/>
    <mergeCell ref="AV73:AV75"/>
    <mergeCell ref="AW73:AW75"/>
    <mergeCell ref="AQ96:AQ105"/>
    <mergeCell ref="AR96:AR105"/>
    <mergeCell ref="AS96:AS105"/>
    <mergeCell ref="AT96:AT105"/>
    <mergeCell ref="AP124:AP129"/>
    <mergeCell ref="AQ124:AQ129"/>
    <mergeCell ref="AR124:AR129"/>
    <mergeCell ref="AS124:AS129"/>
    <mergeCell ref="AT124:AT129"/>
    <mergeCell ref="AU124:AU129"/>
    <mergeCell ref="AV124:AV129"/>
    <mergeCell ref="Y247:Z247"/>
    <mergeCell ref="Y248:Z248"/>
    <mergeCell ref="Y249:Z249"/>
    <mergeCell ref="Y250:Z250"/>
    <mergeCell ref="P303:Q303"/>
    <mergeCell ref="P304:Q304"/>
    <mergeCell ref="U297:V297"/>
    <mergeCell ref="E148:AA148"/>
    <mergeCell ref="S149:AA149"/>
    <mergeCell ref="U150:V150"/>
    <mergeCell ref="U151:V151"/>
    <mergeCell ref="U232:V232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54:V254"/>
    <mergeCell ref="U255:V255"/>
    <mergeCell ref="U256:V256"/>
    <mergeCell ref="U257:V257"/>
    <mergeCell ref="U258:V258"/>
    <mergeCell ref="U259:V259"/>
    <mergeCell ref="U260:V260"/>
    <mergeCell ref="U261:V261"/>
    <mergeCell ref="U262:V262"/>
    <mergeCell ref="U263:V263"/>
    <mergeCell ref="U264:V264"/>
    <mergeCell ref="U265:V265"/>
    <mergeCell ref="U266:V266"/>
    <mergeCell ref="U267:V267"/>
    <mergeCell ref="U268:V268"/>
    <mergeCell ref="U269:V269"/>
    <mergeCell ref="U270:V270"/>
    <mergeCell ref="U271:V271"/>
    <mergeCell ref="U272:V272"/>
    <mergeCell ref="U273:V273"/>
    <mergeCell ref="U274:V274"/>
    <mergeCell ref="U275:V275"/>
    <mergeCell ref="U276:V276"/>
    <mergeCell ref="U277:V277"/>
    <mergeCell ref="U278:V278"/>
    <mergeCell ref="U279:V279"/>
    <mergeCell ref="U280:V280"/>
    <mergeCell ref="U281:V281"/>
    <mergeCell ref="U282:V282"/>
    <mergeCell ref="U283:V283"/>
    <mergeCell ref="U284:V284"/>
    <mergeCell ref="U285:V285"/>
    <mergeCell ref="U286:V286"/>
    <mergeCell ref="U287:V287"/>
    <mergeCell ref="U288:V288"/>
    <mergeCell ref="U289:V289"/>
    <mergeCell ref="U290:V290"/>
    <mergeCell ref="U291:V291"/>
    <mergeCell ref="U292:V292"/>
    <mergeCell ref="U293:V293"/>
    <mergeCell ref="U294:V294"/>
    <mergeCell ref="U295:V295"/>
    <mergeCell ref="Y151:Z151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45:Z245"/>
    <mergeCell ref="Y246:Z246"/>
    <mergeCell ref="Y251:Z251"/>
    <mergeCell ref="Y252:Z252"/>
    <mergeCell ref="Y253:Z253"/>
    <mergeCell ref="Y254:Z254"/>
    <mergeCell ref="Y255:Z255"/>
    <mergeCell ref="Y256:Z256"/>
    <mergeCell ref="Y257:Z257"/>
    <mergeCell ref="Y258:Z258"/>
    <mergeCell ref="Y259:Z259"/>
    <mergeCell ref="Y260:Z260"/>
    <mergeCell ref="Y261:Z261"/>
    <mergeCell ref="Y262:Z262"/>
    <mergeCell ref="Y263:Z263"/>
    <mergeCell ref="Y264:Z264"/>
    <mergeCell ref="Y265:Z265"/>
    <mergeCell ref="Y266:Z266"/>
    <mergeCell ref="Y267:Z267"/>
    <mergeCell ref="Y268:Z268"/>
    <mergeCell ref="Y269:Z269"/>
    <mergeCell ref="Y270:Z270"/>
    <mergeCell ref="Y271:Z271"/>
    <mergeCell ref="Y272:Z272"/>
    <mergeCell ref="Y273:Z273"/>
    <mergeCell ref="Y274:Z274"/>
    <mergeCell ref="Y275:Z275"/>
    <mergeCell ref="Y276:Z276"/>
    <mergeCell ref="Y277:Z277"/>
    <mergeCell ref="Y278:Z278"/>
    <mergeCell ref="Y279:Z279"/>
    <mergeCell ref="Y280:Z280"/>
    <mergeCell ref="Y281:Z281"/>
    <mergeCell ref="Y282:Z282"/>
    <mergeCell ref="Y283:Z283"/>
    <mergeCell ref="Y284:Z284"/>
    <mergeCell ref="Y294:Z294"/>
    <mergeCell ref="Y295:Z295"/>
    <mergeCell ref="Y285:Z285"/>
    <mergeCell ref="Y286:Z286"/>
    <mergeCell ref="Y287:Z287"/>
    <mergeCell ref="Y288:Z288"/>
    <mergeCell ref="Y289:Z289"/>
    <mergeCell ref="Y290:Z290"/>
    <mergeCell ref="Y291:Z291"/>
    <mergeCell ref="Y292:Z292"/>
    <mergeCell ref="Y293:Z2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91:Z191"/>
    <mergeCell ref="Y192:Z192"/>
    <mergeCell ref="Y193:Z193"/>
    <mergeCell ref="Y194:Z194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14:Z214"/>
    <mergeCell ref="Y224:Z224"/>
    <mergeCell ref="Y225:Z225"/>
    <mergeCell ref="Y226:Z226"/>
    <mergeCell ref="Y227:Z227"/>
    <mergeCell ref="Y228:Z228"/>
    <mergeCell ref="Y229:Z229"/>
    <mergeCell ref="Y230:Z230"/>
    <mergeCell ref="Y231:Z231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rgb="FF92D050"/>
  </sheetPr>
  <dimension ref="A1:AX187"/>
  <sheetViews>
    <sheetView showGridLines="0" topLeftCell="C50" zoomScale="80" zoomScaleNormal="80" workbookViewId="0">
      <selection activeCell="A46" sqref="A4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9"/>
      <c r="AR1" s="253"/>
      <c r="AS1" s="253"/>
      <c r="AT1" s="253"/>
      <c r="AU1" s="209"/>
      <c r="AV1" s="209"/>
      <c r="AW1" s="209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9"/>
      <c r="AR2" s="253"/>
      <c r="AS2" s="253"/>
      <c r="AT2" s="253"/>
      <c r="AU2" s="209"/>
      <c r="AV2" s="209"/>
      <c r="AW2" s="209"/>
    </row>
    <row r="3" spans="1:49" ht="15.75">
      <c r="A3" s="1190" t="s">
        <v>65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9"/>
      <c r="AR3" s="253"/>
      <c r="AS3" s="253"/>
      <c r="AT3" s="253"/>
      <c r="AU3" s="209"/>
      <c r="AV3" s="209"/>
      <c r="AW3" s="209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 ht="14.45" customHeight="1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ht="19.5" thickBot="1">
      <c r="A23" s="444"/>
      <c r="B23" s="444"/>
      <c r="C23" s="444"/>
      <c r="D23" s="444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 ht="14.45" customHeight="1">
      <c r="A29" s="1208"/>
      <c r="B29" s="1208"/>
      <c r="C29" s="1208"/>
      <c r="D29" s="1208"/>
      <c r="E29" s="4">
        <f>SUM(E24:E28)</f>
        <v>0</v>
      </c>
      <c r="F29" s="4">
        <f>SUM(F24:F28)</f>
        <v>0</v>
      </c>
      <c r="G29" s="4">
        <f>SUM(G24:G28)</f>
        <v>0</v>
      </c>
      <c r="H29" s="4">
        <f>SUM(H24:H28)</f>
        <v>0</v>
      </c>
      <c r="I29" s="4">
        <f>SUM(I24:I28)</f>
        <v>0</v>
      </c>
      <c r="J29" s="12"/>
      <c r="K29" s="4">
        <f>SUM(K24:K28)</f>
        <v>0</v>
      </c>
      <c r="L29" s="4">
        <f>SUM(L24:L28)</f>
        <v>0</v>
      </c>
      <c r="M29" s="4">
        <f>SUM(M24:M28)</f>
        <v>0</v>
      </c>
      <c r="N29" s="4">
        <f>SUM(N24:N28)</f>
        <v>0</v>
      </c>
      <c r="O29" s="4">
        <f>SUM(O24:O28)</f>
        <v>0</v>
      </c>
      <c r="P29" s="12"/>
      <c r="Q29" s="4">
        <f>SUM(Q24:Q28)</f>
        <v>0</v>
      </c>
      <c r="R29" s="4">
        <f>SUM(R24:R28)</f>
        <v>0</v>
      </c>
      <c r="S29" s="4">
        <f>SUM(S24:S28)</f>
        <v>0</v>
      </c>
      <c r="T29" s="4">
        <f>SUM(T24:T28)</f>
        <v>0</v>
      </c>
      <c r="U29" s="12"/>
      <c r="V29" s="4">
        <f>SUM(V24:V28)</f>
        <v>0</v>
      </c>
      <c r="W29" s="4">
        <f>SUM(W24:W28)</f>
        <v>0</v>
      </c>
      <c r="X29" s="4">
        <f>SUM(X24:X28)</f>
        <v>0</v>
      </c>
      <c r="Y29" s="4">
        <f>SUM(Y24:Y28)</f>
        <v>0</v>
      </c>
      <c r="Z29" s="12"/>
      <c r="AA29" s="4">
        <f t="shared" ref="AA29:AI29" si="2">SUM(AA24:AA28)</f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 t="shared" ref="AK29:AW29" si="3">SUM(AK24)</f>
        <v>0</v>
      </c>
      <c r="AL29" s="157">
        <f t="shared" si="3"/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customFormat="1" ht="15.75" thickBot="1"/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 ht="18.75">
      <c r="A37" s="444"/>
      <c r="B37" s="444"/>
      <c r="C37" s="444"/>
      <c r="D37" s="44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50" ht="19.5" customHeight="1">
      <c r="D38" s="32" t="s">
        <v>73</v>
      </c>
      <c r="E38" s="446">
        <f>SUM(E22,E29,E36)</f>
        <v>0</v>
      </c>
      <c r="F38" s="446">
        <f t="shared" ref="F38:I38" si="6">SUM(F22,F29,F36)</f>
        <v>0</v>
      </c>
      <c r="G38" s="446">
        <f t="shared" si="6"/>
        <v>0</v>
      </c>
      <c r="H38" s="446">
        <f t="shared" si="6"/>
        <v>0</v>
      </c>
      <c r="I38" s="446">
        <f t="shared" si="6"/>
        <v>0</v>
      </c>
      <c r="J38" s="62"/>
      <c r="K38" s="446">
        <f t="shared" ref="K38:O38" si="7">SUM(K22,K29,K36)</f>
        <v>0</v>
      </c>
      <c r="L38" s="446">
        <f t="shared" si="7"/>
        <v>0</v>
      </c>
      <c r="M38" s="446">
        <f t="shared" si="7"/>
        <v>0</v>
      </c>
      <c r="N38" s="446">
        <f t="shared" si="7"/>
        <v>0</v>
      </c>
      <c r="O38" s="446">
        <f t="shared" si="7"/>
        <v>0</v>
      </c>
      <c r="P38" s="62"/>
      <c r="Q38" s="446">
        <f t="shared" ref="Q38:T38" si="8">SUM(Q22,Q29,Q36)</f>
        <v>0</v>
      </c>
      <c r="R38" s="446">
        <f t="shared" si="8"/>
        <v>0</v>
      </c>
      <c r="S38" s="446">
        <f t="shared" si="8"/>
        <v>0</v>
      </c>
      <c r="T38" s="446">
        <f t="shared" si="8"/>
        <v>0</v>
      </c>
      <c r="U38" s="62"/>
      <c r="V38" s="446">
        <f t="shared" ref="V38:Y38" si="9">SUM(V22,V29,V36)</f>
        <v>0</v>
      </c>
      <c r="W38" s="446">
        <f t="shared" si="9"/>
        <v>0</v>
      </c>
      <c r="X38" s="446">
        <f t="shared" si="9"/>
        <v>0</v>
      </c>
      <c r="Y38" s="446">
        <f t="shared" si="9"/>
        <v>0</v>
      </c>
      <c r="Z38" s="62"/>
      <c r="AA38" s="446">
        <f t="shared" ref="AA38:AW38" si="10">SUM(AA22,AA29,AA36)</f>
        <v>0</v>
      </c>
      <c r="AB38" s="446">
        <f t="shared" si="10"/>
        <v>0</v>
      </c>
      <c r="AC38" s="446">
        <f t="shared" si="10"/>
        <v>0</v>
      </c>
      <c r="AD38" s="446">
        <f t="shared" si="10"/>
        <v>0</v>
      </c>
      <c r="AE38" s="446">
        <f t="shared" si="10"/>
        <v>0</v>
      </c>
      <c r="AF38" s="446">
        <f t="shared" si="10"/>
        <v>0</v>
      </c>
      <c r="AG38" s="446">
        <f t="shared" si="10"/>
        <v>0</v>
      </c>
      <c r="AH38" s="446">
        <f t="shared" si="10"/>
        <v>0</v>
      </c>
      <c r="AI38" s="446">
        <f t="shared" si="10"/>
        <v>0</v>
      </c>
      <c r="AJ38" s="62"/>
      <c r="AK38" s="447">
        <f t="shared" si="10"/>
        <v>0</v>
      </c>
      <c r="AL38" s="447">
        <f t="shared" si="10"/>
        <v>0</v>
      </c>
      <c r="AM38" s="447">
        <f t="shared" si="10"/>
        <v>0</v>
      </c>
      <c r="AN38" s="447">
        <f t="shared" si="10"/>
        <v>0</v>
      </c>
      <c r="AO38" s="447">
        <f t="shared" si="10"/>
        <v>0</v>
      </c>
      <c r="AP38" s="447">
        <f t="shared" si="10"/>
        <v>0</v>
      </c>
      <c r="AQ38" s="447">
        <f t="shared" si="10"/>
        <v>0</v>
      </c>
      <c r="AR38" s="447">
        <f t="shared" si="10"/>
        <v>0</v>
      </c>
      <c r="AS38" s="447">
        <f t="shared" si="10"/>
        <v>0</v>
      </c>
      <c r="AT38" s="447">
        <f t="shared" si="10"/>
        <v>0</v>
      </c>
      <c r="AU38" s="447">
        <f t="shared" si="10"/>
        <v>0</v>
      </c>
      <c r="AV38" s="447">
        <f t="shared" si="10"/>
        <v>0</v>
      </c>
      <c r="AW38" s="447">
        <f t="shared" si="10"/>
        <v>0</v>
      </c>
    </row>
    <row r="39" spans="1:50" ht="15.75" thickBot="1"/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" customHeight="1">
      <c r="A43" s="624" t="s">
        <v>392</v>
      </c>
      <c r="B43" s="1249" t="s">
        <v>409</v>
      </c>
      <c r="C43" s="1250"/>
      <c r="D43" s="287">
        <v>33</v>
      </c>
      <c r="E43" s="271"/>
      <c r="F43" s="268"/>
      <c r="G43" s="268"/>
      <c r="H43" s="268"/>
      <c r="I43" s="269"/>
      <c r="J43" s="270"/>
      <c r="K43" s="271">
        <v>3</v>
      </c>
      <c r="L43" s="268">
        <v>19</v>
      </c>
      <c r="M43" s="268">
        <v>12</v>
      </c>
      <c r="N43" s="268">
        <v>0</v>
      </c>
      <c r="O43" s="269">
        <v>7</v>
      </c>
      <c r="P43" s="270"/>
      <c r="Q43" s="271">
        <v>0</v>
      </c>
      <c r="R43" s="280">
        <v>19</v>
      </c>
      <c r="S43" s="284">
        <v>1</v>
      </c>
      <c r="T43" s="272">
        <v>4</v>
      </c>
      <c r="U43" s="629"/>
      <c r="V43" s="628">
        <v>3</v>
      </c>
      <c r="W43" s="272">
        <v>10</v>
      </c>
      <c r="X43" s="272">
        <v>1</v>
      </c>
      <c r="Y43" s="632">
        <v>0</v>
      </c>
      <c r="Z43" s="633"/>
      <c r="AA43" s="273">
        <v>0</v>
      </c>
      <c r="AB43" s="62"/>
      <c r="AC43" s="62"/>
      <c r="AD43" s="62"/>
      <c r="AE43" s="62"/>
      <c r="AL43" s="5"/>
      <c r="AX43" s="62"/>
    </row>
    <row r="44" spans="1:50" s="7" customFormat="1" ht="15" customHeight="1">
      <c r="A44" s="624"/>
      <c r="B44" s="1249" t="s">
        <v>410</v>
      </c>
      <c r="C44" s="1250"/>
      <c r="D44" s="288">
        <v>66</v>
      </c>
      <c r="E44" s="277"/>
      <c r="F44" s="275"/>
      <c r="G44" s="275"/>
      <c r="H44" s="275"/>
      <c r="I44" s="276"/>
      <c r="J44" s="270"/>
      <c r="K44" s="277">
        <v>6</v>
      </c>
      <c r="L44" s="275">
        <v>27</v>
      </c>
      <c r="M44" s="275">
        <v>10</v>
      </c>
      <c r="N44" s="275">
        <v>5</v>
      </c>
      <c r="O44" s="276">
        <v>12</v>
      </c>
      <c r="P44" s="270"/>
      <c r="Q44" s="277">
        <v>0</v>
      </c>
      <c r="R44" s="281">
        <v>27</v>
      </c>
      <c r="S44" s="239">
        <v>0</v>
      </c>
      <c r="T44" s="240">
        <v>0</v>
      </c>
      <c r="U44" s="630"/>
      <c r="V44" s="628">
        <v>4</v>
      </c>
      <c r="W44" s="240">
        <v>9</v>
      </c>
      <c r="X44" s="240">
        <v>9</v>
      </c>
      <c r="Y44" s="632">
        <v>5</v>
      </c>
      <c r="Z44" s="634"/>
      <c r="AA44" s="241">
        <v>0</v>
      </c>
      <c r="AB44" s="62"/>
      <c r="AC44" s="62"/>
      <c r="AD44" s="62"/>
      <c r="AE44" s="62"/>
      <c r="AL44" s="5"/>
      <c r="AX44" s="62"/>
    </row>
    <row r="45" spans="1:50" s="7" customFormat="1" ht="15" customHeight="1">
      <c r="A45" s="624" t="s">
        <v>379</v>
      </c>
      <c r="B45" s="1249" t="s">
        <v>411</v>
      </c>
      <c r="C45" s="1250"/>
      <c r="D45" s="598">
        <v>33</v>
      </c>
      <c r="E45" s="277"/>
      <c r="F45" s="275"/>
      <c r="G45" s="275"/>
      <c r="H45" s="275"/>
      <c r="I45" s="276"/>
      <c r="J45" s="270"/>
      <c r="K45" s="277">
        <v>3</v>
      </c>
      <c r="L45" s="275">
        <v>6</v>
      </c>
      <c r="M45" s="275">
        <v>0</v>
      </c>
      <c r="N45" s="275">
        <v>0</v>
      </c>
      <c r="O45" s="276">
        <v>6</v>
      </c>
      <c r="P45" s="270"/>
      <c r="Q45" s="277">
        <v>0</v>
      </c>
      <c r="R45" s="281">
        <v>6</v>
      </c>
      <c r="S45" s="239">
        <v>0</v>
      </c>
      <c r="T45" s="240">
        <v>0</v>
      </c>
      <c r="U45" s="630"/>
      <c r="V45" s="628">
        <v>1</v>
      </c>
      <c r="W45" s="240">
        <v>3</v>
      </c>
      <c r="X45" s="240">
        <v>2</v>
      </c>
      <c r="Y45" s="632">
        <v>0</v>
      </c>
      <c r="Z45" s="634"/>
      <c r="AA45" s="241">
        <v>0</v>
      </c>
      <c r="AB45" s="62"/>
      <c r="AC45" s="62"/>
      <c r="AD45" s="62"/>
      <c r="AE45" s="62"/>
      <c r="AL45" s="5"/>
      <c r="AX45" s="62"/>
    </row>
    <row r="46" spans="1:50" s="7" customFormat="1" ht="15" customHeight="1">
      <c r="A46" s="624"/>
      <c r="B46" s="1249"/>
      <c r="C46" s="1250"/>
      <c r="D46" s="288"/>
      <c r="E46" s="277"/>
      <c r="F46" s="275"/>
      <c r="G46" s="275"/>
      <c r="H46" s="275"/>
      <c r="I46" s="276"/>
      <c r="J46" s="270"/>
      <c r="K46" s="277"/>
      <c r="L46" s="275"/>
      <c r="M46" s="275"/>
      <c r="N46" s="275"/>
      <c r="O46" s="276"/>
      <c r="P46" s="270"/>
      <c r="Q46" s="277"/>
      <c r="R46" s="281"/>
      <c r="S46" s="239"/>
      <c r="T46" s="240"/>
      <c r="U46" s="630"/>
      <c r="V46" s="628"/>
      <c r="W46" s="240"/>
      <c r="X46" s="240"/>
      <c r="Y46" s="632"/>
      <c r="Z46" s="634"/>
      <c r="AA46" s="241"/>
      <c r="AB46" s="62"/>
      <c r="AC46" s="62"/>
      <c r="AD46" s="62"/>
      <c r="AE46" s="62"/>
      <c r="AL46" s="5"/>
      <c r="AX46" s="62"/>
    </row>
    <row r="47" spans="1:50" s="7" customFormat="1" ht="15" customHeight="1">
      <c r="A47" s="624"/>
      <c r="B47" s="1249"/>
      <c r="C47" s="1250"/>
      <c r="D47" s="288"/>
      <c r="E47" s="277"/>
      <c r="F47" s="275"/>
      <c r="G47" s="275"/>
      <c r="H47" s="275"/>
      <c r="I47" s="276"/>
      <c r="J47" s="270"/>
      <c r="K47" s="277"/>
      <c r="L47" s="275"/>
      <c r="M47" s="275"/>
      <c r="N47" s="275"/>
      <c r="O47" s="276"/>
      <c r="P47" s="270"/>
      <c r="Q47" s="277"/>
      <c r="R47" s="281"/>
      <c r="S47" s="239"/>
      <c r="T47" s="240"/>
      <c r="U47" s="630"/>
      <c r="V47" s="628"/>
      <c r="W47" s="240"/>
      <c r="X47" s="240"/>
      <c r="Y47" s="632"/>
      <c r="Z47" s="634"/>
      <c r="AA47" s="241"/>
      <c r="AB47" s="62"/>
      <c r="AC47" s="62"/>
      <c r="AD47" s="62"/>
      <c r="AE47" s="62"/>
      <c r="AL47" s="5"/>
      <c r="AX47" s="62"/>
    </row>
    <row r="48" spans="1:50" s="7" customFormat="1" ht="15" customHeight="1">
      <c r="A48" s="624"/>
      <c r="B48" s="1249"/>
      <c r="C48" s="1250"/>
      <c r="D48" s="599"/>
      <c r="E48" s="277"/>
      <c r="F48" s="275"/>
      <c r="G48" s="275"/>
      <c r="H48" s="275"/>
      <c r="I48" s="276"/>
      <c r="J48" s="270"/>
      <c r="K48" s="277"/>
      <c r="L48" s="275"/>
      <c r="M48" s="275"/>
      <c r="N48" s="275"/>
      <c r="O48" s="276"/>
      <c r="P48" s="270"/>
      <c r="Q48" s="277"/>
      <c r="R48" s="281"/>
      <c r="S48" s="239"/>
      <c r="T48" s="240"/>
      <c r="U48" s="630"/>
      <c r="V48" s="628"/>
      <c r="W48" s="240"/>
      <c r="X48" s="240"/>
      <c r="Y48" s="632"/>
      <c r="Z48" s="634"/>
      <c r="AA48" s="241"/>
      <c r="AB48" s="62"/>
      <c r="AC48" s="62"/>
      <c r="AD48" s="62"/>
      <c r="AE48" s="62"/>
      <c r="AL48" s="5"/>
      <c r="AX48" s="62"/>
    </row>
    <row r="49" spans="1:50" s="7" customFormat="1" ht="15" customHeight="1">
      <c r="A49" s="624"/>
      <c r="B49" s="1249"/>
      <c r="C49" s="1250"/>
      <c r="D49" s="599"/>
      <c r="E49" s="277"/>
      <c r="F49" s="275"/>
      <c r="G49" s="275"/>
      <c r="H49" s="275"/>
      <c r="I49" s="276"/>
      <c r="J49" s="270"/>
      <c r="K49" s="277"/>
      <c r="L49" s="275"/>
      <c r="M49" s="275"/>
      <c r="N49" s="275"/>
      <c r="O49" s="276"/>
      <c r="P49" s="270"/>
      <c r="Q49" s="277"/>
      <c r="R49" s="281"/>
      <c r="S49" s="239"/>
      <c r="T49" s="240"/>
      <c r="U49" s="630"/>
      <c r="V49" s="628"/>
      <c r="W49" s="240"/>
      <c r="X49" s="240"/>
      <c r="Y49" s="632"/>
      <c r="Z49" s="634"/>
      <c r="AA49" s="241"/>
      <c r="AB49" s="62"/>
      <c r="AC49" s="62"/>
      <c r="AD49" s="62"/>
      <c r="AE49" s="62"/>
      <c r="AL49" s="5"/>
      <c r="AX49" s="62"/>
    </row>
    <row r="50" spans="1:50" s="7" customFormat="1" ht="15" customHeight="1">
      <c r="A50" s="624"/>
      <c r="B50" s="1249"/>
      <c r="C50" s="1250"/>
      <c r="D50" s="288"/>
      <c r="E50" s="277"/>
      <c r="F50" s="275"/>
      <c r="G50" s="275"/>
      <c r="H50" s="275"/>
      <c r="I50" s="276"/>
      <c r="J50" s="270"/>
      <c r="K50" s="277"/>
      <c r="L50" s="275"/>
      <c r="M50" s="275"/>
      <c r="N50" s="275"/>
      <c r="O50" s="276"/>
      <c r="P50" s="270"/>
      <c r="Q50" s="277"/>
      <c r="R50" s="281"/>
      <c r="S50" s="239"/>
      <c r="T50" s="240"/>
      <c r="U50" s="630"/>
      <c r="V50" s="628"/>
      <c r="W50" s="240"/>
      <c r="X50" s="240"/>
      <c r="Y50" s="632"/>
      <c r="Z50" s="634"/>
      <c r="AA50" s="241"/>
      <c r="AB50" s="62"/>
      <c r="AC50" s="62"/>
      <c r="AD50" s="62"/>
      <c r="AE50" s="62"/>
      <c r="AL50" s="5"/>
      <c r="AX50" s="62"/>
    </row>
    <row r="51" spans="1:50" s="7" customFormat="1" ht="15" customHeight="1">
      <c r="A51" s="624"/>
      <c r="B51" s="1249"/>
      <c r="C51" s="1250"/>
      <c r="D51" s="599"/>
      <c r="E51" s="277"/>
      <c r="F51" s="275"/>
      <c r="G51" s="275"/>
      <c r="H51" s="275"/>
      <c r="I51" s="276"/>
      <c r="J51" s="270"/>
      <c r="K51" s="277"/>
      <c r="L51" s="275"/>
      <c r="M51" s="275"/>
      <c r="N51" s="275"/>
      <c r="O51" s="276"/>
      <c r="P51" s="270"/>
      <c r="Q51" s="277"/>
      <c r="R51" s="281"/>
      <c r="S51" s="239"/>
      <c r="T51" s="240"/>
      <c r="U51" s="630"/>
      <c r="V51" s="628"/>
      <c r="W51" s="240"/>
      <c r="X51" s="240"/>
      <c r="Y51" s="632"/>
      <c r="Z51" s="634"/>
      <c r="AA51" s="241"/>
      <c r="AB51" s="62"/>
      <c r="AC51" s="62"/>
      <c r="AD51" s="62"/>
      <c r="AE51" s="62"/>
      <c r="AL51" s="5"/>
      <c r="AX51" s="62"/>
    </row>
    <row r="52" spans="1:50" s="7" customFormat="1" ht="15" customHeight="1">
      <c r="A52" s="624"/>
      <c r="B52" s="1249"/>
      <c r="C52" s="1250"/>
      <c r="D52" s="288"/>
      <c r="E52" s="277"/>
      <c r="F52" s="275"/>
      <c r="G52" s="275"/>
      <c r="H52" s="275"/>
      <c r="I52" s="276"/>
      <c r="J52" s="270"/>
      <c r="K52" s="277"/>
      <c r="L52" s="275"/>
      <c r="M52" s="275"/>
      <c r="N52" s="275"/>
      <c r="O52" s="276"/>
      <c r="P52" s="270"/>
      <c r="Q52" s="277"/>
      <c r="R52" s="281"/>
      <c r="S52" s="239"/>
      <c r="T52" s="240"/>
      <c r="U52" s="630"/>
      <c r="V52" s="628"/>
      <c r="W52" s="240"/>
      <c r="X52" s="240"/>
      <c r="Y52" s="632"/>
      <c r="Z52" s="634"/>
      <c r="AA52" s="241"/>
      <c r="AB52" s="62"/>
      <c r="AC52" s="62"/>
      <c r="AD52" s="62"/>
      <c r="AE52" s="62"/>
      <c r="AL52" s="5"/>
      <c r="AX52" s="62"/>
    </row>
    <row r="53" spans="1:50" s="7" customFormat="1" ht="15" customHeight="1">
      <c r="A53" s="624"/>
      <c r="B53" s="1251"/>
      <c r="C53" s="1250"/>
      <c r="D53" s="599"/>
      <c r="E53" s="277"/>
      <c r="F53" s="275"/>
      <c r="G53" s="275"/>
      <c r="H53" s="275"/>
      <c r="I53" s="276"/>
      <c r="J53" s="270"/>
      <c r="K53" s="277"/>
      <c r="L53" s="275"/>
      <c r="M53" s="275"/>
      <c r="N53" s="275"/>
      <c r="O53" s="276"/>
      <c r="P53" s="270"/>
      <c r="Q53" s="277"/>
      <c r="R53" s="281"/>
      <c r="S53" s="239"/>
      <c r="T53" s="240"/>
      <c r="U53" s="630"/>
      <c r="V53" s="628"/>
      <c r="W53" s="240"/>
      <c r="X53" s="240"/>
      <c r="Y53" s="632"/>
      <c r="Z53" s="634"/>
      <c r="AA53" s="241"/>
      <c r="AB53" s="62"/>
      <c r="AC53" s="62"/>
      <c r="AD53" s="62"/>
      <c r="AE53" s="62"/>
      <c r="AL53" s="5"/>
      <c r="AX53" s="62"/>
    </row>
    <row r="54" spans="1:50" s="7" customFormat="1" ht="15" customHeight="1">
      <c r="A54" s="624"/>
      <c r="B54" s="1251"/>
      <c r="C54" s="1250"/>
      <c r="D54" s="599"/>
      <c r="E54" s="277"/>
      <c r="F54" s="275"/>
      <c r="G54" s="275"/>
      <c r="H54" s="275"/>
      <c r="I54" s="276"/>
      <c r="J54" s="270"/>
      <c r="K54" s="277"/>
      <c r="L54" s="275"/>
      <c r="M54" s="275"/>
      <c r="N54" s="275"/>
      <c r="O54" s="276"/>
      <c r="P54" s="270"/>
      <c r="Q54" s="277"/>
      <c r="R54" s="281"/>
      <c r="S54" s="239"/>
      <c r="T54" s="240"/>
      <c r="U54" s="630"/>
      <c r="V54" s="628"/>
      <c r="W54" s="240"/>
      <c r="X54" s="240"/>
      <c r="Y54" s="632"/>
      <c r="Z54" s="634"/>
      <c r="AA54" s="241"/>
      <c r="AB54" s="62"/>
      <c r="AC54" s="62"/>
      <c r="AD54" s="62"/>
      <c r="AE54" s="62"/>
      <c r="AL54" s="5"/>
      <c r="AX54" s="62"/>
    </row>
    <row r="55" spans="1:50" s="7" customFormat="1" ht="15" customHeight="1">
      <c r="A55" s="624"/>
      <c r="B55" s="1251"/>
      <c r="C55" s="1250"/>
      <c r="D55" s="601"/>
      <c r="E55" s="600"/>
      <c r="F55" s="275"/>
      <c r="G55" s="275"/>
      <c r="H55" s="275"/>
      <c r="I55" s="276"/>
      <c r="J55" s="270"/>
      <c r="K55" s="277"/>
      <c r="L55" s="275"/>
      <c r="M55" s="275"/>
      <c r="N55" s="275"/>
      <c r="O55" s="276"/>
      <c r="P55" s="270"/>
      <c r="Q55" s="277"/>
      <c r="R55" s="281"/>
      <c r="S55" s="239"/>
      <c r="T55" s="240"/>
      <c r="U55" s="630"/>
      <c r="V55" s="628"/>
      <c r="W55" s="240"/>
      <c r="X55" s="240"/>
      <c r="Y55" s="632"/>
      <c r="Z55" s="634"/>
      <c r="AA55" s="241"/>
      <c r="AB55" s="62"/>
      <c r="AC55" s="62"/>
      <c r="AD55" s="62"/>
      <c r="AE55" s="62"/>
      <c r="AL55" s="5"/>
      <c r="AX55" s="62"/>
    </row>
    <row r="56" spans="1:50" s="7" customFormat="1" ht="15" customHeight="1">
      <c r="A56" s="624"/>
      <c r="B56" s="1251"/>
      <c r="C56" s="1250"/>
      <c r="D56" s="602"/>
      <c r="E56" s="600"/>
      <c r="F56" s="275"/>
      <c r="G56" s="275"/>
      <c r="H56" s="275"/>
      <c r="I56" s="276"/>
      <c r="J56" s="270"/>
      <c r="K56" s="277"/>
      <c r="L56" s="275"/>
      <c r="M56" s="275"/>
      <c r="N56" s="275"/>
      <c r="O56" s="276"/>
      <c r="P56" s="270"/>
      <c r="Q56" s="277"/>
      <c r="R56" s="281"/>
      <c r="S56" s="239"/>
      <c r="T56" s="240"/>
      <c r="U56" s="630"/>
      <c r="V56" s="628"/>
      <c r="W56" s="240"/>
      <c r="X56" s="240"/>
      <c r="Y56" s="632"/>
      <c r="Z56" s="634"/>
      <c r="AA56" s="241"/>
      <c r="AB56" s="62"/>
      <c r="AC56" s="62"/>
      <c r="AD56" s="62"/>
      <c r="AE56" s="62"/>
      <c r="AL56" s="5"/>
      <c r="AX56" s="62"/>
    </row>
    <row r="57" spans="1:50" s="7" customFormat="1" ht="15" customHeight="1">
      <c r="A57" s="624"/>
      <c r="B57" s="1251"/>
      <c r="C57" s="1250"/>
      <c r="D57" s="288"/>
      <c r="E57" s="277"/>
      <c r="F57" s="275"/>
      <c r="G57" s="275"/>
      <c r="H57" s="275"/>
      <c r="I57" s="276"/>
      <c r="J57" s="270"/>
      <c r="K57" s="277"/>
      <c r="L57" s="275"/>
      <c r="M57" s="275"/>
      <c r="N57" s="275"/>
      <c r="O57" s="276"/>
      <c r="P57" s="270"/>
      <c r="Q57" s="277"/>
      <c r="R57" s="281"/>
      <c r="S57" s="239"/>
      <c r="T57" s="603"/>
      <c r="U57" s="630"/>
      <c r="V57" s="628"/>
      <c r="W57" s="240"/>
      <c r="X57" s="240"/>
      <c r="Y57" s="632"/>
      <c r="Z57" s="634"/>
      <c r="AA57" s="241"/>
      <c r="AB57" s="62"/>
      <c r="AC57" s="62"/>
      <c r="AD57" s="62"/>
      <c r="AE57" s="62"/>
      <c r="AL57" s="5"/>
      <c r="AX57" s="62"/>
    </row>
    <row r="58" spans="1:50" s="7" customFormat="1" ht="15" customHeight="1">
      <c r="A58" s="624"/>
      <c r="B58" s="1251"/>
      <c r="C58" s="1250"/>
      <c r="D58" s="288"/>
      <c r="E58" s="277"/>
      <c r="F58" s="275"/>
      <c r="G58" s="275"/>
      <c r="H58" s="275"/>
      <c r="I58" s="276"/>
      <c r="J58" s="270"/>
      <c r="K58" s="277"/>
      <c r="L58" s="275"/>
      <c r="M58" s="275"/>
      <c r="N58" s="275"/>
      <c r="O58" s="276"/>
      <c r="P58" s="270"/>
      <c r="Q58" s="277"/>
      <c r="R58" s="281"/>
      <c r="S58" s="239"/>
      <c r="T58" s="240"/>
      <c r="U58" s="630"/>
      <c r="V58" s="628"/>
      <c r="W58" s="240"/>
      <c r="X58" s="240"/>
      <c r="Y58" s="632"/>
      <c r="Z58" s="634"/>
      <c r="AA58" s="241"/>
      <c r="AB58" s="62"/>
      <c r="AC58" s="62"/>
      <c r="AD58" s="62"/>
      <c r="AE58" s="62"/>
      <c r="AL58" s="5"/>
      <c r="AX58" s="62"/>
    </row>
    <row r="59" spans="1:50" s="7" customFormat="1" ht="15" customHeight="1">
      <c r="A59" s="624"/>
      <c r="B59" s="1251"/>
      <c r="C59" s="1250"/>
      <c r="D59" s="599"/>
      <c r="E59" s="277"/>
      <c r="F59" s="275"/>
      <c r="G59" s="275"/>
      <c r="H59" s="275"/>
      <c r="I59" s="276"/>
      <c r="J59" s="270"/>
      <c r="K59" s="277"/>
      <c r="L59" s="275"/>
      <c r="M59" s="275"/>
      <c r="N59" s="275"/>
      <c r="O59" s="276"/>
      <c r="P59" s="270"/>
      <c r="Q59" s="277"/>
      <c r="R59" s="281"/>
      <c r="S59" s="239"/>
      <c r="T59" s="240"/>
      <c r="U59" s="630"/>
      <c r="V59" s="628"/>
      <c r="W59" s="240"/>
      <c r="X59" s="240"/>
      <c r="Y59" s="632"/>
      <c r="Z59" s="634"/>
      <c r="AA59" s="241"/>
      <c r="AB59" s="62"/>
      <c r="AC59" s="62"/>
      <c r="AD59" s="62"/>
      <c r="AE59" s="62"/>
      <c r="AL59" s="5"/>
      <c r="AX59" s="62"/>
    </row>
    <row r="60" spans="1:50" s="7" customFormat="1" ht="15" customHeight="1">
      <c r="A60" s="624"/>
      <c r="B60" s="1251"/>
      <c r="C60" s="1250"/>
      <c r="D60" s="288"/>
      <c r="E60" s="277"/>
      <c r="F60" s="275"/>
      <c r="G60" s="275"/>
      <c r="H60" s="275"/>
      <c r="I60" s="276"/>
      <c r="J60" s="270"/>
      <c r="K60" s="277"/>
      <c r="L60" s="275"/>
      <c r="M60" s="275"/>
      <c r="N60" s="275"/>
      <c r="O60" s="276"/>
      <c r="P60" s="270"/>
      <c r="Q60" s="277"/>
      <c r="R60" s="281"/>
      <c r="S60" s="239"/>
      <c r="T60" s="240"/>
      <c r="U60" s="630"/>
      <c r="V60" s="628"/>
      <c r="W60" s="240"/>
      <c r="X60" s="240"/>
      <c r="Y60" s="632"/>
      <c r="Z60" s="634"/>
      <c r="AA60" s="241"/>
      <c r="AB60" s="62"/>
      <c r="AC60" s="62"/>
      <c r="AD60" s="62"/>
      <c r="AE60" s="62"/>
      <c r="AL60" s="5"/>
      <c r="AX60" s="62"/>
    </row>
    <row r="61" spans="1:50" s="7" customFormat="1" ht="15" customHeight="1">
      <c r="A61" s="624"/>
      <c r="B61" s="1251"/>
      <c r="C61" s="1250"/>
      <c r="D61" s="599"/>
      <c r="E61" s="277"/>
      <c r="F61" s="275"/>
      <c r="G61" s="275"/>
      <c r="H61" s="275"/>
      <c r="I61" s="276"/>
      <c r="J61" s="270"/>
      <c r="K61" s="277"/>
      <c r="L61" s="275"/>
      <c r="M61" s="275"/>
      <c r="N61" s="275"/>
      <c r="O61" s="276"/>
      <c r="P61" s="270"/>
      <c r="Q61" s="277"/>
      <c r="R61" s="281"/>
      <c r="S61" s="239"/>
      <c r="T61" s="240"/>
      <c r="U61" s="630"/>
      <c r="V61" s="628"/>
      <c r="W61" s="240"/>
      <c r="X61" s="240"/>
      <c r="Y61" s="632"/>
      <c r="Z61" s="634"/>
      <c r="AA61" s="241"/>
      <c r="AB61" s="62"/>
      <c r="AC61" s="62"/>
      <c r="AD61" s="62"/>
      <c r="AE61" s="62"/>
      <c r="AL61" s="5"/>
      <c r="AX61" s="62"/>
    </row>
    <row r="62" spans="1:50" s="7" customFormat="1" ht="15" customHeight="1">
      <c r="A62" s="624"/>
      <c r="B62" s="1251"/>
      <c r="C62" s="1250"/>
      <c r="D62" s="599"/>
      <c r="E62" s="277"/>
      <c r="F62" s="275"/>
      <c r="G62" s="275"/>
      <c r="H62" s="275"/>
      <c r="I62" s="276"/>
      <c r="J62" s="270"/>
      <c r="K62" s="277"/>
      <c r="L62" s="275"/>
      <c r="M62" s="275"/>
      <c r="N62" s="275"/>
      <c r="O62" s="276"/>
      <c r="P62" s="270"/>
      <c r="Q62" s="277"/>
      <c r="R62" s="281"/>
      <c r="S62" s="239"/>
      <c r="T62" s="240"/>
      <c r="U62" s="630"/>
      <c r="V62" s="628"/>
      <c r="W62" s="240"/>
      <c r="X62" s="240"/>
      <c r="Y62" s="632"/>
      <c r="Z62" s="634"/>
      <c r="AA62" s="241"/>
      <c r="AB62" s="62"/>
      <c r="AC62" s="62"/>
      <c r="AD62" s="62"/>
      <c r="AE62" s="62"/>
      <c r="AL62" s="5"/>
      <c r="AX62" s="62"/>
    </row>
    <row r="63" spans="1:50" s="7" customFormat="1" ht="15" customHeight="1">
      <c r="A63" s="624"/>
      <c r="B63" s="1251"/>
      <c r="C63" s="1250"/>
      <c r="D63" s="288"/>
      <c r="E63" s="277"/>
      <c r="F63" s="275"/>
      <c r="G63" s="275"/>
      <c r="H63" s="275"/>
      <c r="I63" s="276"/>
      <c r="J63" s="270"/>
      <c r="K63" s="277"/>
      <c r="L63" s="275"/>
      <c r="M63" s="275"/>
      <c r="N63" s="275"/>
      <c r="O63" s="276"/>
      <c r="P63" s="270"/>
      <c r="Q63" s="277"/>
      <c r="R63" s="281"/>
      <c r="S63" s="239"/>
      <c r="T63" s="240"/>
      <c r="U63" s="630"/>
      <c r="V63" s="628"/>
      <c r="W63" s="240"/>
      <c r="X63" s="240"/>
      <c r="Y63" s="632"/>
      <c r="Z63" s="634"/>
      <c r="AA63" s="241"/>
      <c r="AB63" s="62"/>
      <c r="AC63" s="62"/>
      <c r="AD63" s="62"/>
      <c r="AE63" s="62"/>
      <c r="AL63" s="5"/>
      <c r="AX63" s="62"/>
    </row>
    <row r="64" spans="1:50" s="7" customFormat="1" ht="15" customHeight="1">
      <c r="A64" s="624"/>
      <c r="B64" s="1251"/>
      <c r="C64" s="1250"/>
      <c r="D64" s="288"/>
      <c r="E64" s="277"/>
      <c r="F64" s="275"/>
      <c r="G64" s="275"/>
      <c r="H64" s="275"/>
      <c r="I64" s="276"/>
      <c r="J64" s="270"/>
      <c r="K64" s="277"/>
      <c r="L64" s="275"/>
      <c r="M64" s="275"/>
      <c r="N64" s="275"/>
      <c r="O64" s="276"/>
      <c r="P64" s="270"/>
      <c r="Q64" s="277"/>
      <c r="R64" s="281"/>
      <c r="S64" s="239"/>
      <c r="T64" s="240"/>
      <c r="U64" s="630"/>
      <c r="V64" s="628"/>
      <c r="W64" s="240"/>
      <c r="X64" s="240"/>
      <c r="Y64" s="632"/>
      <c r="Z64" s="634"/>
      <c r="AA64" s="241"/>
      <c r="AB64" s="62"/>
      <c r="AC64" s="62"/>
      <c r="AD64" s="62"/>
      <c r="AE64" s="62"/>
      <c r="AL64" s="5"/>
      <c r="AX64" s="62"/>
    </row>
    <row r="65" spans="1:50" s="7" customFormat="1" ht="15" customHeight="1">
      <c r="A65" s="624"/>
      <c r="B65" s="1251"/>
      <c r="C65" s="1250"/>
      <c r="D65" s="288"/>
      <c r="E65" s="277"/>
      <c r="F65" s="275"/>
      <c r="G65" s="275"/>
      <c r="H65" s="275"/>
      <c r="I65" s="276"/>
      <c r="J65" s="270"/>
      <c r="K65" s="277"/>
      <c r="L65" s="275"/>
      <c r="M65" s="275"/>
      <c r="N65" s="275"/>
      <c r="O65" s="276"/>
      <c r="P65" s="270"/>
      <c r="Q65" s="277"/>
      <c r="R65" s="281"/>
      <c r="S65" s="239"/>
      <c r="T65" s="240"/>
      <c r="U65" s="631"/>
      <c r="V65" s="628"/>
      <c r="W65" s="240"/>
      <c r="X65" s="240"/>
      <c r="Y65" s="632"/>
      <c r="Z65" s="635"/>
      <c r="AA65" s="241"/>
      <c r="AB65" s="62"/>
      <c r="AC65" s="62"/>
      <c r="AD65" s="62"/>
      <c r="AE65" s="62"/>
      <c r="AL65" s="5"/>
      <c r="AX65" s="62"/>
    </row>
    <row r="66" spans="1:50" s="7" customFormat="1" ht="15" customHeight="1">
      <c r="A66" s="581"/>
      <c r="B66" s="1257"/>
      <c r="C66" s="1258"/>
      <c r="D66" s="288"/>
      <c r="E66" s="277"/>
      <c r="F66" s="275"/>
      <c r="G66" s="275"/>
      <c r="H66" s="275"/>
      <c r="I66" s="276"/>
      <c r="J66" s="270"/>
      <c r="K66" s="277"/>
      <c r="L66" s="275"/>
      <c r="M66" s="275"/>
      <c r="N66" s="275"/>
      <c r="O66" s="276"/>
      <c r="P66" s="270"/>
      <c r="Q66" s="277"/>
      <c r="R66" s="281"/>
      <c r="S66" s="239"/>
      <c r="T66" s="240"/>
      <c r="U66" s="1148"/>
      <c r="V66" s="1149"/>
      <c r="W66" s="240"/>
      <c r="X66" s="240"/>
      <c r="Y66" s="1255"/>
      <c r="Z66" s="1256"/>
      <c r="AA66" s="241"/>
      <c r="AB66" s="62"/>
      <c r="AC66" s="62"/>
      <c r="AD66" s="62"/>
      <c r="AE66" s="62"/>
      <c r="AL66" s="5"/>
      <c r="AX66" s="62"/>
    </row>
    <row r="67" spans="1:50" s="7" customFormat="1" ht="15" customHeight="1" thickBot="1">
      <c r="A67" s="286"/>
      <c r="B67" s="1247"/>
      <c r="C67" s="1248"/>
      <c r="D67" s="291"/>
      <c r="E67" s="236"/>
      <c r="F67" s="10"/>
      <c r="G67" s="10"/>
      <c r="H67" s="10"/>
      <c r="I67" s="230"/>
      <c r="J67" s="65"/>
      <c r="K67" s="236"/>
      <c r="L67" s="10"/>
      <c r="M67" s="10"/>
      <c r="N67" s="10"/>
      <c r="O67" s="230"/>
      <c r="P67" s="65"/>
      <c r="Q67" s="236"/>
      <c r="R67" s="283"/>
      <c r="S67" s="236"/>
      <c r="T67" s="266"/>
      <c r="U67" s="1142"/>
      <c r="V67" s="1143"/>
      <c r="W67" s="566"/>
      <c r="X67" s="566"/>
      <c r="Y67" s="1142"/>
      <c r="Z67" s="1143"/>
      <c r="AA67" s="285"/>
      <c r="AB67" s="62"/>
      <c r="AC67" s="12"/>
      <c r="AN67" s="5"/>
    </row>
    <row r="68" spans="1:50">
      <c r="A68" s="172"/>
      <c r="B68" s="172"/>
      <c r="C68" s="172"/>
      <c r="D68" s="172"/>
      <c r="E68" s="6"/>
      <c r="F68" s="6"/>
      <c r="G68" s="6"/>
      <c r="H68" s="6"/>
      <c r="I68" s="6"/>
      <c r="J68" s="12"/>
      <c r="K68" s="6"/>
      <c r="L68" s="6"/>
      <c r="M68" s="6"/>
      <c r="N68" s="6"/>
      <c r="O68" s="6"/>
      <c r="P68" s="12"/>
      <c r="Q68" s="6"/>
      <c r="R68" s="6"/>
      <c r="S68" s="6"/>
      <c r="T68" s="6"/>
      <c r="U68" s="6"/>
      <c r="V68" s="6"/>
      <c r="W68" s="6"/>
      <c r="X68" s="6"/>
      <c r="Y68" s="12"/>
      <c r="Z68" s="6"/>
      <c r="AA68" s="6"/>
      <c r="AB68" s="6"/>
      <c r="AC68" s="12"/>
      <c r="AJ68" s="1"/>
      <c r="AN68" s="5"/>
    </row>
    <row r="69" spans="1:50" ht="19.5" customHeight="1">
      <c r="A69" s="172"/>
      <c r="B69" s="172"/>
      <c r="C69" s="172"/>
      <c r="D69" s="33" t="s">
        <v>74</v>
      </c>
      <c r="E69" s="66">
        <f t="shared" ref="E69:T69" si="11">SUM(E43:E67)</f>
        <v>0</v>
      </c>
      <c r="F69" s="66">
        <f t="shared" si="11"/>
        <v>0</v>
      </c>
      <c r="G69" s="66">
        <f t="shared" si="11"/>
        <v>0</v>
      </c>
      <c r="H69" s="66">
        <f t="shared" si="11"/>
        <v>0</v>
      </c>
      <c r="I69" s="66">
        <f t="shared" si="11"/>
        <v>0</v>
      </c>
      <c r="J69" s="12">
        <f t="shared" si="11"/>
        <v>0</v>
      </c>
      <c r="K69" s="66">
        <f t="shared" si="11"/>
        <v>12</v>
      </c>
      <c r="L69" s="66">
        <f t="shared" si="11"/>
        <v>52</v>
      </c>
      <c r="M69" s="66">
        <f t="shared" si="11"/>
        <v>22</v>
      </c>
      <c r="N69" s="66">
        <f t="shared" si="11"/>
        <v>5</v>
      </c>
      <c r="O69" s="66">
        <f t="shared" si="11"/>
        <v>25</v>
      </c>
      <c r="P69" s="12">
        <f t="shared" si="11"/>
        <v>0</v>
      </c>
      <c r="Q69" s="66">
        <f t="shared" si="11"/>
        <v>0</v>
      </c>
      <c r="R69" s="66">
        <f t="shared" si="11"/>
        <v>52</v>
      </c>
      <c r="S69" s="66">
        <f t="shared" si="11"/>
        <v>1</v>
      </c>
      <c r="T69" s="66">
        <f t="shared" si="11"/>
        <v>4</v>
      </c>
      <c r="U69" s="1120">
        <f>SUM(U43:V67)</f>
        <v>8</v>
      </c>
      <c r="V69" s="1021"/>
      <c r="W69" s="66">
        <f>SUM(W43:W67)</f>
        <v>22</v>
      </c>
      <c r="X69" s="66">
        <f>SUM(X43:X67)</f>
        <v>12</v>
      </c>
      <c r="Y69" s="1120">
        <f>SUM(Y43:Z67)</f>
        <v>5</v>
      </c>
      <c r="Z69" s="1021"/>
      <c r="AA69" s="66">
        <f>SUM(AA43:AA67)</f>
        <v>0</v>
      </c>
      <c r="AB69" s="6"/>
      <c r="AC69" s="12"/>
      <c r="AJ69" s="1"/>
      <c r="AN69" s="5"/>
    </row>
    <row r="70" spans="1:50">
      <c r="E70" s="6"/>
      <c r="F70" s="6"/>
      <c r="G70" s="6"/>
      <c r="H70" s="6"/>
      <c r="I70" s="6"/>
      <c r="J70" s="12"/>
      <c r="K70" s="6"/>
      <c r="L70" s="6"/>
      <c r="M70" s="6"/>
      <c r="N70" s="6"/>
      <c r="O70" s="6"/>
      <c r="P70" s="12"/>
      <c r="Q70" s="6"/>
      <c r="R70" s="6"/>
      <c r="S70" s="6"/>
      <c r="T70" s="6"/>
      <c r="U70" s="6"/>
      <c r="V70" s="6"/>
      <c r="W70" s="6"/>
      <c r="X70" s="6"/>
      <c r="Y70" s="12"/>
      <c r="Z70" s="6"/>
      <c r="AA70" s="6"/>
      <c r="AB70" s="6"/>
      <c r="AC70" s="12"/>
      <c r="AJ70" s="1"/>
      <c r="AN70" s="5"/>
    </row>
    <row r="71" spans="1:50" ht="29.25" customHeight="1">
      <c r="D71" s="1121" t="s">
        <v>95</v>
      </c>
      <c r="E71" s="67" t="s">
        <v>98</v>
      </c>
      <c r="F71" s="67" t="s">
        <v>72</v>
      </c>
      <c r="G71" s="67" t="s">
        <v>99</v>
      </c>
      <c r="H71" s="67" t="s">
        <v>70</v>
      </c>
      <c r="I71" s="67" t="s">
        <v>71</v>
      </c>
      <c r="J71" s="1123" t="s">
        <v>100</v>
      </c>
      <c r="K71" s="1124"/>
      <c r="L71" s="1125"/>
      <c r="M71" s="67" t="s">
        <v>101</v>
      </c>
      <c r="N71" s="227" t="s">
        <v>198</v>
      </c>
      <c r="O71" s="267" t="s">
        <v>199</v>
      </c>
      <c r="P71" s="1252" t="s">
        <v>200</v>
      </c>
      <c r="Q71" s="1127"/>
      <c r="R71" s="267" t="s">
        <v>201</v>
      </c>
      <c r="S71" s="227" t="s">
        <v>202</v>
      </c>
      <c r="T71" s="1253" t="s">
        <v>203</v>
      </c>
      <c r="U71" s="1254"/>
      <c r="V71" s="227" t="s">
        <v>204</v>
      </c>
      <c r="W71" s="6"/>
      <c r="X71" s="6"/>
      <c r="Y71" s="12"/>
      <c r="Z71" s="6"/>
      <c r="AA71" s="6"/>
      <c r="AB71" s="6"/>
      <c r="AC71" s="12"/>
      <c r="AJ71" s="1"/>
      <c r="AN71" s="5"/>
    </row>
    <row r="72" spans="1:50" ht="22.5" customHeight="1">
      <c r="D72" s="1122"/>
      <c r="E72" s="68">
        <f>SUM(E69+K69+K38+E38)</f>
        <v>12</v>
      </c>
      <c r="F72" s="68">
        <f>SUM(F69+L69+F38,L38,Q38,V38)</f>
        <v>52</v>
      </c>
      <c r="G72" s="68">
        <f>SUM(G69+M69+G38,M38,R38,W38)</f>
        <v>22</v>
      </c>
      <c r="H72" s="68">
        <f>SUM(H69+N69+H38,N38,S38,X38)</f>
        <v>5</v>
      </c>
      <c r="I72" s="68">
        <f>SUM(I69+O69+I38,O38,T38,Y38)</f>
        <v>25</v>
      </c>
      <c r="J72" s="1130">
        <f>SUM(Q69+AA38)</f>
        <v>0</v>
      </c>
      <c r="K72" s="1131"/>
      <c r="L72" s="1132"/>
      <c r="M72" s="68">
        <f>SUM(R69+AB38)</f>
        <v>52</v>
      </c>
      <c r="N72" s="226">
        <f>SUM(S69+AC38)</f>
        <v>1</v>
      </c>
      <c r="O72" s="226">
        <f>SUM(T69)</f>
        <v>4</v>
      </c>
      <c r="P72" s="1133">
        <f>SUM(U69)</f>
        <v>8</v>
      </c>
      <c r="Q72" s="1127"/>
      <c r="R72" s="226">
        <f>SUM(W69)</f>
        <v>22</v>
      </c>
      <c r="S72" s="226">
        <f>SUM(X69)</f>
        <v>12</v>
      </c>
      <c r="T72" s="1134">
        <f>SUM(Y69)</f>
        <v>5</v>
      </c>
      <c r="U72" s="1135"/>
      <c r="V72" s="226">
        <f>SUM(AA69)</f>
        <v>0</v>
      </c>
      <c r="W72" s="6"/>
      <c r="X72" s="6"/>
      <c r="Y72" s="12"/>
      <c r="Z72" s="6"/>
      <c r="AA72" s="6"/>
      <c r="AB72" s="6"/>
      <c r="AC72" s="12"/>
      <c r="AJ72" s="1"/>
      <c r="AN72" s="5"/>
    </row>
    <row r="73" spans="1:50">
      <c r="E73" s="6"/>
      <c r="F73" s="6"/>
      <c r="G73" s="6"/>
      <c r="H73" s="6"/>
      <c r="I73" s="6"/>
      <c r="J73" s="12"/>
      <c r="K73" s="6"/>
      <c r="L73" s="6"/>
      <c r="M73" s="6"/>
      <c r="N73" s="6"/>
      <c r="O73" s="6"/>
      <c r="P73" s="12"/>
      <c r="Q73" s="6"/>
      <c r="R73" s="6"/>
      <c r="S73" s="6"/>
      <c r="T73" s="6"/>
      <c r="U73" s="12"/>
      <c r="V73" s="6"/>
      <c r="W73" s="6"/>
      <c r="X73" s="6"/>
      <c r="Y73" s="6"/>
      <c r="Z73" s="12"/>
      <c r="AJ73" s="5"/>
    </row>
    <row r="74" spans="1:50">
      <c r="E74" s="6"/>
      <c r="F74" s="6"/>
      <c r="G74" s="6"/>
      <c r="H74" s="6"/>
      <c r="I74" s="6"/>
      <c r="J74" s="12"/>
      <c r="K74" s="6"/>
      <c r="L74" s="6"/>
      <c r="M74" s="6"/>
      <c r="N74" s="6"/>
      <c r="O74" s="6"/>
      <c r="P74" s="12"/>
      <c r="Q74" s="6"/>
      <c r="R74" s="6"/>
      <c r="S74" s="6"/>
      <c r="T74" s="6"/>
      <c r="U74" s="12"/>
      <c r="V74" s="6"/>
      <c r="W74" s="6"/>
      <c r="X74" s="6"/>
      <c r="Y74" s="6"/>
      <c r="Z74" s="12"/>
      <c r="AJ74" s="5"/>
    </row>
    <row r="75" spans="1:50">
      <c r="A75" s="1" t="s">
        <v>103</v>
      </c>
      <c r="E75" s="6"/>
      <c r="F75" s="6"/>
      <c r="G75" s="6"/>
      <c r="H75" s="6"/>
      <c r="I75" s="6"/>
      <c r="J75" s="12"/>
      <c r="K75" s="6"/>
      <c r="L75" s="6"/>
      <c r="M75" s="6"/>
      <c r="N75" s="6"/>
      <c r="O75" s="6"/>
      <c r="P75" s="12"/>
      <c r="Q75" s="6"/>
      <c r="R75" s="6"/>
      <c r="S75" s="6"/>
      <c r="T75" s="6"/>
      <c r="U75" s="12"/>
      <c r="V75" s="6"/>
      <c r="W75" s="6"/>
      <c r="X75" s="6"/>
      <c r="Y75" s="6"/>
      <c r="Z75" s="5"/>
      <c r="AJ75" s="5"/>
    </row>
    <row r="76" spans="1:50">
      <c r="E76" s="6"/>
      <c r="F76" s="6"/>
      <c r="G76" s="6"/>
      <c r="H76" s="6"/>
      <c r="I76" s="6"/>
      <c r="J76" s="12"/>
      <c r="K76" s="6"/>
      <c r="L76" s="6"/>
      <c r="M76" s="6"/>
      <c r="N76" s="6"/>
      <c r="O76" s="6"/>
      <c r="P76" s="12"/>
      <c r="Q76" s="6"/>
      <c r="R76" s="6"/>
      <c r="S76" s="6"/>
      <c r="T76" s="6"/>
      <c r="U76" s="12"/>
      <c r="V76" s="6"/>
      <c r="W76" s="6"/>
      <c r="X76" s="6"/>
      <c r="Y76" s="6"/>
      <c r="Z76" s="5"/>
      <c r="AJ76" s="5"/>
    </row>
    <row r="77" spans="1:50" s="5" customFormat="1">
      <c r="A77" s="1" t="s">
        <v>104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50" ht="15.75">
      <c r="AJ78" s="158"/>
    </row>
    <row r="79" spans="1:50">
      <c r="AJ79" s="5"/>
    </row>
    <row r="80" spans="1:50">
      <c r="AJ80" s="5"/>
    </row>
    <row r="81" spans="36:36">
      <c r="AJ81" s="5"/>
    </row>
    <row r="82" spans="36:36">
      <c r="AJ82" s="5"/>
    </row>
    <row r="83" spans="36:36">
      <c r="AJ83" s="5"/>
    </row>
    <row r="84" spans="36:36" ht="15.75">
      <c r="AJ84" s="158"/>
    </row>
    <row r="88" spans="36:36">
      <c r="AJ88" s="5"/>
    </row>
    <row r="89" spans="36:36" ht="15.75">
      <c r="AJ89" s="158"/>
    </row>
    <row r="90" spans="36:36">
      <c r="AJ90" s="5"/>
    </row>
    <row r="91" spans="36:36">
      <c r="AJ91" s="5"/>
    </row>
    <row r="92" spans="36:36">
      <c r="AJ92" s="5"/>
    </row>
    <row r="93" spans="36:36">
      <c r="AJ93" s="5"/>
    </row>
    <row r="94" spans="36:36">
      <c r="AJ94" s="5"/>
    </row>
    <row r="95" spans="36:36">
      <c r="AJ95" s="5"/>
    </row>
    <row r="96" spans="36:36" ht="15.75">
      <c r="AJ96" s="158"/>
    </row>
    <row r="97" spans="36:36">
      <c r="AJ97" s="5"/>
    </row>
    <row r="98" spans="36:36">
      <c r="AJ98" s="5"/>
    </row>
    <row r="99" spans="36:36">
      <c r="AJ99" s="5"/>
    </row>
    <row r="100" spans="36:36">
      <c r="AJ100" s="5"/>
    </row>
    <row r="101" spans="36:36">
      <c r="AJ101" s="5"/>
    </row>
    <row r="102" spans="36:36" ht="15.75">
      <c r="AJ102" s="158"/>
    </row>
    <row r="103" spans="36:36">
      <c r="AJ103" s="5"/>
    </row>
    <row r="104" spans="36:36">
      <c r="AJ104" s="5"/>
    </row>
    <row r="105" spans="36:36">
      <c r="AJ105" s="5"/>
    </row>
    <row r="106" spans="36:36">
      <c r="AJ106" s="5"/>
    </row>
    <row r="107" spans="36:36">
      <c r="AJ107" s="5"/>
    </row>
    <row r="113" spans="36:36">
      <c r="AJ113" s="5"/>
    </row>
    <row r="114" spans="36:36">
      <c r="AJ114" s="5"/>
    </row>
    <row r="115" spans="36:36">
      <c r="AJ115" s="5"/>
    </row>
    <row r="116" spans="36:36">
      <c r="AJ116" s="5"/>
    </row>
    <row r="117" spans="36:36">
      <c r="AJ117" s="5"/>
    </row>
    <row r="118" spans="36:36">
      <c r="AJ118" s="5"/>
    </row>
    <row r="119" spans="36:36">
      <c r="AJ119" s="5"/>
    </row>
    <row r="120" spans="36:36">
      <c r="AJ120" s="5"/>
    </row>
    <row r="121" spans="36:36">
      <c r="AJ121" s="5"/>
    </row>
    <row r="122" spans="36:36">
      <c r="AJ122" s="5"/>
    </row>
    <row r="123" spans="36:36">
      <c r="AJ123" s="5"/>
    </row>
    <row r="124" spans="36:36">
      <c r="AJ124" s="5"/>
    </row>
    <row r="125" spans="36:36">
      <c r="AJ125" s="5"/>
    </row>
    <row r="126" spans="36:36">
      <c r="AJ126" s="5"/>
    </row>
    <row r="127" spans="36:36">
      <c r="AJ127" s="5"/>
    </row>
    <row r="128" spans="36:36">
      <c r="AJ128" s="5"/>
    </row>
    <row r="129" spans="36:36">
      <c r="AJ129" s="5"/>
    </row>
    <row r="130" spans="36:36">
      <c r="AJ130" s="5"/>
    </row>
    <row r="131" spans="36:36">
      <c r="AJ131" s="5"/>
    </row>
    <row r="132" spans="36:36">
      <c r="AJ132" s="5"/>
    </row>
    <row r="133" spans="36:36">
      <c r="AJ133" s="5"/>
    </row>
    <row r="134" spans="36:36">
      <c r="AJ134" s="5"/>
    </row>
    <row r="135" spans="36:36">
      <c r="AJ135" s="5"/>
    </row>
    <row r="136" spans="36:36">
      <c r="AJ136" s="5"/>
    </row>
    <row r="137" spans="36:36">
      <c r="AJ137" s="5"/>
    </row>
    <row r="138" spans="36:36">
      <c r="AJ138" s="5"/>
    </row>
    <row r="139" spans="36:36">
      <c r="AJ139" s="5"/>
    </row>
    <row r="140" spans="36:36">
      <c r="AJ140" s="5"/>
    </row>
    <row r="141" spans="36:36">
      <c r="AJ141" s="5"/>
    </row>
    <row r="142" spans="36:36">
      <c r="AJ142" s="5"/>
    </row>
    <row r="143" spans="36:36">
      <c r="AJ143" s="5"/>
    </row>
    <row r="144" spans="36:36">
      <c r="AJ144" s="5"/>
    </row>
    <row r="145" spans="36:40">
      <c r="AJ145" s="5"/>
    </row>
    <row r="146" spans="36:40">
      <c r="AJ146" s="5"/>
    </row>
    <row r="147" spans="36:40">
      <c r="AJ147" s="5"/>
    </row>
    <row r="148" spans="36:40">
      <c r="AJ148" s="5"/>
    </row>
    <row r="149" spans="36:40">
      <c r="AJ149" s="5"/>
    </row>
    <row r="150" spans="36:40">
      <c r="AJ150" s="5"/>
    </row>
    <row r="151" spans="36:40">
      <c r="AJ151" s="5"/>
    </row>
    <row r="152" spans="36:40">
      <c r="AJ152" s="5"/>
    </row>
    <row r="154" spans="36:40">
      <c r="AK154" s="7"/>
      <c r="AL154" s="7"/>
      <c r="AM154" s="7"/>
      <c r="AN154" s="7"/>
    </row>
    <row r="155" spans="36:40">
      <c r="AN155" s="6"/>
    </row>
    <row r="156" spans="36:40">
      <c r="AN156" s="6"/>
    </row>
    <row r="157" spans="36:40">
      <c r="AN157" s="6"/>
    </row>
    <row r="158" spans="36:40">
      <c r="AK158" s="7"/>
      <c r="AL158" s="7"/>
      <c r="AM158" s="7"/>
      <c r="AN158" s="62"/>
    </row>
    <row r="159" spans="36:40">
      <c r="AK159" s="7"/>
      <c r="AL159" s="7"/>
      <c r="AM159" s="7"/>
      <c r="AN159" s="62"/>
    </row>
    <row r="160" spans="36:40">
      <c r="AK160" s="7"/>
      <c r="AL160" s="7"/>
      <c r="AM160" s="7"/>
      <c r="AN160" s="62"/>
    </row>
    <row r="161" spans="37:49">
      <c r="AK161" s="7"/>
      <c r="AL161" s="7"/>
      <c r="AM161" s="7"/>
      <c r="AN161" s="62"/>
    </row>
    <row r="162" spans="37:49">
      <c r="AK162" s="7"/>
      <c r="AL162" s="7"/>
      <c r="AM162" s="7"/>
      <c r="AN162" s="62"/>
    </row>
    <row r="163" spans="37:49">
      <c r="AK163" s="7"/>
      <c r="AL163" s="7"/>
      <c r="AM163" s="7"/>
      <c r="AN163" s="62"/>
    </row>
    <row r="164" spans="37:49">
      <c r="AK164" s="7"/>
      <c r="AL164" s="7"/>
      <c r="AM164" s="7"/>
      <c r="AN164" s="62"/>
    </row>
    <row r="165" spans="37:49">
      <c r="AK165" s="7"/>
      <c r="AL165" s="7"/>
      <c r="AM165" s="7"/>
      <c r="AN165" s="62"/>
    </row>
    <row r="166" spans="37:49">
      <c r="AK166" s="7"/>
      <c r="AL166" s="7"/>
      <c r="AM166" s="7"/>
      <c r="AN166" s="62"/>
    </row>
    <row r="167" spans="37:49">
      <c r="AK167" s="7"/>
      <c r="AL167" s="7"/>
      <c r="AM167" s="7"/>
      <c r="AN167" s="62"/>
    </row>
    <row r="168" spans="37:49">
      <c r="AK168" s="7"/>
      <c r="AL168" s="7"/>
      <c r="AM168" s="7"/>
      <c r="AN168" s="62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37:49">
      <c r="AK169" s="7"/>
      <c r="AL169" s="7"/>
      <c r="AM169" s="7"/>
      <c r="AN169" s="62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37:49">
      <c r="AK170" s="7"/>
      <c r="AL170" s="7"/>
      <c r="AM170" s="7"/>
      <c r="AN170" s="62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37:49">
      <c r="AK171" s="7"/>
      <c r="AL171" s="7"/>
      <c r="AM171" s="7"/>
      <c r="AN171" s="62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37:49">
      <c r="AK172" s="7"/>
      <c r="AL172" s="7"/>
      <c r="AM172" s="7"/>
      <c r="AN172" s="62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37:49">
      <c r="AK173" s="7"/>
      <c r="AL173" s="7"/>
      <c r="AM173" s="7"/>
      <c r="AN173" s="62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37:49">
      <c r="AK174" s="7"/>
      <c r="AL174" s="7"/>
      <c r="AM174" s="7"/>
      <c r="AN174" s="62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37:49">
      <c r="AK175" s="7"/>
      <c r="AL175" s="7"/>
      <c r="AM175" s="7"/>
      <c r="AN175" s="62"/>
      <c r="AO175" s="7"/>
      <c r="AP175" s="7"/>
      <c r="AQ175" s="7"/>
      <c r="AR175" s="7"/>
      <c r="AS175" s="7"/>
      <c r="AT175" s="7"/>
      <c r="AU175" s="7"/>
      <c r="AV175" s="7"/>
      <c r="AW175" s="7"/>
    </row>
    <row r="176" spans="37:49">
      <c r="AK176" s="7"/>
      <c r="AL176" s="7"/>
      <c r="AM176" s="7"/>
      <c r="AN176" s="62"/>
      <c r="AO176" s="7"/>
      <c r="AP176" s="7"/>
      <c r="AQ176" s="7"/>
      <c r="AR176" s="7"/>
      <c r="AS176" s="7"/>
      <c r="AT176" s="7"/>
      <c r="AU176" s="7"/>
      <c r="AV176" s="7"/>
      <c r="AW176" s="7"/>
    </row>
    <row r="177" spans="36:49">
      <c r="AK177" s="7"/>
      <c r="AL177" s="7"/>
      <c r="AM177" s="7"/>
      <c r="AN177" s="62"/>
      <c r="AO177" s="7"/>
      <c r="AP177" s="7"/>
      <c r="AQ177" s="7"/>
      <c r="AR177" s="7"/>
      <c r="AS177" s="7"/>
      <c r="AT177" s="7"/>
      <c r="AU177" s="7"/>
      <c r="AV177" s="7"/>
      <c r="AW177" s="7"/>
    </row>
    <row r="178" spans="36:49">
      <c r="AN178" s="6"/>
    </row>
    <row r="179" spans="36:49">
      <c r="AN179" s="6"/>
    </row>
    <row r="180" spans="36:49">
      <c r="AN180" s="6"/>
    </row>
    <row r="181" spans="36:49">
      <c r="AN181" s="6"/>
    </row>
    <row r="182" spans="36:49">
      <c r="AN182" s="6"/>
    </row>
    <row r="183" spans="36:49">
      <c r="AN183" s="6"/>
    </row>
    <row r="184" spans="36:49">
      <c r="AN184" s="6"/>
    </row>
    <row r="185" spans="36:49">
      <c r="AN185" s="6"/>
    </row>
    <row r="186" spans="36:49">
      <c r="AN186" s="6"/>
    </row>
    <row r="187" spans="36:49">
      <c r="AJ187" s="5"/>
      <c r="AK187" s="5"/>
      <c r="AL187" s="5"/>
      <c r="AM187" s="5"/>
      <c r="AN187" s="12"/>
      <c r="AO187" s="5"/>
      <c r="AP187" s="5"/>
      <c r="AQ187" s="5"/>
      <c r="AR187" s="5"/>
      <c r="AS187" s="5"/>
      <c r="AT187" s="5"/>
      <c r="AU187" s="5"/>
      <c r="AV187" s="5"/>
      <c r="AW187" s="5"/>
    </row>
  </sheetData>
  <sheetProtection algorithmName="SHA-512" hashValue="79a+E6P+pM+Qe6ft0sAhcaK2wjwBnuKMmoOHYrpqzjZFNIm2PNQ4Thpo6Xl4CgoJ3egzuD48rwKTyGMNNbcwAA==" saltValue="K3kIoqbB2ZqDvh6LBZmmjw==" spinCount="100000" sheet="1" formatCells="0" formatRows="0" selectLockedCells="1"/>
  <mergeCells count="117">
    <mergeCell ref="AT31:AT35"/>
    <mergeCell ref="AU31:AU35"/>
    <mergeCell ref="AV31:AV35"/>
    <mergeCell ref="AW31:AW35"/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R11:AR21"/>
    <mergeCell ref="AS11:AS21"/>
    <mergeCell ref="AT11:AT21"/>
    <mergeCell ref="AU11:AU21"/>
    <mergeCell ref="AV11:AV21"/>
    <mergeCell ref="AW11:AW21"/>
    <mergeCell ref="A22:D22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B11:B21"/>
    <mergeCell ref="AP11:AP21"/>
    <mergeCell ref="AQ11:AQ21"/>
    <mergeCell ref="B49:C49"/>
    <mergeCell ref="B43:C43"/>
    <mergeCell ref="B44:C44"/>
    <mergeCell ref="B45:C45"/>
    <mergeCell ref="B46:C46"/>
    <mergeCell ref="B47:C47"/>
    <mergeCell ref="B48:C48"/>
    <mergeCell ref="A36:D36"/>
    <mergeCell ref="A29:D29"/>
    <mergeCell ref="A31:A35"/>
    <mergeCell ref="B31:B35"/>
    <mergeCell ref="C31:C35"/>
    <mergeCell ref="A40:A42"/>
    <mergeCell ref="B40:C42"/>
    <mergeCell ref="D40:D42"/>
    <mergeCell ref="E41:I41"/>
    <mergeCell ref="K41:O41"/>
    <mergeCell ref="Q41:R41"/>
    <mergeCell ref="E40:AA40"/>
    <mergeCell ref="S41:AA41"/>
    <mergeCell ref="U42:V42"/>
    <mergeCell ref="A11:A21"/>
    <mergeCell ref="A1:AP1"/>
    <mergeCell ref="A2:AP2"/>
    <mergeCell ref="A3:AP3"/>
    <mergeCell ref="E8:I8"/>
    <mergeCell ref="K8:O8"/>
    <mergeCell ref="Q8:T8"/>
    <mergeCell ref="V8:Y8"/>
    <mergeCell ref="AA8:AB8"/>
    <mergeCell ref="A7:A9"/>
    <mergeCell ref="B7:B9"/>
    <mergeCell ref="C7:C9"/>
    <mergeCell ref="D7:D9"/>
    <mergeCell ref="E7:AI7"/>
    <mergeCell ref="AK7:AW7"/>
    <mergeCell ref="AC8:AI8"/>
    <mergeCell ref="AQ8:AW8"/>
    <mergeCell ref="AK8:AN8"/>
    <mergeCell ref="AO8:AP8"/>
    <mergeCell ref="C11:C21"/>
    <mergeCell ref="AK11:AK21"/>
    <mergeCell ref="AL11:AL21"/>
    <mergeCell ref="AM11:AM21"/>
    <mergeCell ref="AO11:AO21"/>
    <mergeCell ref="AN11:AN21"/>
    <mergeCell ref="Y66:Z66"/>
    <mergeCell ref="U66:V66"/>
    <mergeCell ref="B64:C64"/>
    <mergeCell ref="B65:C65"/>
    <mergeCell ref="B66:C66"/>
    <mergeCell ref="B53:C53"/>
    <mergeCell ref="B63:C63"/>
    <mergeCell ref="B54:C54"/>
    <mergeCell ref="B55:C55"/>
    <mergeCell ref="B56:C56"/>
    <mergeCell ref="B57:C57"/>
    <mergeCell ref="B58:C58"/>
    <mergeCell ref="B59:C59"/>
    <mergeCell ref="B60:C60"/>
    <mergeCell ref="B67:C67"/>
    <mergeCell ref="Y42:Z42"/>
    <mergeCell ref="B50:C50"/>
    <mergeCell ref="B51:C51"/>
    <mergeCell ref="B61:C61"/>
    <mergeCell ref="B62:C62"/>
    <mergeCell ref="B52:C52"/>
    <mergeCell ref="P71:Q71"/>
    <mergeCell ref="P72:Q72"/>
    <mergeCell ref="T72:U72"/>
    <mergeCell ref="Y67:Z67"/>
    <mergeCell ref="T71:U71"/>
    <mergeCell ref="Y69:Z69"/>
    <mergeCell ref="U67:V67"/>
    <mergeCell ref="U69:V69"/>
    <mergeCell ref="D71:D72"/>
    <mergeCell ref="J71:L71"/>
    <mergeCell ref="J72:L7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92D050"/>
  </sheetPr>
  <dimension ref="A1:BA368"/>
  <sheetViews>
    <sheetView showGridLines="0" zoomScale="90" zoomScaleNormal="90" workbookViewId="0">
      <pane ySplit="9" topLeftCell="A353" activePane="bottomLeft" state="frozen"/>
      <selection sqref="A1:AP1"/>
      <selection pane="bottomLeft" activeCell="K133" sqref="K133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342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5" customWidth="1"/>
    <col min="11" max="11" width="8.5703125" style="342" bestFit="1" customWidth="1"/>
    <col min="12" max="12" width="10.140625" style="342" bestFit="1" customWidth="1"/>
    <col min="13" max="13" width="15.42578125" style="342" customWidth="1"/>
    <col min="14" max="14" width="14" style="342" customWidth="1"/>
    <col min="15" max="15" width="12.7109375" style="342" bestFit="1" customWidth="1"/>
    <col min="16" max="16" width="1.140625" style="346" customWidth="1"/>
    <col min="17" max="17" width="11.5703125" style="342" customWidth="1"/>
    <col min="18" max="18" width="13.5703125" style="342" bestFit="1" customWidth="1"/>
    <col min="19" max="19" width="13.85546875" style="342" customWidth="1"/>
    <col min="20" max="20" width="12.7109375" style="342" bestFit="1" customWidth="1"/>
    <col min="21" max="21" width="1.140625" style="346" customWidth="1"/>
    <col min="22" max="22" width="10.140625" style="342" bestFit="1" customWidth="1"/>
    <col min="23" max="23" width="13.5703125" style="342" bestFit="1" customWidth="1"/>
    <col min="24" max="24" width="13.85546875" style="342" customWidth="1"/>
    <col min="25" max="25" width="12.7109375" style="342" bestFit="1" customWidth="1"/>
    <col min="26" max="26" width="1.140625" style="346" customWidth="1"/>
    <col min="27" max="31" width="11.42578125" style="342"/>
    <col min="32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7"/>
      <c r="AR1" s="253"/>
      <c r="AS1" s="253"/>
      <c r="AT1" s="253"/>
      <c r="AU1" s="207"/>
      <c r="AV1" s="207"/>
      <c r="AW1" s="207"/>
    </row>
    <row r="2" spans="1:49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7"/>
      <c r="AR2" s="253"/>
      <c r="AS2" s="253"/>
      <c r="AT2" s="253"/>
      <c r="AU2" s="207"/>
      <c r="AV2" s="207"/>
      <c r="AW2" s="207"/>
    </row>
    <row r="3" spans="1:49">
      <c r="A3" s="1190" t="s">
        <v>6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7"/>
      <c r="AR3" s="253"/>
      <c r="AS3" s="253"/>
      <c r="AT3" s="253"/>
      <c r="AU3" s="207"/>
      <c r="AV3" s="207"/>
      <c r="AW3" s="207"/>
    </row>
    <row r="4" spans="1:49" ht="3.75" customHeight="1">
      <c r="A4" s="2"/>
      <c r="B4" s="2"/>
      <c r="C4" s="2"/>
      <c r="D4" s="341"/>
      <c r="E4" s="2"/>
      <c r="F4" s="2"/>
      <c r="G4" s="2"/>
      <c r="H4" s="2"/>
      <c r="I4" s="2"/>
      <c r="K4" s="341"/>
      <c r="L4" s="341"/>
      <c r="M4" s="341"/>
      <c r="N4" s="341"/>
    </row>
    <row r="5" spans="1:49" ht="3.75" customHeight="1">
      <c r="A5" s="2"/>
      <c r="B5" s="2"/>
      <c r="C5" s="2"/>
      <c r="D5" s="341"/>
      <c r="E5" s="2"/>
      <c r="F5" s="2"/>
      <c r="G5" s="2"/>
      <c r="H5" s="2"/>
      <c r="I5" s="2"/>
      <c r="K5" s="341"/>
      <c r="L5" s="341"/>
      <c r="M5" s="341"/>
      <c r="N5" s="341"/>
    </row>
    <row r="6" spans="1:49" ht="16.5" thickBot="1">
      <c r="A6" s="2" t="s">
        <v>3</v>
      </c>
      <c r="B6" s="2" t="s">
        <v>3</v>
      </c>
      <c r="C6" s="2"/>
      <c r="D6" s="341"/>
      <c r="E6" s="2"/>
      <c r="F6" s="2"/>
      <c r="G6" s="2"/>
      <c r="H6" s="2"/>
      <c r="I6" s="2"/>
      <c r="K6" s="341"/>
      <c r="L6" s="341"/>
      <c r="M6" s="341"/>
      <c r="N6" s="341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ht="15">
      <c r="A11" s="1209" t="s">
        <v>259</v>
      </c>
      <c r="B11" s="1231" t="s">
        <v>53</v>
      </c>
      <c r="C11" s="1234" t="s">
        <v>260</v>
      </c>
      <c r="D11" s="699" t="s">
        <v>261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ht="15">
      <c r="A12" s="1210"/>
      <c r="B12" s="1232"/>
      <c r="C12" s="1235"/>
      <c r="D12" s="725" t="s">
        <v>262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ht="15">
      <c r="A13" s="1210"/>
      <c r="B13" s="1232"/>
      <c r="C13" s="1235"/>
      <c r="D13" s="725" t="s">
        <v>263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thickBot="1">
      <c r="A14" s="1211"/>
      <c r="B14" s="1233"/>
      <c r="C14" s="1236"/>
      <c r="D14" s="724" t="s">
        <v>264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3"/>
      <c r="AL14" s="1203"/>
      <c r="AM14" s="1203"/>
      <c r="AN14" s="1203"/>
      <c r="AO14" s="1203"/>
      <c r="AP14" s="1203"/>
      <c r="AQ14" s="1203"/>
      <c r="AR14" s="1203"/>
      <c r="AS14" s="1203"/>
      <c r="AT14" s="1203"/>
      <c r="AU14" s="1203"/>
      <c r="AV14" s="1203"/>
      <c r="AW14" s="1203"/>
    </row>
    <row r="15" spans="1:49" ht="15">
      <c r="A15" s="1208"/>
      <c r="B15" s="1208"/>
      <c r="C15" s="1208"/>
      <c r="D15" s="1208"/>
      <c r="E15" s="4">
        <f>SUM(E11:E14)</f>
        <v>0</v>
      </c>
      <c r="F15" s="4">
        <f t="shared" ref="F15:AI15" si="0">SUM(F11:F14)</f>
        <v>0</v>
      </c>
      <c r="G15" s="4">
        <f t="shared" si="0"/>
        <v>0</v>
      </c>
      <c r="H15" s="4">
        <f t="shared" si="0"/>
        <v>0</v>
      </c>
      <c r="I15" s="4">
        <f t="shared" si="0"/>
        <v>0</v>
      </c>
      <c r="J15" s="12"/>
      <c r="K15" s="4">
        <f t="shared" si="0"/>
        <v>0</v>
      </c>
      <c r="L15" s="4">
        <f t="shared" si="0"/>
        <v>0</v>
      </c>
      <c r="M15" s="4">
        <f t="shared" si="0"/>
        <v>0</v>
      </c>
      <c r="N15" s="4">
        <f t="shared" si="0"/>
        <v>0</v>
      </c>
      <c r="O15" s="4">
        <f t="shared" si="0"/>
        <v>0</v>
      </c>
      <c r="P15" s="12"/>
      <c r="Q15" s="4">
        <f t="shared" si="0"/>
        <v>0</v>
      </c>
      <c r="R15" s="4">
        <f t="shared" si="0"/>
        <v>0</v>
      </c>
      <c r="S15" s="4">
        <f t="shared" si="0"/>
        <v>0</v>
      </c>
      <c r="T15" s="4">
        <f t="shared" si="0"/>
        <v>0</v>
      </c>
      <c r="U15" s="12"/>
      <c r="V15" s="4">
        <f t="shared" si="0"/>
        <v>0</v>
      </c>
      <c r="W15" s="4">
        <f t="shared" si="0"/>
        <v>0</v>
      </c>
      <c r="X15" s="4">
        <f t="shared" si="0"/>
        <v>0</v>
      </c>
      <c r="Y15" s="4">
        <f t="shared" si="0"/>
        <v>0</v>
      </c>
      <c r="Z15" s="12"/>
      <c r="AA15" s="4">
        <f t="shared" si="0"/>
        <v>0</v>
      </c>
      <c r="AB15" s="4">
        <f t="shared" si="0"/>
        <v>0</v>
      </c>
      <c r="AC15" s="4">
        <f t="shared" si="0"/>
        <v>0</v>
      </c>
      <c r="AD15" s="4">
        <f t="shared" si="0"/>
        <v>0</v>
      </c>
      <c r="AE15" s="4">
        <f t="shared" si="0"/>
        <v>0</v>
      </c>
      <c r="AF15" s="4">
        <f t="shared" si="0"/>
        <v>0</v>
      </c>
      <c r="AG15" s="4">
        <f t="shared" si="0"/>
        <v>0</v>
      </c>
      <c r="AH15" s="4">
        <f t="shared" si="0"/>
        <v>0</v>
      </c>
      <c r="AI15" s="4">
        <f t="shared" si="0"/>
        <v>0</v>
      </c>
      <c r="AJ15" s="12"/>
      <c r="AK15" s="157">
        <f>SUM(AK11)</f>
        <v>0</v>
      </c>
      <c r="AL15" s="157">
        <f t="shared" ref="AL15:AW15" si="1">SUM(AL11)</f>
        <v>0</v>
      </c>
      <c r="AM15" s="157">
        <f t="shared" si="1"/>
        <v>0</v>
      </c>
      <c r="AN15" s="157">
        <f t="shared" si="1"/>
        <v>0</v>
      </c>
      <c r="AO15" s="157">
        <f t="shared" si="1"/>
        <v>0</v>
      </c>
      <c r="AP15" s="157">
        <f t="shared" si="1"/>
        <v>0</v>
      </c>
      <c r="AQ15" s="157">
        <f t="shared" si="1"/>
        <v>0</v>
      </c>
      <c r="AR15" s="157">
        <f t="shared" si="1"/>
        <v>0</v>
      </c>
      <c r="AS15" s="157">
        <f t="shared" si="1"/>
        <v>0</v>
      </c>
      <c r="AT15" s="157">
        <f t="shared" si="1"/>
        <v>0</v>
      </c>
      <c r="AU15" s="157">
        <f t="shared" si="1"/>
        <v>0</v>
      </c>
      <c r="AV15" s="157">
        <f t="shared" si="1"/>
        <v>0</v>
      </c>
      <c r="AW15" s="157">
        <f t="shared" si="1"/>
        <v>0</v>
      </c>
    </row>
    <row r="16" spans="1:49" ht="19.5" thickBot="1">
      <c r="A16" s="444"/>
      <c r="B16" s="444"/>
      <c r="C16" s="444"/>
      <c r="D16" s="44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5">
      <c r="A17" s="1209" t="s">
        <v>259</v>
      </c>
      <c r="B17" s="1231" t="s">
        <v>58</v>
      </c>
      <c r="C17" s="1234" t="s">
        <v>302</v>
      </c>
      <c r="D17" s="699" t="s">
        <v>303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1"/>
      <c r="AL17" s="1201"/>
      <c r="AM17" s="1201"/>
      <c r="AN17" s="1201"/>
      <c r="AO17" s="1201"/>
      <c r="AP17" s="1201"/>
      <c r="AQ17" s="1201"/>
      <c r="AR17" s="1201"/>
      <c r="AS17" s="1201"/>
      <c r="AT17" s="1201"/>
      <c r="AU17" s="1201"/>
      <c r="AV17" s="1201"/>
      <c r="AW17" s="1201"/>
    </row>
    <row r="18" spans="1:49" ht="15">
      <c r="A18" s="1210"/>
      <c r="B18" s="1232"/>
      <c r="C18" s="1235"/>
      <c r="D18" s="725" t="s">
        <v>304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thickBot="1">
      <c r="A19" s="1211"/>
      <c r="B19" s="1233"/>
      <c r="C19" s="1236"/>
      <c r="D19" s="724" t="s">
        <v>305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3"/>
      <c r="AL19" s="1203"/>
      <c r="AM19" s="1203"/>
      <c r="AN19" s="1203"/>
      <c r="AO19" s="1203"/>
      <c r="AP19" s="1203"/>
      <c r="AQ19" s="1203"/>
      <c r="AR19" s="1203"/>
      <c r="AS19" s="1203"/>
      <c r="AT19" s="1203"/>
      <c r="AU19" s="1203"/>
      <c r="AV19" s="1203"/>
      <c r="AW19" s="1203"/>
    </row>
    <row r="20" spans="1:49" ht="15">
      <c r="A20" s="1208"/>
      <c r="B20" s="1208"/>
      <c r="C20" s="1208"/>
      <c r="D20" s="1208"/>
      <c r="E20" s="4">
        <f>SUM(E17:E19)</f>
        <v>0</v>
      </c>
      <c r="F20" s="4">
        <f t="shared" ref="F20:AI20" si="2">SUM(F17:F19)</f>
        <v>0</v>
      </c>
      <c r="G20" s="4">
        <f t="shared" si="2"/>
        <v>0</v>
      </c>
      <c r="H20" s="4">
        <f t="shared" si="2"/>
        <v>0</v>
      </c>
      <c r="I20" s="4">
        <f t="shared" si="2"/>
        <v>0</v>
      </c>
      <c r="J20" s="12"/>
      <c r="K20" s="4">
        <f t="shared" si="2"/>
        <v>0</v>
      </c>
      <c r="L20" s="4">
        <f t="shared" si="2"/>
        <v>0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12"/>
      <c r="Q20" s="4">
        <f t="shared" si="2"/>
        <v>0</v>
      </c>
      <c r="R20" s="4">
        <f t="shared" si="2"/>
        <v>0</v>
      </c>
      <c r="S20" s="4">
        <f t="shared" si="2"/>
        <v>0</v>
      </c>
      <c r="T20" s="4">
        <f t="shared" si="2"/>
        <v>0</v>
      </c>
      <c r="U20" s="12"/>
      <c r="V20" s="4">
        <f t="shared" si="2"/>
        <v>0</v>
      </c>
      <c r="W20" s="4">
        <f t="shared" si="2"/>
        <v>0</v>
      </c>
      <c r="X20" s="4">
        <f t="shared" si="2"/>
        <v>0</v>
      </c>
      <c r="Y20" s="4">
        <f t="shared" si="2"/>
        <v>0</v>
      </c>
      <c r="Z20" s="12"/>
      <c r="AA20" s="4">
        <f t="shared" si="2"/>
        <v>0</v>
      </c>
      <c r="AB20" s="4">
        <f t="shared" si="2"/>
        <v>0</v>
      </c>
      <c r="AC20" s="4">
        <f t="shared" si="2"/>
        <v>0</v>
      </c>
      <c r="AD20" s="4">
        <f t="shared" si="2"/>
        <v>0</v>
      </c>
      <c r="AE20" s="4">
        <f t="shared" si="2"/>
        <v>0</v>
      </c>
      <c r="AF20" s="4">
        <f t="shared" si="2"/>
        <v>0</v>
      </c>
      <c r="AG20" s="4">
        <f t="shared" si="2"/>
        <v>0</v>
      </c>
      <c r="AH20" s="4">
        <f t="shared" si="2"/>
        <v>0</v>
      </c>
      <c r="AI20" s="4">
        <f t="shared" si="2"/>
        <v>0</v>
      </c>
      <c r="AJ20" s="12"/>
      <c r="AK20" s="157">
        <f>SUM(AK17)</f>
        <v>0</v>
      </c>
      <c r="AL20" s="157">
        <f t="shared" ref="AL20:AW20" si="3">SUM(AL17)</f>
        <v>0</v>
      </c>
      <c r="AM20" s="157">
        <f t="shared" si="3"/>
        <v>0</v>
      </c>
      <c r="AN20" s="157">
        <f t="shared" si="3"/>
        <v>0</v>
      </c>
      <c r="AO20" s="157">
        <f t="shared" si="3"/>
        <v>0</v>
      </c>
      <c r="AP20" s="157">
        <f t="shared" si="3"/>
        <v>0</v>
      </c>
      <c r="AQ20" s="157">
        <f t="shared" si="3"/>
        <v>0</v>
      </c>
      <c r="AR20" s="157">
        <f t="shared" si="3"/>
        <v>0</v>
      </c>
      <c r="AS20" s="157">
        <f t="shared" si="3"/>
        <v>0</v>
      </c>
      <c r="AT20" s="157">
        <f t="shared" si="3"/>
        <v>0</v>
      </c>
      <c r="AU20" s="157">
        <f t="shared" si="3"/>
        <v>0</v>
      </c>
      <c r="AV20" s="157">
        <f t="shared" si="3"/>
        <v>0</v>
      </c>
      <c r="AW20" s="157">
        <f t="shared" si="3"/>
        <v>0</v>
      </c>
    </row>
    <row r="21" spans="1:49" ht="19.5" thickBot="1">
      <c r="A21" s="444"/>
      <c r="B21" s="444"/>
      <c r="C21" s="444"/>
      <c r="D21" s="444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5">
      <c r="A22" s="1238" t="s">
        <v>46</v>
      </c>
      <c r="B22" s="1241" t="s">
        <v>166</v>
      </c>
      <c r="C22" s="1244" t="s">
        <v>265</v>
      </c>
      <c r="D22" s="726" t="s">
        <v>157</v>
      </c>
      <c r="E22" s="744"/>
      <c r="F22" s="744"/>
      <c r="G22" s="744"/>
      <c r="H22" s="744"/>
      <c r="I22" s="744"/>
      <c r="J22" s="747"/>
      <c r="K22" s="744"/>
      <c r="L22" s="744"/>
      <c r="M22" s="744"/>
      <c r="N22" s="744"/>
      <c r="O22" s="744"/>
      <c r="P22" s="747"/>
      <c r="Q22" s="744"/>
      <c r="R22" s="744"/>
      <c r="S22" s="744"/>
      <c r="T22" s="744"/>
      <c r="U22" s="747"/>
      <c r="V22" s="744"/>
      <c r="W22" s="744"/>
      <c r="X22" s="744"/>
      <c r="Y22" s="744"/>
      <c r="Z22" s="747"/>
      <c r="AA22" s="744"/>
      <c r="AB22" s="744"/>
      <c r="AC22" s="744"/>
      <c r="AD22" s="744"/>
      <c r="AE22" s="744"/>
      <c r="AF22" s="744"/>
      <c r="AG22" s="744"/>
      <c r="AH22" s="744"/>
      <c r="AI22" s="744"/>
      <c r="AJ22" s="747"/>
      <c r="AK22" s="1201"/>
      <c r="AL22" s="1201"/>
      <c r="AM22" s="1201"/>
      <c r="AN22" s="1201"/>
      <c r="AO22" s="1201"/>
      <c r="AP22" s="1201"/>
      <c r="AQ22" s="1201"/>
      <c r="AR22" s="1201"/>
      <c r="AS22" s="1201"/>
      <c r="AT22" s="1201"/>
      <c r="AU22" s="1201"/>
      <c r="AV22" s="1201"/>
      <c r="AW22" s="1201"/>
    </row>
    <row r="23" spans="1:49" ht="15">
      <c r="A23" s="1239"/>
      <c r="B23" s="1242"/>
      <c r="C23" s="1245"/>
      <c r="D23" s="727" t="s">
        <v>158</v>
      </c>
      <c r="E23" s="744"/>
      <c r="F23" s="744"/>
      <c r="G23" s="744"/>
      <c r="H23" s="744"/>
      <c r="I23" s="744"/>
      <c r="J23" s="747"/>
      <c r="K23" s="744"/>
      <c r="L23" s="744"/>
      <c r="M23" s="744"/>
      <c r="N23" s="744"/>
      <c r="O23" s="744"/>
      <c r="P23" s="747"/>
      <c r="Q23" s="744"/>
      <c r="R23" s="744"/>
      <c r="S23" s="744"/>
      <c r="T23" s="744"/>
      <c r="U23" s="747"/>
      <c r="V23" s="744"/>
      <c r="W23" s="744"/>
      <c r="X23" s="744"/>
      <c r="Y23" s="744"/>
      <c r="Z23" s="747"/>
      <c r="AA23" s="744"/>
      <c r="AB23" s="744"/>
      <c r="AC23" s="744"/>
      <c r="AD23" s="744"/>
      <c r="AE23" s="744"/>
      <c r="AF23" s="744"/>
      <c r="AG23" s="744"/>
      <c r="AH23" s="744"/>
      <c r="AI23" s="744"/>
      <c r="AJ23" s="747"/>
      <c r="AK23" s="1202"/>
      <c r="AL23" s="1202"/>
      <c r="AM23" s="1202"/>
      <c r="AN23" s="1202"/>
      <c r="AO23" s="1202"/>
      <c r="AP23" s="1202"/>
      <c r="AQ23" s="1202"/>
      <c r="AR23" s="1202"/>
      <c r="AS23" s="1202"/>
      <c r="AT23" s="1202"/>
      <c r="AU23" s="1202"/>
      <c r="AV23" s="1202"/>
      <c r="AW23" s="1202"/>
    </row>
    <row r="24" spans="1:49" ht="15">
      <c r="A24" s="1239"/>
      <c r="B24" s="1242"/>
      <c r="C24" s="1245"/>
      <c r="D24" s="727" t="s">
        <v>49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2"/>
      <c r="AL24" s="1202"/>
      <c r="AM24" s="1202"/>
      <c r="AN24" s="1202"/>
      <c r="AO24" s="1202"/>
      <c r="AP24" s="1202"/>
      <c r="AQ24" s="1202"/>
      <c r="AR24" s="1202"/>
      <c r="AS24" s="1202"/>
      <c r="AT24" s="1202"/>
      <c r="AU24" s="1202"/>
      <c r="AV24" s="1202"/>
      <c r="AW24" s="1202"/>
    </row>
    <row r="25" spans="1:49" thickBot="1">
      <c r="A25" s="1240"/>
      <c r="B25" s="1243"/>
      <c r="C25" s="1246"/>
      <c r="D25" s="728" t="s">
        <v>48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3"/>
      <c r="AL25" s="1203"/>
      <c r="AM25" s="1203"/>
      <c r="AN25" s="1203"/>
      <c r="AO25" s="1203"/>
      <c r="AP25" s="1203"/>
      <c r="AQ25" s="1203"/>
      <c r="AR25" s="1203"/>
      <c r="AS25" s="1203"/>
      <c r="AT25" s="1203"/>
      <c r="AU25" s="1203"/>
      <c r="AV25" s="1203"/>
      <c r="AW25" s="1203"/>
    </row>
    <row r="26" spans="1:49" ht="15">
      <c r="A26" s="1208"/>
      <c r="B26" s="1208"/>
      <c r="C26" s="1208"/>
      <c r="D26" s="1208"/>
      <c r="E26" s="4">
        <f>SUM(E22:E25)</f>
        <v>0</v>
      </c>
      <c r="F26" s="4">
        <f>SUM(F22:F25)</f>
        <v>0</v>
      </c>
      <c r="G26" s="4">
        <f>SUM(G22:G25)</f>
        <v>0</v>
      </c>
      <c r="H26" s="4">
        <f>SUM(H22:H25)</f>
        <v>0</v>
      </c>
      <c r="I26" s="4">
        <f>SUM(I22:I25)</f>
        <v>0</v>
      </c>
      <c r="J26" s="12"/>
      <c r="K26" s="4">
        <f>SUM(K22:K25)</f>
        <v>0</v>
      </c>
      <c r="L26" s="4">
        <f>SUM(L22:L25)</f>
        <v>0</v>
      </c>
      <c r="M26" s="4">
        <f>SUM(M22:M25)</f>
        <v>0</v>
      </c>
      <c r="N26" s="4">
        <f>SUM(N22:N25)</f>
        <v>0</v>
      </c>
      <c r="O26" s="4">
        <f>SUM(O22:O25)</f>
        <v>0</v>
      </c>
      <c r="P26" s="12"/>
      <c r="Q26" s="4">
        <f>SUM(Q22:Q25)</f>
        <v>0</v>
      </c>
      <c r="R26" s="4">
        <f>SUM(R22:R25)</f>
        <v>0</v>
      </c>
      <c r="S26" s="4">
        <f>SUM(S22:S25)</f>
        <v>0</v>
      </c>
      <c r="T26" s="4">
        <f>SUM(T22:T25)</f>
        <v>0</v>
      </c>
      <c r="U26" s="12"/>
      <c r="V26" s="4">
        <f>SUM(V22:V25)</f>
        <v>0</v>
      </c>
      <c r="W26" s="4">
        <f>SUM(W22:W25)</f>
        <v>0</v>
      </c>
      <c r="X26" s="4">
        <f>SUM(X22:X25)</f>
        <v>0</v>
      </c>
      <c r="Y26" s="4">
        <f>SUM(Y22:Y25)</f>
        <v>0</v>
      </c>
      <c r="Z26" s="12"/>
      <c r="AA26" s="4">
        <f t="shared" ref="AA26:AI26" si="4">SUM(AA22:AA25)</f>
        <v>0</v>
      </c>
      <c r="AB26" s="4">
        <f t="shared" si="4"/>
        <v>0</v>
      </c>
      <c r="AC26" s="4">
        <f t="shared" si="4"/>
        <v>0</v>
      </c>
      <c r="AD26" s="4">
        <f t="shared" si="4"/>
        <v>0</v>
      </c>
      <c r="AE26" s="4">
        <f t="shared" si="4"/>
        <v>0</v>
      </c>
      <c r="AF26" s="4">
        <f t="shared" si="4"/>
        <v>0</v>
      </c>
      <c r="AG26" s="4">
        <f t="shared" si="4"/>
        <v>0</v>
      </c>
      <c r="AH26" s="4">
        <f t="shared" si="4"/>
        <v>0</v>
      </c>
      <c r="AI26" s="4">
        <f t="shared" si="4"/>
        <v>0</v>
      </c>
      <c r="AJ26" s="12"/>
      <c r="AK26" s="157">
        <f t="shared" ref="AK26:AW26" si="5">SUM(AK22)</f>
        <v>0</v>
      </c>
      <c r="AL26" s="157">
        <f t="shared" si="5"/>
        <v>0</v>
      </c>
      <c r="AM26" s="157">
        <f t="shared" si="5"/>
        <v>0</v>
      </c>
      <c r="AN26" s="157">
        <f t="shared" si="5"/>
        <v>0</v>
      </c>
      <c r="AO26" s="157">
        <f t="shared" si="5"/>
        <v>0</v>
      </c>
      <c r="AP26" s="157">
        <f t="shared" si="5"/>
        <v>0</v>
      </c>
      <c r="AQ26" s="157">
        <f t="shared" si="5"/>
        <v>0</v>
      </c>
      <c r="AR26" s="157">
        <f t="shared" si="5"/>
        <v>0</v>
      </c>
      <c r="AS26" s="157">
        <f t="shared" si="5"/>
        <v>0</v>
      </c>
      <c r="AT26" s="157">
        <f t="shared" si="5"/>
        <v>0</v>
      </c>
      <c r="AU26" s="157">
        <f t="shared" si="5"/>
        <v>0</v>
      </c>
      <c r="AV26" s="157">
        <f t="shared" si="5"/>
        <v>0</v>
      </c>
      <c r="AW26" s="157">
        <f t="shared" si="5"/>
        <v>0</v>
      </c>
    </row>
    <row r="27" spans="1:49" ht="19.5" thickBot="1">
      <c r="A27" s="444"/>
      <c r="B27" s="444"/>
      <c r="C27" s="444"/>
      <c r="D27" s="444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5">
      <c r="A28" s="1238" t="s">
        <v>46</v>
      </c>
      <c r="B28" s="1241" t="s">
        <v>167</v>
      </c>
      <c r="C28" s="1244" t="s">
        <v>266</v>
      </c>
      <c r="D28" s="726" t="s">
        <v>159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1"/>
      <c r="AL28" s="1201"/>
      <c r="AM28" s="1201"/>
      <c r="AN28" s="1201"/>
      <c r="AO28" s="1201"/>
      <c r="AP28" s="1201"/>
      <c r="AQ28" s="1201"/>
      <c r="AR28" s="1201"/>
      <c r="AS28" s="1201"/>
      <c r="AT28" s="1201"/>
      <c r="AU28" s="1201"/>
      <c r="AV28" s="1201"/>
      <c r="AW28" s="1201"/>
    </row>
    <row r="29" spans="1:49" ht="15">
      <c r="A29" s="1239"/>
      <c r="B29" s="1242"/>
      <c r="C29" s="1245"/>
      <c r="D29" s="727" t="s">
        <v>47</v>
      </c>
      <c r="E29" s="744"/>
      <c r="F29" s="744"/>
      <c r="G29" s="744"/>
      <c r="H29" s="744"/>
      <c r="I29" s="744"/>
      <c r="J29" s="747"/>
      <c r="K29" s="744"/>
      <c r="L29" s="744"/>
      <c r="M29" s="744"/>
      <c r="N29" s="744"/>
      <c r="O29" s="744"/>
      <c r="P29" s="747"/>
      <c r="Q29" s="744"/>
      <c r="R29" s="744"/>
      <c r="S29" s="744"/>
      <c r="T29" s="744"/>
      <c r="U29" s="747"/>
      <c r="V29" s="744"/>
      <c r="W29" s="744"/>
      <c r="X29" s="744"/>
      <c r="Y29" s="744"/>
      <c r="Z29" s="747"/>
      <c r="AA29" s="744"/>
      <c r="AB29" s="744"/>
      <c r="AC29" s="744"/>
      <c r="AD29" s="744"/>
      <c r="AE29" s="744"/>
      <c r="AF29" s="744"/>
      <c r="AG29" s="744"/>
      <c r="AH29" s="744"/>
      <c r="AI29" s="744"/>
      <c r="AJ29" s="747"/>
      <c r="AK29" s="1202"/>
      <c r="AL29" s="1202"/>
      <c r="AM29" s="1202"/>
      <c r="AN29" s="1202"/>
      <c r="AO29" s="1202"/>
      <c r="AP29" s="1202"/>
      <c r="AQ29" s="1202"/>
      <c r="AR29" s="1202"/>
      <c r="AS29" s="1202"/>
      <c r="AT29" s="1202"/>
      <c r="AU29" s="1202"/>
      <c r="AV29" s="1202"/>
      <c r="AW29" s="1202"/>
    </row>
    <row r="30" spans="1:49" ht="15">
      <c r="A30" s="1239"/>
      <c r="B30" s="1242"/>
      <c r="C30" s="1245"/>
      <c r="D30" s="727" t="s">
        <v>160</v>
      </c>
      <c r="E30" s="744"/>
      <c r="F30" s="744"/>
      <c r="G30" s="744"/>
      <c r="H30" s="744"/>
      <c r="I30" s="744"/>
      <c r="J30" s="747"/>
      <c r="K30" s="744"/>
      <c r="L30" s="744"/>
      <c r="M30" s="744"/>
      <c r="N30" s="744"/>
      <c r="O30" s="744"/>
      <c r="P30" s="747"/>
      <c r="Q30" s="744"/>
      <c r="R30" s="744"/>
      <c r="S30" s="744"/>
      <c r="T30" s="744"/>
      <c r="U30" s="747"/>
      <c r="V30" s="744"/>
      <c r="W30" s="744"/>
      <c r="X30" s="744"/>
      <c r="Y30" s="744"/>
      <c r="Z30" s="747"/>
      <c r="AA30" s="744"/>
      <c r="AB30" s="744"/>
      <c r="AC30" s="744"/>
      <c r="AD30" s="744"/>
      <c r="AE30" s="744"/>
      <c r="AF30" s="744"/>
      <c r="AG30" s="744"/>
      <c r="AH30" s="744"/>
      <c r="AI30" s="744"/>
      <c r="AJ30" s="747"/>
      <c r="AK30" s="1202"/>
      <c r="AL30" s="1202"/>
      <c r="AM30" s="1202"/>
      <c r="AN30" s="1202"/>
      <c r="AO30" s="1202"/>
      <c r="AP30" s="1202"/>
      <c r="AQ30" s="1202"/>
      <c r="AR30" s="1202"/>
      <c r="AS30" s="1202"/>
      <c r="AT30" s="1202"/>
      <c r="AU30" s="1202"/>
      <c r="AV30" s="1202"/>
      <c r="AW30" s="1202"/>
    </row>
    <row r="31" spans="1:49" ht="15">
      <c r="A31" s="1239"/>
      <c r="B31" s="1242"/>
      <c r="C31" s="1245"/>
      <c r="D31" s="727" t="s">
        <v>161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2"/>
      <c r="AL31" s="1202"/>
      <c r="AM31" s="1202"/>
      <c r="AN31" s="1202"/>
      <c r="AO31" s="1202"/>
      <c r="AP31" s="1202"/>
      <c r="AQ31" s="1202"/>
      <c r="AR31" s="1202"/>
      <c r="AS31" s="1202"/>
      <c r="AT31" s="1202"/>
      <c r="AU31" s="1202"/>
      <c r="AV31" s="1202"/>
      <c r="AW31" s="1202"/>
    </row>
    <row r="32" spans="1:49" ht="15">
      <c r="A32" s="1239"/>
      <c r="B32" s="1242"/>
      <c r="C32" s="1245"/>
      <c r="D32" s="727" t="s">
        <v>50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49" thickBot="1">
      <c r="A33" s="1240"/>
      <c r="B33" s="1243"/>
      <c r="C33" s="1246"/>
      <c r="D33" s="728" t="s">
        <v>162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3"/>
      <c r="AL33" s="1203"/>
      <c r="AM33" s="1203"/>
      <c r="AN33" s="1203"/>
      <c r="AO33" s="1203"/>
      <c r="AP33" s="1203"/>
      <c r="AQ33" s="1203"/>
      <c r="AR33" s="1203"/>
      <c r="AS33" s="1203"/>
      <c r="AT33" s="1203"/>
      <c r="AU33" s="1203"/>
      <c r="AV33" s="1203"/>
      <c r="AW33" s="1203"/>
    </row>
    <row r="34" spans="1:49" ht="15">
      <c r="A34" s="1208"/>
      <c r="B34" s="1208"/>
      <c r="C34" s="1208"/>
      <c r="D34" s="1208"/>
      <c r="E34" s="4">
        <f>SUM(E28:E33)</f>
        <v>0</v>
      </c>
      <c r="F34" s="4">
        <f>SUM(F28:F33)</f>
        <v>0</v>
      </c>
      <c r="G34" s="4">
        <f>SUM(G28:G33)</f>
        <v>0</v>
      </c>
      <c r="H34" s="4">
        <f>SUM(H28:H33)</f>
        <v>0</v>
      </c>
      <c r="I34" s="4">
        <f>SUM(I28:I33)</f>
        <v>0</v>
      </c>
      <c r="J34" s="12"/>
      <c r="K34" s="4">
        <f>SUM(K28:K33)</f>
        <v>0</v>
      </c>
      <c r="L34" s="4">
        <f>SUM(L28:L33)</f>
        <v>0</v>
      </c>
      <c r="M34" s="4">
        <f>SUM(M28:M33)</f>
        <v>0</v>
      </c>
      <c r="N34" s="4">
        <f>SUM(N28:N33)</f>
        <v>0</v>
      </c>
      <c r="O34" s="4">
        <f>SUM(O28:O33)</f>
        <v>0</v>
      </c>
      <c r="P34" s="12"/>
      <c r="Q34" s="4">
        <f>SUM(Q28:Q33)</f>
        <v>0</v>
      </c>
      <c r="R34" s="4">
        <f>SUM(R28:R33)</f>
        <v>0</v>
      </c>
      <c r="S34" s="4">
        <f>SUM(S28:S33)</f>
        <v>0</v>
      </c>
      <c r="T34" s="4">
        <f>SUM(T28:T33)</f>
        <v>0</v>
      </c>
      <c r="U34" s="12"/>
      <c r="V34" s="4">
        <f>SUM(V28:V33)</f>
        <v>0</v>
      </c>
      <c r="W34" s="4">
        <f>SUM(W28:W33)</f>
        <v>0</v>
      </c>
      <c r="X34" s="4">
        <f>SUM(X28:X33)</f>
        <v>0</v>
      </c>
      <c r="Y34" s="4">
        <f>SUM(Y28:Y33)</f>
        <v>0</v>
      </c>
      <c r="Z34" s="12"/>
      <c r="AA34" s="4">
        <f t="shared" ref="AA34:AI34" si="6">SUM(AA28:AA33)</f>
        <v>0</v>
      </c>
      <c r="AB34" s="4">
        <f t="shared" si="6"/>
        <v>0</v>
      </c>
      <c r="AC34" s="4">
        <f t="shared" si="6"/>
        <v>0</v>
      </c>
      <c r="AD34" s="4">
        <f t="shared" si="6"/>
        <v>0</v>
      </c>
      <c r="AE34" s="4">
        <f t="shared" si="6"/>
        <v>0</v>
      </c>
      <c r="AF34" s="4">
        <f t="shared" si="6"/>
        <v>0</v>
      </c>
      <c r="AG34" s="4">
        <f t="shared" si="6"/>
        <v>0</v>
      </c>
      <c r="AH34" s="4">
        <f t="shared" si="6"/>
        <v>0</v>
      </c>
      <c r="AI34" s="4">
        <f t="shared" si="6"/>
        <v>0</v>
      </c>
      <c r="AJ34" s="12"/>
      <c r="AK34" s="157">
        <f t="shared" ref="AK34:AW34" si="7">SUM(AK28)</f>
        <v>0</v>
      </c>
      <c r="AL34" s="157">
        <f t="shared" si="7"/>
        <v>0</v>
      </c>
      <c r="AM34" s="157">
        <f t="shared" si="7"/>
        <v>0</v>
      </c>
      <c r="AN34" s="157">
        <f t="shared" si="7"/>
        <v>0</v>
      </c>
      <c r="AO34" s="157">
        <f t="shared" si="7"/>
        <v>0</v>
      </c>
      <c r="AP34" s="157">
        <f t="shared" si="7"/>
        <v>0</v>
      </c>
      <c r="AQ34" s="157">
        <f t="shared" si="7"/>
        <v>0</v>
      </c>
      <c r="AR34" s="157">
        <f t="shared" si="7"/>
        <v>0</v>
      </c>
      <c r="AS34" s="157">
        <f t="shared" si="7"/>
        <v>0</v>
      </c>
      <c r="AT34" s="157">
        <f t="shared" si="7"/>
        <v>0</v>
      </c>
      <c r="AU34" s="157">
        <f t="shared" si="7"/>
        <v>0</v>
      </c>
      <c r="AV34" s="157">
        <f t="shared" si="7"/>
        <v>0</v>
      </c>
      <c r="AW34" s="157">
        <f t="shared" si="7"/>
        <v>0</v>
      </c>
    </row>
    <row r="35" spans="1:49" ht="19.5" thickBot="1">
      <c r="A35" s="444"/>
      <c r="B35" s="444"/>
      <c r="C35" s="444"/>
      <c r="D35" s="444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5">
      <c r="A36" s="1209" t="s">
        <v>55</v>
      </c>
      <c r="B36" s="1231" t="s">
        <v>217</v>
      </c>
      <c r="C36" s="1234" t="s">
        <v>218</v>
      </c>
      <c r="D36" s="699" t="s">
        <v>219</v>
      </c>
      <c r="E36" s="744"/>
      <c r="F36" s="744"/>
      <c r="G36" s="744"/>
      <c r="H36" s="744"/>
      <c r="I36" s="744"/>
      <c r="J36" s="747"/>
      <c r="K36" s="744"/>
      <c r="L36" s="744"/>
      <c r="M36" s="744"/>
      <c r="N36" s="744"/>
      <c r="O36" s="744"/>
      <c r="P36" s="747"/>
      <c r="Q36" s="744"/>
      <c r="R36" s="744"/>
      <c r="S36" s="744"/>
      <c r="T36" s="744"/>
      <c r="U36" s="747"/>
      <c r="V36" s="744"/>
      <c r="W36" s="744"/>
      <c r="X36" s="744"/>
      <c r="Y36" s="744"/>
      <c r="Z36" s="747"/>
      <c r="AA36" s="744"/>
      <c r="AB36" s="744"/>
      <c r="AC36" s="744"/>
      <c r="AD36" s="744"/>
      <c r="AE36" s="744"/>
      <c r="AF36" s="744"/>
      <c r="AG36" s="744"/>
      <c r="AH36" s="744"/>
      <c r="AI36" s="744"/>
      <c r="AJ36" s="747"/>
      <c r="AK36" s="1201"/>
      <c r="AL36" s="1201"/>
      <c r="AM36" s="1201"/>
      <c r="AN36" s="1201"/>
      <c r="AO36" s="1201"/>
      <c r="AP36" s="1201"/>
      <c r="AQ36" s="1201"/>
      <c r="AR36" s="1201"/>
      <c r="AS36" s="1201"/>
      <c r="AT36" s="1201"/>
      <c r="AU36" s="1201"/>
      <c r="AV36" s="1201"/>
      <c r="AW36" s="1201"/>
    </row>
    <row r="37" spans="1:49" s="7" customFormat="1" ht="15">
      <c r="A37" s="1210"/>
      <c r="B37" s="1232"/>
      <c r="C37" s="1235"/>
      <c r="D37" s="701" t="s">
        <v>220</v>
      </c>
      <c r="E37" s="744"/>
      <c r="F37" s="744"/>
      <c r="G37" s="744"/>
      <c r="H37" s="744"/>
      <c r="I37" s="744"/>
      <c r="J37" s="747"/>
      <c r="K37" s="744"/>
      <c r="L37" s="744"/>
      <c r="M37" s="744"/>
      <c r="N37" s="744"/>
      <c r="O37" s="744"/>
      <c r="P37" s="747"/>
      <c r="Q37" s="744"/>
      <c r="R37" s="744"/>
      <c r="S37" s="744"/>
      <c r="T37" s="744"/>
      <c r="U37" s="747"/>
      <c r="V37" s="744"/>
      <c r="W37" s="744"/>
      <c r="X37" s="744"/>
      <c r="Y37" s="744"/>
      <c r="Z37" s="747"/>
      <c r="AA37" s="744"/>
      <c r="AB37" s="744"/>
      <c r="AC37" s="744"/>
      <c r="AD37" s="744"/>
      <c r="AE37" s="744"/>
      <c r="AF37" s="744"/>
      <c r="AG37" s="744"/>
      <c r="AH37" s="744"/>
      <c r="AI37" s="744"/>
      <c r="AJ37" s="747"/>
      <c r="AK37" s="1202"/>
      <c r="AL37" s="1202"/>
      <c r="AM37" s="1202"/>
      <c r="AN37" s="1202"/>
      <c r="AO37" s="1202"/>
      <c r="AP37" s="1202"/>
      <c r="AQ37" s="1202"/>
      <c r="AR37" s="1202"/>
      <c r="AS37" s="1202"/>
      <c r="AT37" s="1202"/>
      <c r="AU37" s="1202"/>
      <c r="AV37" s="1202"/>
      <c r="AW37" s="1202"/>
    </row>
    <row r="38" spans="1:49" s="7" customFormat="1" ht="15">
      <c r="A38" s="1210"/>
      <c r="B38" s="1232"/>
      <c r="C38" s="1235"/>
      <c r="D38" s="701" t="s">
        <v>221</v>
      </c>
      <c r="E38" s="744"/>
      <c r="F38" s="744"/>
      <c r="G38" s="744"/>
      <c r="H38" s="744"/>
      <c r="I38" s="744"/>
      <c r="J38" s="747"/>
      <c r="K38" s="744"/>
      <c r="L38" s="744"/>
      <c r="M38" s="744"/>
      <c r="N38" s="744"/>
      <c r="O38" s="744"/>
      <c r="P38" s="747"/>
      <c r="Q38" s="744"/>
      <c r="R38" s="744"/>
      <c r="S38" s="744"/>
      <c r="T38" s="744"/>
      <c r="U38" s="747"/>
      <c r="V38" s="744"/>
      <c r="W38" s="744"/>
      <c r="X38" s="744"/>
      <c r="Y38" s="744"/>
      <c r="Z38" s="747"/>
      <c r="AA38" s="744"/>
      <c r="AB38" s="744"/>
      <c r="AC38" s="744"/>
      <c r="AD38" s="744"/>
      <c r="AE38" s="744"/>
      <c r="AF38" s="744"/>
      <c r="AG38" s="744"/>
      <c r="AH38" s="744"/>
      <c r="AI38" s="744"/>
      <c r="AJ38" s="747"/>
      <c r="AK38" s="1202"/>
      <c r="AL38" s="1202"/>
      <c r="AM38" s="1202"/>
      <c r="AN38" s="1202"/>
      <c r="AO38" s="1202"/>
      <c r="AP38" s="1202"/>
      <c r="AQ38" s="1202"/>
      <c r="AR38" s="1202"/>
      <c r="AS38" s="1202"/>
      <c r="AT38" s="1202"/>
      <c r="AU38" s="1202"/>
      <c r="AV38" s="1202"/>
      <c r="AW38" s="1202"/>
    </row>
    <row r="39" spans="1:49" s="7" customFormat="1" ht="15">
      <c r="A39" s="1210"/>
      <c r="B39" s="1232"/>
      <c r="C39" s="1235"/>
      <c r="D39" s="701" t="s">
        <v>222</v>
      </c>
      <c r="E39" s="744"/>
      <c r="F39" s="744"/>
      <c r="G39" s="744"/>
      <c r="H39" s="744"/>
      <c r="I39" s="744"/>
      <c r="J39" s="747"/>
      <c r="K39" s="744"/>
      <c r="L39" s="744"/>
      <c r="M39" s="744"/>
      <c r="N39" s="744"/>
      <c r="O39" s="744"/>
      <c r="P39" s="747"/>
      <c r="Q39" s="744"/>
      <c r="R39" s="744"/>
      <c r="S39" s="744"/>
      <c r="T39" s="744"/>
      <c r="U39" s="747"/>
      <c r="V39" s="744"/>
      <c r="W39" s="744"/>
      <c r="X39" s="744"/>
      <c r="Y39" s="744"/>
      <c r="Z39" s="747"/>
      <c r="AA39" s="744"/>
      <c r="AB39" s="744"/>
      <c r="AC39" s="744"/>
      <c r="AD39" s="744"/>
      <c r="AE39" s="744"/>
      <c r="AF39" s="744"/>
      <c r="AG39" s="744"/>
      <c r="AH39" s="744"/>
      <c r="AI39" s="744"/>
      <c r="AJ39" s="747"/>
      <c r="AK39" s="1202"/>
      <c r="AL39" s="1202"/>
      <c r="AM39" s="1202"/>
      <c r="AN39" s="1202"/>
      <c r="AO39" s="1202"/>
      <c r="AP39" s="1202"/>
      <c r="AQ39" s="1202"/>
      <c r="AR39" s="1202"/>
      <c r="AS39" s="1202"/>
      <c r="AT39" s="1202"/>
      <c r="AU39" s="1202"/>
      <c r="AV39" s="1202"/>
      <c r="AW39" s="1202"/>
    </row>
    <row r="40" spans="1:49" s="5" customFormat="1" ht="15">
      <c r="A40" s="1210"/>
      <c r="B40" s="1232"/>
      <c r="C40" s="1235"/>
      <c r="D40" s="701" t="s">
        <v>223</v>
      </c>
      <c r="E40" s="744"/>
      <c r="F40" s="744"/>
      <c r="G40" s="744"/>
      <c r="H40" s="744"/>
      <c r="I40" s="744"/>
      <c r="J40" s="747"/>
      <c r="K40" s="744"/>
      <c r="L40" s="744"/>
      <c r="M40" s="744"/>
      <c r="N40" s="744"/>
      <c r="O40" s="744"/>
      <c r="P40" s="747"/>
      <c r="Q40" s="744"/>
      <c r="R40" s="744"/>
      <c r="S40" s="744"/>
      <c r="T40" s="744"/>
      <c r="U40" s="747"/>
      <c r="V40" s="744"/>
      <c r="W40" s="744"/>
      <c r="X40" s="744"/>
      <c r="Y40" s="744"/>
      <c r="Z40" s="747"/>
      <c r="AA40" s="744"/>
      <c r="AB40" s="744"/>
      <c r="AC40" s="744"/>
      <c r="AD40" s="744"/>
      <c r="AE40" s="744"/>
      <c r="AF40" s="744"/>
      <c r="AG40" s="744"/>
      <c r="AH40" s="744"/>
      <c r="AI40" s="744"/>
      <c r="AJ40" s="747"/>
      <c r="AK40" s="1202"/>
      <c r="AL40" s="1202"/>
      <c r="AM40" s="1202"/>
      <c r="AN40" s="1202"/>
      <c r="AO40" s="1202"/>
      <c r="AP40" s="1202"/>
      <c r="AQ40" s="1202"/>
      <c r="AR40" s="1202"/>
      <c r="AS40" s="1202"/>
      <c r="AT40" s="1202"/>
      <c r="AU40" s="1202"/>
      <c r="AV40" s="1202"/>
      <c r="AW40" s="1202"/>
    </row>
    <row r="41" spans="1:49" ht="15">
      <c r="A41" s="1210"/>
      <c r="B41" s="1232"/>
      <c r="C41" s="1235"/>
      <c r="D41" s="701" t="s">
        <v>224</v>
      </c>
      <c r="E41" s="744"/>
      <c r="F41" s="744"/>
      <c r="G41" s="744"/>
      <c r="H41" s="744"/>
      <c r="I41" s="744"/>
      <c r="J41" s="747"/>
      <c r="K41" s="744"/>
      <c r="L41" s="744"/>
      <c r="M41" s="744"/>
      <c r="N41" s="744"/>
      <c r="O41" s="744"/>
      <c r="P41" s="747"/>
      <c r="Q41" s="744"/>
      <c r="R41" s="744"/>
      <c r="S41" s="744"/>
      <c r="T41" s="744"/>
      <c r="U41" s="747"/>
      <c r="V41" s="744"/>
      <c r="W41" s="744"/>
      <c r="X41" s="744"/>
      <c r="Y41" s="744"/>
      <c r="Z41" s="747"/>
      <c r="AA41" s="744"/>
      <c r="AB41" s="744"/>
      <c r="AC41" s="744"/>
      <c r="AD41" s="744"/>
      <c r="AE41" s="744"/>
      <c r="AF41" s="744"/>
      <c r="AG41" s="744"/>
      <c r="AH41" s="744"/>
      <c r="AI41" s="744"/>
      <c r="AJ41" s="747"/>
      <c r="AK41" s="1202"/>
      <c r="AL41" s="1202"/>
      <c r="AM41" s="1202"/>
      <c r="AN41" s="1202"/>
      <c r="AO41" s="1202"/>
      <c r="AP41" s="1202"/>
      <c r="AQ41" s="1202"/>
      <c r="AR41" s="1202"/>
      <c r="AS41" s="1202"/>
      <c r="AT41" s="1202"/>
      <c r="AU41" s="1202"/>
      <c r="AV41" s="1202"/>
      <c r="AW41" s="1202"/>
    </row>
    <row r="42" spans="1:49" ht="15">
      <c r="A42" s="1210"/>
      <c r="B42" s="1232"/>
      <c r="C42" s="1235"/>
      <c r="D42" s="701" t="s">
        <v>225</v>
      </c>
      <c r="E42" s="744"/>
      <c r="F42" s="744"/>
      <c r="G42" s="744"/>
      <c r="H42" s="744"/>
      <c r="I42" s="744"/>
      <c r="J42" s="747"/>
      <c r="K42" s="744"/>
      <c r="L42" s="744"/>
      <c r="M42" s="744"/>
      <c r="N42" s="744"/>
      <c r="O42" s="744"/>
      <c r="P42" s="747"/>
      <c r="Q42" s="744"/>
      <c r="R42" s="744"/>
      <c r="S42" s="744"/>
      <c r="T42" s="744"/>
      <c r="U42" s="747"/>
      <c r="V42" s="744"/>
      <c r="W42" s="744"/>
      <c r="X42" s="744"/>
      <c r="Y42" s="744"/>
      <c r="Z42" s="747"/>
      <c r="AA42" s="744"/>
      <c r="AB42" s="744"/>
      <c r="AC42" s="744"/>
      <c r="AD42" s="744"/>
      <c r="AE42" s="744"/>
      <c r="AF42" s="744"/>
      <c r="AG42" s="744"/>
      <c r="AH42" s="744"/>
      <c r="AI42" s="744"/>
      <c r="AJ42" s="747"/>
      <c r="AK42" s="1202"/>
      <c r="AL42" s="1202"/>
      <c r="AM42" s="1202"/>
      <c r="AN42" s="1202"/>
      <c r="AO42" s="1202"/>
      <c r="AP42" s="1202"/>
      <c r="AQ42" s="1202"/>
      <c r="AR42" s="1202"/>
      <c r="AS42" s="1202"/>
      <c r="AT42" s="1202"/>
      <c r="AU42" s="1202"/>
      <c r="AV42" s="1202"/>
      <c r="AW42" s="1202"/>
    </row>
    <row r="43" spans="1:49" ht="15">
      <c r="A43" s="1210"/>
      <c r="B43" s="1232"/>
      <c r="C43" s="1235"/>
      <c r="D43" s="701" t="s">
        <v>226</v>
      </c>
      <c r="E43" s="744"/>
      <c r="F43" s="744"/>
      <c r="G43" s="744"/>
      <c r="H43" s="744"/>
      <c r="I43" s="744"/>
      <c r="J43" s="747"/>
      <c r="K43" s="744"/>
      <c r="L43" s="744"/>
      <c r="M43" s="744"/>
      <c r="N43" s="744"/>
      <c r="O43" s="744"/>
      <c r="P43" s="747"/>
      <c r="Q43" s="744"/>
      <c r="R43" s="744"/>
      <c r="S43" s="744"/>
      <c r="T43" s="744"/>
      <c r="U43" s="747"/>
      <c r="V43" s="744"/>
      <c r="W43" s="744"/>
      <c r="X43" s="744"/>
      <c r="Y43" s="744"/>
      <c r="Z43" s="747"/>
      <c r="AA43" s="744"/>
      <c r="AB43" s="744"/>
      <c r="AC43" s="744"/>
      <c r="AD43" s="744"/>
      <c r="AE43" s="744"/>
      <c r="AF43" s="744"/>
      <c r="AG43" s="744"/>
      <c r="AH43" s="744"/>
      <c r="AI43" s="744"/>
      <c r="AJ43" s="747"/>
      <c r="AK43" s="1202"/>
      <c r="AL43" s="1202"/>
      <c r="AM43" s="1202"/>
      <c r="AN43" s="1202"/>
      <c r="AO43" s="1202"/>
      <c r="AP43" s="1202"/>
      <c r="AQ43" s="1202"/>
      <c r="AR43" s="1202"/>
      <c r="AS43" s="1202"/>
      <c r="AT43" s="1202"/>
      <c r="AU43" s="1202"/>
      <c r="AV43" s="1202"/>
      <c r="AW43" s="1202"/>
    </row>
    <row r="44" spans="1:49" ht="15">
      <c r="A44" s="1210"/>
      <c r="B44" s="1232"/>
      <c r="C44" s="1235"/>
      <c r="D44" s="701" t="s">
        <v>227</v>
      </c>
      <c r="E44" s="744"/>
      <c r="F44" s="744"/>
      <c r="G44" s="744"/>
      <c r="H44" s="744"/>
      <c r="I44" s="744"/>
      <c r="J44" s="747"/>
      <c r="K44" s="744"/>
      <c r="L44" s="744"/>
      <c r="M44" s="744"/>
      <c r="N44" s="744"/>
      <c r="O44" s="744"/>
      <c r="P44" s="747"/>
      <c r="Q44" s="744"/>
      <c r="R44" s="744"/>
      <c r="S44" s="744"/>
      <c r="T44" s="744"/>
      <c r="U44" s="747"/>
      <c r="V44" s="744"/>
      <c r="W44" s="744"/>
      <c r="X44" s="744"/>
      <c r="Y44" s="744"/>
      <c r="Z44" s="747"/>
      <c r="AA44" s="744"/>
      <c r="AB44" s="744"/>
      <c r="AC44" s="744"/>
      <c r="AD44" s="744"/>
      <c r="AE44" s="744"/>
      <c r="AF44" s="744"/>
      <c r="AG44" s="744"/>
      <c r="AH44" s="744"/>
      <c r="AI44" s="744"/>
      <c r="AJ44" s="747"/>
      <c r="AK44" s="1202"/>
      <c r="AL44" s="1202"/>
      <c r="AM44" s="1202"/>
      <c r="AN44" s="1202"/>
      <c r="AO44" s="1202"/>
      <c r="AP44" s="1202"/>
      <c r="AQ44" s="1202"/>
      <c r="AR44" s="1202"/>
      <c r="AS44" s="1202"/>
      <c r="AT44" s="1202"/>
      <c r="AU44" s="1202"/>
      <c r="AV44" s="1202"/>
      <c r="AW44" s="1202"/>
    </row>
    <row r="45" spans="1:49" s="5" customFormat="1" ht="15">
      <c r="A45" s="1210"/>
      <c r="B45" s="1232"/>
      <c r="C45" s="1235"/>
      <c r="D45" s="701" t="s">
        <v>228</v>
      </c>
      <c r="E45" s="744"/>
      <c r="F45" s="744"/>
      <c r="G45" s="744"/>
      <c r="H45" s="744"/>
      <c r="I45" s="744"/>
      <c r="J45" s="747"/>
      <c r="K45" s="744"/>
      <c r="L45" s="744"/>
      <c r="M45" s="744"/>
      <c r="N45" s="744"/>
      <c r="O45" s="744"/>
      <c r="P45" s="747"/>
      <c r="Q45" s="744"/>
      <c r="R45" s="744"/>
      <c r="S45" s="744"/>
      <c r="T45" s="744"/>
      <c r="U45" s="747"/>
      <c r="V45" s="744"/>
      <c r="W45" s="744"/>
      <c r="X45" s="744"/>
      <c r="Y45" s="744"/>
      <c r="Z45" s="747"/>
      <c r="AA45" s="744"/>
      <c r="AB45" s="744"/>
      <c r="AC45" s="744"/>
      <c r="AD45" s="744"/>
      <c r="AE45" s="744"/>
      <c r="AF45" s="744"/>
      <c r="AG45" s="744"/>
      <c r="AH45" s="744"/>
      <c r="AI45" s="744"/>
      <c r="AJ45" s="747"/>
      <c r="AK45" s="1202"/>
      <c r="AL45" s="1202"/>
      <c r="AM45" s="1202"/>
      <c r="AN45" s="1202"/>
      <c r="AO45" s="1202"/>
      <c r="AP45" s="1202"/>
      <c r="AQ45" s="1202"/>
      <c r="AR45" s="1202"/>
      <c r="AS45" s="1202"/>
      <c r="AT45" s="1202"/>
      <c r="AU45" s="1202"/>
      <c r="AV45" s="1202"/>
      <c r="AW45" s="1202"/>
    </row>
    <row r="46" spans="1:49" thickBot="1">
      <c r="A46" s="1211"/>
      <c r="B46" s="1233"/>
      <c r="C46" s="1236"/>
      <c r="D46" s="702" t="s">
        <v>229</v>
      </c>
      <c r="E46" s="744"/>
      <c r="F46" s="744"/>
      <c r="G46" s="744"/>
      <c r="H46" s="744"/>
      <c r="I46" s="744"/>
      <c r="J46" s="747"/>
      <c r="K46" s="744"/>
      <c r="L46" s="744"/>
      <c r="M46" s="744"/>
      <c r="N46" s="744"/>
      <c r="O46" s="744"/>
      <c r="P46" s="747"/>
      <c r="Q46" s="744"/>
      <c r="R46" s="744"/>
      <c r="S46" s="744"/>
      <c r="T46" s="744"/>
      <c r="U46" s="747"/>
      <c r="V46" s="744"/>
      <c r="W46" s="744"/>
      <c r="X46" s="744"/>
      <c r="Y46" s="744"/>
      <c r="Z46" s="747"/>
      <c r="AA46" s="744"/>
      <c r="AB46" s="744"/>
      <c r="AC46" s="744"/>
      <c r="AD46" s="744"/>
      <c r="AE46" s="744"/>
      <c r="AF46" s="744"/>
      <c r="AG46" s="744"/>
      <c r="AH46" s="744"/>
      <c r="AI46" s="744"/>
      <c r="AJ46" s="747"/>
      <c r="AK46" s="1203"/>
      <c r="AL46" s="1203"/>
      <c r="AM46" s="1203"/>
      <c r="AN46" s="1203"/>
      <c r="AO46" s="1203"/>
      <c r="AP46" s="1203"/>
      <c r="AQ46" s="1203"/>
      <c r="AR46" s="1203"/>
      <c r="AS46" s="1203"/>
      <c r="AT46" s="1203"/>
      <c r="AU46" s="1203"/>
      <c r="AV46" s="1203"/>
      <c r="AW46" s="1203"/>
    </row>
    <row r="47" spans="1:49" ht="15">
      <c r="A47" s="1208"/>
      <c r="B47" s="1208"/>
      <c r="C47" s="1208"/>
      <c r="D47" s="1208"/>
      <c r="E47" s="4">
        <f>SUM(E36:E46)</f>
        <v>0</v>
      </c>
      <c r="F47" s="4">
        <f t="shared" ref="F47:AI47" si="8">SUM(F36:F46)</f>
        <v>0</v>
      </c>
      <c r="G47" s="4">
        <f t="shared" si="8"/>
        <v>0</v>
      </c>
      <c r="H47" s="4">
        <f t="shared" si="8"/>
        <v>0</v>
      </c>
      <c r="I47" s="4">
        <f t="shared" si="8"/>
        <v>0</v>
      </c>
      <c r="J47" s="12"/>
      <c r="K47" s="4">
        <f t="shared" si="8"/>
        <v>0</v>
      </c>
      <c r="L47" s="4">
        <f t="shared" si="8"/>
        <v>0</v>
      </c>
      <c r="M47" s="4">
        <f t="shared" si="8"/>
        <v>0</v>
      </c>
      <c r="N47" s="4">
        <f t="shared" si="8"/>
        <v>0</v>
      </c>
      <c r="O47" s="4">
        <f t="shared" si="8"/>
        <v>0</v>
      </c>
      <c r="P47" s="12"/>
      <c r="Q47" s="4">
        <f t="shared" si="8"/>
        <v>0</v>
      </c>
      <c r="R47" s="4">
        <f t="shared" si="8"/>
        <v>0</v>
      </c>
      <c r="S47" s="4">
        <f t="shared" si="8"/>
        <v>0</v>
      </c>
      <c r="T47" s="4">
        <f t="shared" si="8"/>
        <v>0</v>
      </c>
      <c r="U47" s="12"/>
      <c r="V47" s="4">
        <f t="shared" si="8"/>
        <v>0</v>
      </c>
      <c r="W47" s="4">
        <f t="shared" si="8"/>
        <v>0</v>
      </c>
      <c r="X47" s="4">
        <f t="shared" si="8"/>
        <v>0</v>
      </c>
      <c r="Y47" s="4">
        <f t="shared" si="8"/>
        <v>0</v>
      </c>
      <c r="Z47" s="12"/>
      <c r="AA47" s="4">
        <f t="shared" si="8"/>
        <v>0</v>
      </c>
      <c r="AB47" s="4">
        <f t="shared" si="8"/>
        <v>0</v>
      </c>
      <c r="AC47" s="4">
        <f t="shared" si="8"/>
        <v>0</v>
      </c>
      <c r="AD47" s="4">
        <f t="shared" si="8"/>
        <v>0</v>
      </c>
      <c r="AE47" s="4">
        <f t="shared" si="8"/>
        <v>0</v>
      </c>
      <c r="AF47" s="4">
        <f t="shared" si="8"/>
        <v>0</v>
      </c>
      <c r="AG47" s="4">
        <f t="shared" si="8"/>
        <v>0</v>
      </c>
      <c r="AH47" s="4">
        <f t="shared" si="8"/>
        <v>0</v>
      </c>
      <c r="AI47" s="4">
        <f t="shared" si="8"/>
        <v>0</v>
      </c>
      <c r="AJ47" s="12"/>
      <c r="AK47" s="157">
        <f>SUM(AK36)</f>
        <v>0</v>
      </c>
      <c r="AL47" s="157">
        <f t="shared" ref="AL47:AW47" si="9">SUM(AL36)</f>
        <v>0</v>
      </c>
      <c r="AM47" s="157">
        <f t="shared" si="9"/>
        <v>0</v>
      </c>
      <c r="AN47" s="157">
        <f t="shared" si="9"/>
        <v>0</v>
      </c>
      <c r="AO47" s="157">
        <f t="shared" si="9"/>
        <v>0</v>
      </c>
      <c r="AP47" s="157">
        <f t="shared" si="9"/>
        <v>0</v>
      </c>
      <c r="AQ47" s="157">
        <f t="shared" si="9"/>
        <v>0</v>
      </c>
      <c r="AR47" s="157">
        <f t="shared" si="9"/>
        <v>0</v>
      </c>
      <c r="AS47" s="157">
        <f t="shared" si="9"/>
        <v>0</v>
      </c>
      <c r="AT47" s="157">
        <f t="shared" si="9"/>
        <v>0</v>
      </c>
      <c r="AU47" s="157">
        <f t="shared" si="9"/>
        <v>0</v>
      </c>
      <c r="AV47" s="157">
        <f t="shared" si="9"/>
        <v>0</v>
      </c>
      <c r="AW47" s="157">
        <f t="shared" si="9"/>
        <v>0</v>
      </c>
    </row>
    <row r="48" spans="1:49" thickBot="1">
      <c r="A48" s="688"/>
      <c r="B48" s="688"/>
      <c r="C48" s="688"/>
      <c r="D48" s="688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</row>
    <row r="49" spans="1:49" ht="15">
      <c r="A49" s="1209" t="s">
        <v>230</v>
      </c>
      <c r="B49" s="1231" t="s">
        <v>231</v>
      </c>
      <c r="C49" s="1234" t="s">
        <v>232</v>
      </c>
      <c r="D49" s="699" t="s">
        <v>233</v>
      </c>
      <c r="E49" s="744"/>
      <c r="F49" s="744"/>
      <c r="G49" s="744"/>
      <c r="H49" s="744"/>
      <c r="I49" s="744"/>
      <c r="J49" s="747"/>
      <c r="K49" s="744"/>
      <c r="L49" s="744"/>
      <c r="M49" s="744"/>
      <c r="N49" s="744"/>
      <c r="O49" s="744"/>
      <c r="P49" s="747"/>
      <c r="Q49" s="744"/>
      <c r="R49" s="744"/>
      <c r="S49" s="744"/>
      <c r="T49" s="744"/>
      <c r="U49" s="747"/>
      <c r="V49" s="744"/>
      <c r="W49" s="744"/>
      <c r="X49" s="744"/>
      <c r="Y49" s="744"/>
      <c r="Z49" s="747"/>
      <c r="AA49" s="744"/>
      <c r="AB49" s="744"/>
      <c r="AC49" s="744"/>
      <c r="AD49" s="744"/>
      <c r="AE49" s="744"/>
      <c r="AF49" s="744"/>
      <c r="AG49" s="744"/>
      <c r="AH49" s="744"/>
      <c r="AI49" s="744"/>
      <c r="AJ49" s="747"/>
      <c r="AK49" s="1201"/>
      <c r="AL49" s="1201"/>
      <c r="AM49" s="1201"/>
      <c r="AN49" s="1201"/>
      <c r="AO49" s="1201"/>
      <c r="AP49" s="1201"/>
      <c r="AQ49" s="1201"/>
      <c r="AR49" s="1201"/>
      <c r="AS49" s="1201"/>
      <c r="AT49" s="1201"/>
      <c r="AU49" s="1201"/>
      <c r="AV49" s="1201"/>
      <c r="AW49" s="1201"/>
    </row>
    <row r="50" spans="1:49" ht="15">
      <c r="A50" s="1210"/>
      <c r="B50" s="1232"/>
      <c r="C50" s="1235"/>
      <c r="D50" s="701" t="s">
        <v>234</v>
      </c>
      <c r="E50" s="744"/>
      <c r="F50" s="744"/>
      <c r="G50" s="744"/>
      <c r="H50" s="744"/>
      <c r="I50" s="744"/>
      <c r="J50" s="747"/>
      <c r="K50" s="744"/>
      <c r="L50" s="744"/>
      <c r="M50" s="744"/>
      <c r="N50" s="744"/>
      <c r="O50" s="744"/>
      <c r="P50" s="747"/>
      <c r="Q50" s="744"/>
      <c r="R50" s="744"/>
      <c r="S50" s="744"/>
      <c r="T50" s="744"/>
      <c r="U50" s="747"/>
      <c r="V50" s="744"/>
      <c r="W50" s="744"/>
      <c r="X50" s="744"/>
      <c r="Y50" s="744"/>
      <c r="Z50" s="747"/>
      <c r="AA50" s="744"/>
      <c r="AB50" s="744"/>
      <c r="AC50" s="744"/>
      <c r="AD50" s="744"/>
      <c r="AE50" s="744"/>
      <c r="AF50" s="744"/>
      <c r="AG50" s="744"/>
      <c r="AH50" s="744"/>
      <c r="AI50" s="744"/>
      <c r="AJ50" s="747"/>
      <c r="AK50" s="1202"/>
      <c r="AL50" s="1202"/>
      <c r="AM50" s="1202"/>
      <c r="AN50" s="1202"/>
      <c r="AO50" s="1202"/>
      <c r="AP50" s="1202"/>
      <c r="AQ50" s="1202"/>
      <c r="AR50" s="1202"/>
      <c r="AS50" s="1202"/>
      <c r="AT50" s="1202"/>
      <c r="AU50" s="1202"/>
      <c r="AV50" s="1202"/>
      <c r="AW50" s="1202"/>
    </row>
    <row r="51" spans="1:49" ht="15">
      <c r="A51" s="1210"/>
      <c r="B51" s="1232"/>
      <c r="C51" s="1235"/>
      <c r="D51" s="701" t="s">
        <v>165</v>
      </c>
      <c r="E51" s="744"/>
      <c r="F51" s="744"/>
      <c r="G51" s="744"/>
      <c r="H51" s="744"/>
      <c r="I51" s="744"/>
      <c r="J51" s="747"/>
      <c r="K51" s="744"/>
      <c r="L51" s="744"/>
      <c r="M51" s="744"/>
      <c r="N51" s="744"/>
      <c r="O51" s="744"/>
      <c r="P51" s="747"/>
      <c r="Q51" s="744"/>
      <c r="R51" s="744"/>
      <c r="S51" s="744"/>
      <c r="T51" s="744"/>
      <c r="U51" s="747"/>
      <c r="V51" s="744"/>
      <c r="W51" s="744"/>
      <c r="X51" s="744"/>
      <c r="Y51" s="744"/>
      <c r="Z51" s="747"/>
      <c r="AA51" s="744"/>
      <c r="AB51" s="744"/>
      <c r="AC51" s="744"/>
      <c r="AD51" s="744"/>
      <c r="AE51" s="744"/>
      <c r="AF51" s="744"/>
      <c r="AG51" s="744"/>
      <c r="AH51" s="744"/>
      <c r="AI51" s="744"/>
      <c r="AJ51" s="747"/>
      <c r="AK51" s="1202"/>
      <c r="AL51" s="1202"/>
      <c r="AM51" s="1202"/>
      <c r="AN51" s="1202"/>
      <c r="AO51" s="1202"/>
      <c r="AP51" s="1202"/>
      <c r="AQ51" s="1202"/>
      <c r="AR51" s="1202"/>
      <c r="AS51" s="1202"/>
      <c r="AT51" s="1202"/>
      <c r="AU51" s="1202"/>
      <c r="AV51" s="1202"/>
      <c r="AW51" s="1202"/>
    </row>
    <row r="52" spans="1:49" s="5" customFormat="1" ht="15">
      <c r="A52" s="1210"/>
      <c r="B52" s="1232"/>
      <c r="C52" s="1235"/>
      <c r="D52" s="701" t="s">
        <v>235</v>
      </c>
      <c r="E52" s="744"/>
      <c r="F52" s="744"/>
      <c r="G52" s="744"/>
      <c r="H52" s="744"/>
      <c r="I52" s="744"/>
      <c r="J52" s="747"/>
      <c r="K52" s="744"/>
      <c r="L52" s="744"/>
      <c r="M52" s="744"/>
      <c r="N52" s="744"/>
      <c r="O52" s="744"/>
      <c r="P52" s="747"/>
      <c r="Q52" s="744"/>
      <c r="R52" s="744"/>
      <c r="S52" s="744"/>
      <c r="T52" s="744"/>
      <c r="U52" s="747"/>
      <c r="V52" s="744"/>
      <c r="W52" s="744"/>
      <c r="X52" s="744"/>
      <c r="Y52" s="744"/>
      <c r="Z52" s="747"/>
      <c r="AA52" s="744"/>
      <c r="AB52" s="744"/>
      <c r="AC52" s="744"/>
      <c r="AD52" s="744"/>
      <c r="AE52" s="744"/>
      <c r="AF52" s="744"/>
      <c r="AG52" s="744"/>
      <c r="AH52" s="744"/>
      <c r="AI52" s="744"/>
      <c r="AJ52" s="747"/>
      <c r="AK52" s="1202"/>
      <c r="AL52" s="1202"/>
      <c r="AM52" s="1202"/>
      <c r="AN52" s="1202"/>
      <c r="AO52" s="1202"/>
      <c r="AP52" s="1202"/>
      <c r="AQ52" s="1202"/>
      <c r="AR52" s="1202"/>
      <c r="AS52" s="1202"/>
      <c r="AT52" s="1202"/>
      <c r="AU52" s="1202"/>
      <c r="AV52" s="1202"/>
      <c r="AW52" s="1202"/>
    </row>
    <row r="53" spans="1:49" thickBot="1">
      <c r="A53" s="1211"/>
      <c r="B53" s="1233"/>
      <c r="C53" s="1236"/>
      <c r="D53" s="702" t="s">
        <v>236</v>
      </c>
      <c r="E53" s="744"/>
      <c r="F53" s="744"/>
      <c r="G53" s="744"/>
      <c r="H53" s="744"/>
      <c r="I53" s="744"/>
      <c r="J53" s="747"/>
      <c r="K53" s="744"/>
      <c r="L53" s="744"/>
      <c r="M53" s="744"/>
      <c r="N53" s="744"/>
      <c r="O53" s="744"/>
      <c r="P53" s="747"/>
      <c r="Q53" s="744"/>
      <c r="R53" s="744"/>
      <c r="S53" s="744"/>
      <c r="T53" s="744"/>
      <c r="U53" s="747"/>
      <c r="V53" s="744"/>
      <c r="W53" s="744"/>
      <c r="X53" s="744"/>
      <c r="Y53" s="744"/>
      <c r="Z53" s="747"/>
      <c r="AA53" s="744"/>
      <c r="AB53" s="744"/>
      <c r="AC53" s="744"/>
      <c r="AD53" s="744"/>
      <c r="AE53" s="744"/>
      <c r="AF53" s="744"/>
      <c r="AG53" s="744"/>
      <c r="AH53" s="744"/>
      <c r="AI53" s="744"/>
      <c r="AJ53" s="747"/>
      <c r="AK53" s="1203"/>
      <c r="AL53" s="1203"/>
      <c r="AM53" s="1203"/>
      <c r="AN53" s="1203"/>
      <c r="AO53" s="1203"/>
      <c r="AP53" s="1203"/>
      <c r="AQ53" s="1203"/>
      <c r="AR53" s="1203"/>
      <c r="AS53" s="1203"/>
      <c r="AT53" s="1203"/>
      <c r="AU53" s="1203"/>
      <c r="AV53" s="1203"/>
      <c r="AW53" s="1203"/>
    </row>
    <row r="54" spans="1:49" ht="15.6" customHeight="1">
      <c r="A54" s="1208"/>
      <c r="B54" s="1208"/>
      <c r="C54" s="1208"/>
      <c r="D54" s="1208"/>
      <c r="E54" s="4">
        <f>SUM(E49:E53)</f>
        <v>0</v>
      </c>
      <c r="F54" s="4">
        <f t="shared" ref="F54:AI54" si="10">SUM(F49:F53)</f>
        <v>0</v>
      </c>
      <c r="G54" s="4">
        <f t="shared" si="10"/>
        <v>0</v>
      </c>
      <c r="H54" s="4">
        <f t="shared" si="10"/>
        <v>0</v>
      </c>
      <c r="I54" s="4">
        <f t="shared" si="10"/>
        <v>0</v>
      </c>
      <c r="J54" s="12"/>
      <c r="K54" s="4">
        <f t="shared" si="10"/>
        <v>0</v>
      </c>
      <c r="L54" s="4">
        <f t="shared" si="10"/>
        <v>0</v>
      </c>
      <c r="M54" s="4">
        <f t="shared" si="10"/>
        <v>0</v>
      </c>
      <c r="N54" s="4">
        <f t="shared" si="10"/>
        <v>0</v>
      </c>
      <c r="O54" s="4">
        <f t="shared" si="10"/>
        <v>0</v>
      </c>
      <c r="P54" s="12"/>
      <c r="Q54" s="4">
        <f t="shared" si="10"/>
        <v>0</v>
      </c>
      <c r="R54" s="4">
        <f t="shared" si="10"/>
        <v>0</v>
      </c>
      <c r="S54" s="4">
        <f t="shared" si="10"/>
        <v>0</v>
      </c>
      <c r="T54" s="4">
        <f t="shared" si="10"/>
        <v>0</v>
      </c>
      <c r="U54" s="12"/>
      <c r="V54" s="4">
        <f t="shared" si="10"/>
        <v>0</v>
      </c>
      <c r="W54" s="4">
        <f t="shared" si="10"/>
        <v>0</v>
      </c>
      <c r="X54" s="4">
        <f t="shared" si="10"/>
        <v>0</v>
      </c>
      <c r="Y54" s="4">
        <f t="shared" si="10"/>
        <v>0</v>
      </c>
      <c r="Z54" s="12"/>
      <c r="AA54" s="4">
        <f t="shared" si="10"/>
        <v>0</v>
      </c>
      <c r="AB54" s="4">
        <f t="shared" si="10"/>
        <v>0</v>
      </c>
      <c r="AC54" s="4">
        <f t="shared" si="10"/>
        <v>0</v>
      </c>
      <c r="AD54" s="4">
        <f t="shared" si="10"/>
        <v>0</v>
      </c>
      <c r="AE54" s="4">
        <f t="shared" si="10"/>
        <v>0</v>
      </c>
      <c r="AF54" s="4">
        <f t="shared" si="10"/>
        <v>0</v>
      </c>
      <c r="AG54" s="4">
        <f t="shared" si="10"/>
        <v>0</v>
      </c>
      <c r="AH54" s="4">
        <f t="shared" si="10"/>
        <v>0</v>
      </c>
      <c r="AI54" s="4">
        <f t="shared" si="10"/>
        <v>0</v>
      </c>
      <c r="AJ54" s="12"/>
      <c r="AK54" s="157">
        <f>SUM(AK49)</f>
        <v>0</v>
      </c>
      <c r="AL54" s="157">
        <f t="shared" ref="AL54:AW54" si="11">SUM(AL49)</f>
        <v>0</v>
      </c>
      <c r="AM54" s="157">
        <f t="shared" si="11"/>
        <v>0</v>
      </c>
      <c r="AN54" s="157">
        <f t="shared" si="11"/>
        <v>0</v>
      </c>
      <c r="AO54" s="157">
        <f t="shared" si="11"/>
        <v>0</v>
      </c>
      <c r="AP54" s="157">
        <f t="shared" si="11"/>
        <v>0</v>
      </c>
      <c r="AQ54" s="157">
        <f t="shared" si="11"/>
        <v>0</v>
      </c>
      <c r="AR54" s="157">
        <f t="shared" si="11"/>
        <v>0</v>
      </c>
      <c r="AS54" s="157">
        <f t="shared" si="11"/>
        <v>0</v>
      </c>
      <c r="AT54" s="157">
        <f t="shared" si="11"/>
        <v>0</v>
      </c>
      <c r="AU54" s="157">
        <f t="shared" si="11"/>
        <v>0</v>
      </c>
      <c r="AV54" s="157">
        <f t="shared" si="11"/>
        <v>0</v>
      </c>
      <c r="AW54" s="157">
        <f t="shared" si="11"/>
        <v>0</v>
      </c>
    </row>
    <row r="55" spans="1:49" ht="19.5" thickBot="1">
      <c r="A55" s="444"/>
      <c r="B55" s="444"/>
      <c r="C55" s="444"/>
      <c r="D55" s="444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5">
      <c r="A56" s="1209" t="s">
        <v>51</v>
      </c>
      <c r="B56" s="1231" t="s">
        <v>213</v>
      </c>
      <c r="C56" s="1234" t="s">
        <v>237</v>
      </c>
      <c r="D56" s="699" t="s">
        <v>214</v>
      </c>
      <c r="E56" s="744"/>
      <c r="F56" s="744"/>
      <c r="G56" s="744"/>
      <c r="H56" s="744"/>
      <c r="I56" s="744"/>
      <c r="J56" s="747"/>
      <c r="K56" s="744"/>
      <c r="L56" s="744"/>
      <c r="M56" s="744"/>
      <c r="N56" s="744"/>
      <c r="O56" s="744"/>
      <c r="P56" s="747"/>
      <c r="Q56" s="744"/>
      <c r="R56" s="744"/>
      <c r="S56" s="744"/>
      <c r="T56" s="744"/>
      <c r="U56" s="747"/>
      <c r="V56" s="744"/>
      <c r="W56" s="744"/>
      <c r="X56" s="744"/>
      <c r="Y56" s="744"/>
      <c r="Z56" s="747"/>
      <c r="AA56" s="744"/>
      <c r="AB56" s="744"/>
      <c r="AC56" s="744"/>
      <c r="AD56" s="744"/>
      <c r="AE56" s="744"/>
      <c r="AF56" s="744"/>
      <c r="AG56" s="744"/>
      <c r="AH56" s="744"/>
      <c r="AI56" s="744"/>
      <c r="AJ56" s="747"/>
      <c r="AK56" s="1201"/>
      <c r="AL56" s="1201"/>
      <c r="AM56" s="1201"/>
      <c r="AN56" s="1201"/>
      <c r="AO56" s="1201"/>
      <c r="AP56" s="1201"/>
      <c r="AQ56" s="1201"/>
      <c r="AR56" s="1201"/>
      <c r="AS56" s="1201"/>
      <c r="AT56" s="1201"/>
      <c r="AU56" s="1201"/>
      <c r="AV56" s="1201"/>
      <c r="AW56" s="1201"/>
    </row>
    <row r="57" spans="1:49" ht="15">
      <c r="A57" s="1210"/>
      <c r="B57" s="1232"/>
      <c r="C57" s="1235"/>
      <c r="D57" s="701" t="s">
        <v>215</v>
      </c>
      <c r="E57" s="744"/>
      <c r="F57" s="744"/>
      <c r="G57" s="744"/>
      <c r="H57" s="744"/>
      <c r="I57" s="744"/>
      <c r="J57" s="747"/>
      <c r="K57" s="744"/>
      <c r="L57" s="744"/>
      <c r="M57" s="744"/>
      <c r="N57" s="744"/>
      <c r="O57" s="744"/>
      <c r="P57" s="747"/>
      <c r="Q57" s="744"/>
      <c r="R57" s="744"/>
      <c r="S57" s="744"/>
      <c r="T57" s="744"/>
      <c r="U57" s="747"/>
      <c r="V57" s="744"/>
      <c r="W57" s="744"/>
      <c r="X57" s="744"/>
      <c r="Y57" s="744"/>
      <c r="Z57" s="747"/>
      <c r="AA57" s="744"/>
      <c r="AB57" s="744"/>
      <c r="AC57" s="744"/>
      <c r="AD57" s="744"/>
      <c r="AE57" s="744"/>
      <c r="AF57" s="744"/>
      <c r="AG57" s="744"/>
      <c r="AH57" s="744"/>
      <c r="AI57" s="744"/>
      <c r="AJ57" s="747"/>
      <c r="AK57" s="1202"/>
      <c r="AL57" s="1202"/>
      <c r="AM57" s="1202"/>
      <c r="AN57" s="1202"/>
      <c r="AO57" s="1202"/>
      <c r="AP57" s="1202"/>
      <c r="AQ57" s="1202"/>
      <c r="AR57" s="1202"/>
      <c r="AS57" s="1202"/>
      <c r="AT57" s="1202"/>
      <c r="AU57" s="1202"/>
      <c r="AV57" s="1202"/>
      <c r="AW57" s="1202"/>
    </row>
    <row r="58" spans="1:49" ht="15">
      <c r="A58" s="1210"/>
      <c r="B58" s="1232"/>
      <c r="C58" s="1235"/>
      <c r="D58" s="701" t="s">
        <v>216</v>
      </c>
      <c r="E58" s="744"/>
      <c r="F58" s="744"/>
      <c r="G58" s="744"/>
      <c r="H58" s="744"/>
      <c r="I58" s="744"/>
      <c r="J58" s="747"/>
      <c r="K58" s="744"/>
      <c r="L58" s="744"/>
      <c r="M58" s="744"/>
      <c r="N58" s="744"/>
      <c r="O58" s="744"/>
      <c r="P58" s="747"/>
      <c r="Q58" s="744"/>
      <c r="R58" s="744"/>
      <c r="S58" s="744"/>
      <c r="T58" s="744"/>
      <c r="U58" s="747"/>
      <c r="V58" s="744"/>
      <c r="W58" s="744"/>
      <c r="X58" s="744"/>
      <c r="Y58" s="744"/>
      <c r="Z58" s="747"/>
      <c r="AA58" s="744"/>
      <c r="AB58" s="744"/>
      <c r="AC58" s="744"/>
      <c r="AD58" s="744"/>
      <c r="AE58" s="744"/>
      <c r="AF58" s="744"/>
      <c r="AG58" s="744"/>
      <c r="AH58" s="744"/>
      <c r="AI58" s="744"/>
      <c r="AJ58" s="747"/>
      <c r="AK58" s="1202"/>
      <c r="AL58" s="1202"/>
      <c r="AM58" s="1202"/>
      <c r="AN58" s="1202"/>
      <c r="AO58" s="1202"/>
      <c r="AP58" s="1202"/>
      <c r="AQ58" s="1202"/>
      <c r="AR58" s="1202"/>
      <c r="AS58" s="1202"/>
      <c r="AT58" s="1202"/>
      <c r="AU58" s="1202"/>
      <c r="AV58" s="1202"/>
      <c r="AW58" s="1202"/>
    </row>
    <row r="59" spans="1:49" ht="15">
      <c r="A59" s="1210"/>
      <c r="B59" s="1232"/>
      <c r="C59" s="1235"/>
      <c r="D59" s="701" t="s">
        <v>238</v>
      </c>
      <c r="E59" s="744"/>
      <c r="F59" s="744"/>
      <c r="G59" s="744"/>
      <c r="H59" s="744"/>
      <c r="I59" s="744"/>
      <c r="J59" s="747"/>
      <c r="K59" s="744"/>
      <c r="L59" s="744"/>
      <c r="M59" s="744"/>
      <c r="N59" s="744"/>
      <c r="O59" s="744"/>
      <c r="P59" s="747"/>
      <c r="Q59" s="744"/>
      <c r="R59" s="744"/>
      <c r="S59" s="744"/>
      <c r="T59" s="744"/>
      <c r="U59" s="747"/>
      <c r="V59" s="744"/>
      <c r="W59" s="744"/>
      <c r="X59" s="744"/>
      <c r="Y59" s="744"/>
      <c r="Z59" s="747"/>
      <c r="AA59" s="744"/>
      <c r="AB59" s="744"/>
      <c r="AC59" s="744"/>
      <c r="AD59" s="744"/>
      <c r="AE59" s="744"/>
      <c r="AF59" s="744"/>
      <c r="AG59" s="744"/>
      <c r="AH59" s="744"/>
      <c r="AI59" s="744"/>
      <c r="AJ59" s="747"/>
      <c r="AK59" s="1202"/>
      <c r="AL59" s="1202"/>
      <c r="AM59" s="1202"/>
      <c r="AN59" s="1202"/>
      <c r="AO59" s="1202"/>
      <c r="AP59" s="1202"/>
      <c r="AQ59" s="1202"/>
      <c r="AR59" s="1202"/>
      <c r="AS59" s="1202"/>
      <c r="AT59" s="1202"/>
      <c r="AU59" s="1202"/>
      <c r="AV59" s="1202"/>
      <c r="AW59" s="1202"/>
    </row>
    <row r="60" spans="1:49" thickBot="1">
      <c r="A60" s="1211"/>
      <c r="B60" s="1233"/>
      <c r="C60" s="1236"/>
      <c r="D60" s="702" t="s">
        <v>239</v>
      </c>
      <c r="E60" s="744"/>
      <c r="F60" s="744"/>
      <c r="G60" s="744"/>
      <c r="H60" s="744"/>
      <c r="I60" s="744"/>
      <c r="J60" s="747"/>
      <c r="K60" s="744"/>
      <c r="L60" s="744"/>
      <c r="M60" s="744"/>
      <c r="N60" s="744"/>
      <c r="O60" s="744"/>
      <c r="P60" s="747"/>
      <c r="Q60" s="744"/>
      <c r="R60" s="744"/>
      <c r="S60" s="744"/>
      <c r="T60" s="744"/>
      <c r="U60" s="747"/>
      <c r="V60" s="744"/>
      <c r="W60" s="744"/>
      <c r="X60" s="744"/>
      <c r="Y60" s="744"/>
      <c r="Z60" s="747"/>
      <c r="AA60" s="744"/>
      <c r="AB60" s="744"/>
      <c r="AC60" s="744"/>
      <c r="AD60" s="744"/>
      <c r="AE60" s="744"/>
      <c r="AF60" s="744"/>
      <c r="AG60" s="744"/>
      <c r="AH60" s="744"/>
      <c r="AI60" s="744"/>
      <c r="AJ60" s="747"/>
      <c r="AK60" s="1203"/>
      <c r="AL60" s="1203"/>
      <c r="AM60" s="1203"/>
      <c r="AN60" s="1203"/>
      <c r="AO60" s="1203"/>
      <c r="AP60" s="1203"/>
      <c r="AQ60" s="1203"/>
      <c r="AR60" s="1203"/>
      <c r="AS60" s="1203"/>
      <c r="AT60" s="1203"/>
      <c r="AU60" s="1203"/>
      <c r="AV60" s="1203"/>
      <c r="AW60" s="1203"/>
    </row>
    <row r="61" spans="1:49" s="5" customFormat="1" ht="15">
      <c r="A61" s="1208"/>
      <c r="B61" s="1208"/>
      <c r="C61" s="1208"/>
      <c r="D61" s="1208"/>
      <c r="E61" s="4">
        <f>SUM(E56:E60)</f>
        <v>0</v>
      </c>
      <c r="F61" s="4">
        <f t="shared" ref="F61:AI61" si="12">SUM(F56:F60)</f>
        <v>0</v>
      </c>
      <c r="G61" s="4">
        <f t="shared" si="12"/>
        <v>0</v>
      </c>
      <c r="H61" s="4">
        <f t="shared" si="12"/>
        <v>0</v>
      </c>
      <c r="I61" s="4">
        <f t="shared" si="12"/>
        <v>0</v>
      </c>
      <c r="J61" s="12"/>
      <c r="K61" s="4">
        <f t="shared" si="12"/>
        <v>0</v>
      </c>
      <c r="L61" s="4">
        <f t="shared" si="12"/>
        <v>0</v>
      </c>
      <c r="M61" s="4">
        <f t="shared" si="12"/>
        <v>0</v>
      </c>
      <c r="N61" s="4">
        <f t="shared" si="12"/>
        <v>0</v>
      </c>
      <c r="O61" s="4">
        <f t="shared" si="12"/>
        <v>0</v>
      </c>
      <c r="P61" s="12"/>
      <c r="Q61" s="4">
        <f t="shared" si="12"/>
        <v>0</v>
      </c>
      <c r="R61" s="4">
        <f t="shared" si="12"/>
        <v>0</v>
      </c>
      <c r="S61" s="4">
        <f t="shared" si="12"/>
        <v>0</v>
      </c>
      <c r="T61" s="4">
        <f t="shared" si="12"/>
        <v>0</v>
      </c>
      <c r="U61" s="12"/>
      <c r="V61" s="4">
        <f t="shared" si="12"/>
        <v>0</v>
      </c>
      <c r="W61" s="4">
        <f t="shared" si="12"/>
        <v>0</v>
      </c>
      <c r="X61" s="4">
        <f t="shared" si="12"/>
        <v>0</v>
      </c>
      <c r="Y61" s="4">
        <f t="shared" si="12"/>
        <v>0</v>
      </c>
      <c r="Z61" s="12"/>
      <c r="AA61" s="4">
        <f t="shared" si="12"/>
        <v>0</v>
      </c>
      <c r="AB61" s="4">
        <f t="shared" si="12"/>
        <v>0</v>
      </c>
      <c r="AC61" s="4">
        <f t="shared" si="12"/>
        <v>0</v>
      </c>
      <c r="AD61" s="4">
        <f t="shared" si="12"/>
        <v>0</v>
      </c>
      <c r="AE61" s="4">
        <f t="shared" si="12"/>
        <v>0</v>
      </c>
      <c r="AF61" s="4">
        <f t="shared" si="12"/>
        <v>0</v>
      </c>
      <c r="AG61" s="4">
        <f t="shared" si="12"/>
        <v>0</v>
      </c>
      <c r="AH61" s="4">
        <f t="shared" si="12"/>
        <v>0</v>
      </c>
      <c r="AI61" s="4">
        <f t="shared" si="12"/>
        <v>0</v>
      </c>
      <c r="AJ61" s="12"/>
      <c r="AK61" s="157">
        <f>SUM(AK56)</f>
        <v>0</v>
      </c>
      <c r="AL61" s="157">
        <f t="shared" ref="AL61:AW61" si="13">SUM(AL56)</f>
        <v>0</v>
      </c>
      <c r="AM61" s="157">
        <f t="shared" si="13"/>
        <v>0</v>
      </c>
      <c r="AN61" s="157">
        <f t="shared" si="13"/>
        <v>0</v>
      </c>
      <c r="AO61" s="157">
        <f t="shared" si="13"/>
        <v>0</v>
      </c>
      <c r="AP61" s="157">
        <f t="shared" si="13"/>
        <v>0</v>
      </c>
      <c r="AQ61" s="157">
        <f t="shared" si="13"/>
        <v>0</v>
      </c>
      <c r="AR61" s="157">
        <f t="shared" si="13"/>
        <v>0</v>
      </c>
      <c r="AS61" s="157">
        <f t="shared" si="13"/>
        <v>0</v>
      </c>
      <c r="AT61" s="157">
        <f t="shared" si="13"/>
        <v>0</v>
      </c>
      <c r="AU61" s="157">
        <f t="shared" si="13"/>
        <v>0</v>
      </c>
      <c r="AV61" s="157">
        <f t="shared" si="13"/>
        <v>0</v>
      </c>
      <c r="AW61" s="157">
        <f t="shared" si="13"/>
        <v>0</v>
      </c>
    </row>
    <row r="62" spans="1:49" ht="19.5" thickBot="1">
      <c r="A62" s="444"/>
      <c r="B62" s="444"/>
      <c r="C62" s="444"/>
      <c r="D62" s="444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s="5" customFormat="1" ht="15">
      <c r="A63" s="1209" t="s">
        <v>275</v>
      </c>
      <c r="B63" s="1231" t="s">
        <v>276</v>
      </c>
      <c r="C63" s="1234" t="s">
        <v>277</v>
      </c>
      <c r="D63" s="699" t="s">
        <v>278</v>
      </c>
      <c r="E63" s="744"/>
      <c r="F63" s="744"/>
      <c r="G63" s="744"/>
      <c r="H63" s="744"/>
      <c r="I63" s="744"/>
      <c r="J63" s="747"/>
      <c r="K63" s="744"/>
      <c r="L63" s="744"/>
      <c r="M63" s="744"/>
      <c r="N63" s="744"/>
      <c r="O63" s="744"/>
      <c r="P63" s="747"/>
      <c r="Q63" s="744"/>
      <c r="R63" s="744"/>
      <c r="S63" s="744"/>
      <c r="T63" s="744"/>
      <c r="U63" s="747"/>
      <c r="V63" s="744"/>
      <c r="W63" s="744"/>
      <c r="X63" s="744"/>
      <c r="Y63" s="744"/>
      <c r="Z63" s="747"/>
      <c r="AA63" s="744"/>
      <c r="AB63" s="744"/>
      <c r="AC63" s="744"/>
      <c r="AD63" s="744"/>
      <c r="AE63" s="744"/>
      <c r="AF63" s="744"/>
      <c r="AG63" s="744"/>
      <c r="AH63" s="744"/>
      <c r="AI63" s="744"/>
      <c r="AJ63" s="747"/>
      <c r="AK63" s="1201"/>
      <c r="AL63" s="1201"/>
      <c r="AM63" s="1201"/>
      <c r="AN63" s="1201"/>
      <c r="AO63" s="1201"/>
      <c r="AP63" s="1201"/>
      <c r="AQ63" s="1201"/>
      <c r="AR63" s="1201"/>
      <c r="AS63" s="1201"/>
      <c r="AT63" s="1201"/>
      <c r="AU63" s="1201"/>
      <c r="AV63" s="1201"/>
      <c r="AW63" s="1201"/>
    </row>
    <row r="64" spans="1:49" s="5" customFormat="1" ht="15">
      <c r="A64" s="1210"/>
      <c r="B64" s="1232"/>
      <c r="C64" s="1235"/>
      <c r="D64" s="701" t="s">
        <v>163</v>
      </c>
      <c r="E64" s="744"/>
      <c r="F64" s="744"/>
      <c r="G64" s="744"/>
      <c r="H64" s="744"/>
      <c r="I64" s="744"/>
      <c r="J64" s="747"/>
      <c r="K64" s="744"/>
      <c r="L64" s="744"/>
      <c r="M64" s="744"/>
      <c r="N64" s="744"/>
      <c r="O64" s="744"/>
      <c r="P64" s="747"/>
      <c r="Q64" s="744"/>
      <c r="R64" s="744"/>
      <c r="S64" s="744"/>
      <c r="T64" s="744"/>
      <c r="U64" s="747"/>
      <c r="V64" s="744"/>
      <c r="W64" s="744"/>
      <c r="X64" s="744"/>
      <c r="Y64" s="744"/>
      <c r="Z64" s="747"/>
      <c r="AA64" s="744"/>
      <c r="AB64" s="744"/>
      <c r="AC64" s="744"/>
      <c r="AD64" s="744"/>
      <c r="AE64" s="744"/>
      <c r="AF64" s="744"/>
      <c r="AG64" s="744"/>
      <c r="AH64" s="744"/>
      <c r="AI64" s="744"/>
      <c r="AJ64" s="747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</row>
    <row r="65" spans="1:49" s="5" customFormat="1" ht="15">
      <c r="A65" s="1210"/>
      <c r="B65" s="1232"/>
      <c r="C65" s="1235"/>
      <c r="D65" s="701" t="s">
        <v>142</v>
      </c>
      <c r="E65" s="744"/>
      <c r="F65" s="744"/>
      <c r="G65" s="744"/>
      <c r="H65" s="744"/>
      <c r="I65" s="744"/>
      <c r="J65" s="747"/>
      <c r="K65" s="744"/>
      <c r="L65" s="744"/>
      <c r="M65" s="744"/>
      <c r="N65" s="744"/>
      <c r="O65" s="744"/>
      <c r="P65" s="747"/>
      <c r="Q65" s="744"/>
      <c r="R65" s="744"/>
      <c r="S65" s="744"/>
      <c r="T65" s="744"/>
      <c r="U65" s="747"/>
      <c r="V65" s="744"/>
      <c r="W65" s="744"/>
      <c r="X65" s="744"/>
      <c r="Y65" s="744"/>
      <c r="Z65" s="747"/>
      <c r="AA65" s="744"/>
      <c r="AB65" s="744"/>
      <c r="AC65" s="744"/>
      <c r="AD65" s="744"/>
      <c r="AE65" s="744"/>
      <c r="AF65" s="744"/>
      <c r="AG65" s="744"/>
      <c r="AH65" s="744"/>
      <c r="AI65" s="744"/>
      <c r="AJ65" s="747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</row>
    <row r="66" spans="1:49" s="5" customFormat="1" thickBot="1">
      <c r="A66" s="1211"/>
      <c r="B66" s="1233"/>
      <c r="C66" s="1236"/>
      <c r="D66" s="732" t="s">
        <v>164</v>
      </c>
      <c r="E66" s="744"/>
      <c r="F66" s="744"/>
      <c r="G66" s="744"/>
      <c r="H66" s="744"/>
      <c r="I66" s="744"/>
      <c r="J66" s="747"/>
      <c r="K66" s="744"/>
      <c r="L66" s="744"/>
      <c r="M66" s="744"/>
      <c r="N66" s="744"/>
      <c r="O66" s="744"/>
      <c r="P66" s="747"/>
      <c r="Q66" s="744"/>
      <c r="R66" s="744"/>
      <c r="S66" s="744"/>
      <c r="T66" s="744"/>
      <c r="U66" s="747"/>
      <c r="V66" s="744"/>
      <c r="W66" s="744"/>
      <c r="X66" s="744"/>
      <c r="Y66" s="744"/>
      <c r="Z66" s="747"/>
      <c r="AA66" s="744"/>
      <c r="AB66" s="744"/>
      <c r="AC66" s="744"/>
      <c r="AD66" s="744"/>
      <c r="AE66" s="744"/>
      <c r="AF66" s="744"/>
      <c r="AG66" s="744"/>
      <c r="AH66" s="744"/>
      <c r="AI66" s="744"/>
      <c r="AJ66" s="747"/>
      <c r="AK66" s="1203"/>
      <c r="AL66" s="1203"/>
      <c r="AM66" s="1203"/>
      <c r="AN66" s="1203"/>
      <c r="AO66" s="1203"/>
      <c r="AP66" s="1203"/>
      <c r="AQ66" s="1203"/>
      <c r="AR66" s="1203"/>
      <c r="AS66" s="1203"/>
      <c r="AT66" s="1203"/>
      <c r="AU66" s="1203"/>
      <c r="AV66" s="1203"/>
      <c r="AW66" s="1203"/>
    </row>
    <row r="67" spans="1:49" s="5" customFormat="1" ht="15">
      <c r="A67" s="1208"/>
      <c r="B67" s="1208"/>
      <c r="C67" s="1208"/>
      <c r="D67" s="1208"/>
      <c r="E67" s="4">
        <f>SUM(E63:E66)</f>
        <v>0</v>
      </c>
      <c r="F67" s="4">
        <f t="shared" ref="F67:AI67" si="14">SUM(F63:F66)</f>
        <v>0</v>
      </c>
      <c r="G67" s="4">
        <f t="shared" si="14"/>
        <v>0</v>
      </c>
      <c r="H67" s="4">
        <f t="shared" si="14"/>
        <v>0</v>
      </c>
      <c r="I67" s="4">
        <f t="shared" si="14"/>
        <v>0</v>
      </c>
      <c r="J67" s="12"/>
      <c r="K67" s="4">
        <f t="shared" si="14"/>
        <v>0</v>
      </c>
      <c r="L67" s="4">
        <f t="shared" si="14"/>
        <v>0</v>
      </c>
      <c r="M67" s="4">
        <f t="shared" si="14"/>
        <v>0</v>
      </c>
      <c r="N67" s="4">
        <f t="shared" si="14"/>
        <v>0</v>
      </c>
      <c r="O67" s="4">
        <f t="shared" si="14"/>
        <v>0</v>
      </c>
      <c r="P67" s="12"/>
      <c r="Q67" s="4">
        <f t="shared" si="14"/>
        <v>0</v>
      </c>
      <c r="R67" s="4">
        <f t="shared" si="14"/>
        <v>0</v>
      </c>
      <c r="S67" s="4">
        <f t="shared" si="14"/>
        <v>0</v>
      </c>
      <c r="T67" s="4">
        <f t="shared" si="14"/>
        <v>0</v>
      </c>
      <c r="U67" s="12"/>
      <c r="V67" s="4">
        <f t="shared" si="14"/>
        <v>0</v>
      </c>
      <c r="W67" s="4">
        <f t="shared" si="14"/>
        <v>0</v>
      </c>
      <c r="X67" s="4">
        <f t="shared" si="14"/>
        <v>0</v>
      </c>
      <c r="Y67" s="4">
        <f t="shared" si="14"/>
        <v>0</v>
      </c>
      <c r="Z67" s="12"/>
      <c r="AA67" s="4">
        <f t="shared" si="14"/>
        <v>0</v>
      </c>
      <c r="AB67" s="4">
        <f t="shared" si="14"/>
        <v>0</v>
      </c>
      <c r="AC67" s="4">
        <f t="shared" si="14"/>
        <v>0</v>
      </c>
      <c r="AD67" s="4">
        <f t="shared" si="14"/>
        <v>0</v>
      </c>
      <c r="AE67" s="4">
        <f t="shared" si="14"/>
        <v>0</v>
      </c>
      <c r="AF67" s="4">
        <f t="shared" si="14"/>
        <v>0</v>
      </c>
      <c r="AG67" s="4">
        <f t="shared" si="14"/>
        <v>0</v>
      </c>
      <c r="AH67" s="4">
        <f t="shared" si="14"/>
        <v>0</v>
      </c>
      <c r="AI67" s="4">
        <f t="shared" si="14"/>
        <v>0</v>
      </c>
      <c r="AJ67" s="12"/>
      <c r="AK67" s="157">
        <f>SUM(AK63)</f>
        <v>0</v>
      </c>
      <c r="AL67" s="157">
        <f t="shared" ref="AL67:AW67" si="15">SUM(AL63)</f>
        <v>0</v>
      </c>
      <c r="AM67" s="157">
        <f t="shared" si="15"/>
        <v>0</v>
      </c>
      <c r="AN67" s="157">
        <f t="shared" si="15"/>
        <v>0</v>
      </c>
      <c r="AO67" s="157">
        <f t="shared" si="15"/>
        <v>0</v>
      </c>
      <c r="AP67" s="157">
        <f t="shared" si="15"/>
        <v>0</v>
      </c>
      <c r="AQ67" s="157">
        <f t="shared" si="15"/>
        <v>0</v>
      </c>
      <c r="AR67" s="157">
        <f t="shared" si="15"/>
        <v>0</v>
      </c>
      <c r="AS67" s="157">
        <f t="shared" si="15"/>
        <v>0</v>
      </c>
      <c r="AT67" s="157">
        <f t="shared" si="15"/>
        <v>0</v>
      </c>
      <c r="AU67" s="157">
        <f t="shared" si="15"/>
        <v>0</v>
      </c>
      <c r="AV67" s="157">
        <f t="shared" si="15"/>
        <v>0</v>
      </c>
      <c r="AW67" s="157">
        <f t="shared" si="15"/>
        <v>0</v>
      </c>
    </row>
    <row r="68" spans="1:49" thickBo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s="5" customFormat="1" ht="15.6" customHeight="1">
      <c r="A69" s="1209" t="s">
        <v>275</v>
      </c>
      <c r="B69" s="1231" t="s">
        <v>279</v>
      </c>
      <c r="C69" s="1234" t="s">
        <v>280</v>
      </c>
      <c r="D69" s="699" t="s">
        <v>281</v>
      </c>
      <c r="E69" s="744"/>
      <c r="F69" s="744"/>
      <c r="G69" s="744"/>
      <c r="H69" s="744"/>
      <c r="I69" s="744"/>
      <c r="J69" s="747"/>
      <c r="K69" s="744"/>
      <c r="L69" s="744"/>
      <c r="M69" s="744"/>
      <c r="N69" s="744"/>
      <c r="O69" s="744"/>
      <c r="P69" s="747"/>
      <c r="Q69" s="744"/>
      <c r="R69" s="744"/>
      <c r="S69" s="744"/>
      <c r="T69" s="744"/>
      <c r="U69" s="747"/>
      <c r="V69" s="744"/>
      <c r="W69" s="744"/>
      <c r="X69" s="744"/>
      <c r="Y69" s="744"/>
      <c r="Z69" s="747"/>
      <c r="AA69" s="744"/>
      <c r="AB69" s="744"/>
      <c r="AC69" s="744"/>
      <c r="AD69" s="744"/>
      <c r="AE69" s="744"/>
      <c r="AF69" s="744"/>
      <c r="AG69" s="744"/>
      <c r="AH69" s="744"/>
      <c r="AI69" s="744"/>
      <c r="AJ69" s="747"/>
      <c r="AK69" s="1201"/>
      <c r="AL69" s="1201"/>
      <c r="AM69" s="1201"/>
      <c r="AN69" s="1201"/>
      <c r="AO69" s="1201"/>
      <c r="AP69" s="1201"/>
      <c r="AQ69" s="1201"/>
      <c r="AR69" s="1201"/>
      <c r="AS69" s="1201"/>
      <c r="AT69" s="1201"/>
      <c r="AU69" s="1201"/>
      <c r="AV69" s="1201"/>
      <c r="AW69" s="1201"/>
    </row>
    <row r="70" spans="1:49" s="5" customFormat="1" ht="15">
      <c r="A70" s="1210"/>
      <c r="B70" s="1232"/>
      <c r="C70" s="1235"/>
      <c r="D70" s="701" t="s">
        <v>282</v>
      </c>
      <c r="E70" s="744"/>
      <c r="F70" s="744"/>
      <c r="G70" s="744"/>
      <c r="H70" s="744"/>
      <c r="I70" s="744"/>
      <c r="J70" s="747"/>
      <c r="K70" s="744"/>
      <c r="L70" s="744"/>
      <c r="M70" s="744"/>
      <c r="N70" s="744"/>
      <c r="O70" s="744"/>
      <c r="P70" s="747"/>
      <c r="Q70" s="744"/>
      <c r="R70" s="744"/>
      <c r="S70" s="744"/>
      <c r="T70" s="744"/>
      <c r="U70" s="747"/>
      <c r="V70" s="744"/>
      <c r="W70" s="744"/>
      <c r="X70" s="744"/>
      <c r="Y70" s="744"/>
      <c r="Z70" s="747"/>
      <c r="AA70" s="744"/>
      <c r="AB70" s="744"/>
      <c r="AC70" s="744"/>
      <c r="AD70" s="744"/>
      <c r="AE70" s="744"/>
      <c r="AF70" s="744"/>
      <c r="AG70" s="744"/>
      <c r="AH70" s="744"/>
      <c r="AI70" s="744"/>
      <c r="AJ70" s="747"/>
      <c r="AK70" s="1202"/>
      <c r="AL70" s="1202"/>
      <c r="AM70" s="1202"/>
      <c r="AN70" s="1202"/>
      <c r="AO70" s="1202"/>
      <c r="AP70" s="1202"/>
      <c r="AQ70" s="1202"/>
      <c r="AR70" s="1202"/>
      <c r="AS70" s="1202"/>
      <c r="AT70" s="1202"/>
      <c r="AU70" s="1202"/>
      <c r="AV70" s="1202"/>
      <c r="AW70" s="1202"/>
    </row>
    <row r="71" spans="1:49" s="5" customFormat="1" ht="15">
      <c r="A71" s="1210"/>
      <c r="B71" s="1232"/>
      <c r="C71" s="1235"/>
      <c r="D71" s="701" t="s">
        <v>188</v>
      </c>
      <c r="E71" s="744"/>
      <c r="F71" s="744"/>
      <c r="G71" s="744"/>
      <c r="H71" s="744"/>
      <c r="I71" s="744"/>
      <c r="J71" s="747"/>
      <c r="K71" s="744"/>
      <c r="L71" s="744"/>
      <c r="M71" s="744"/>
      <c r="N71" s="744"/>
      <c r="O71" s="744"/>
      <c r="P71" s="747"/>
      <c r="Q71" s="744"/>
      <c r="R71" s="744"/>
      <c r="S71" s="744"/>
      <c r="T71" s="744"/>
      <c r="U71" s="747"/>
      <c r="V71" s="744"/>
      <c r="W71" s="744"/>
      <c r="X71" s="744"/>
      <c r="Y71" s="744"/>
      <c r="Z71" s="747"/>
      <c r="AA71" s="744"/>
      <c r="AB71" s="744"/>
      <c r="AC71" s="744"/>
      <c r="AD71" s="744"/>
      <c r="AE71" s="744"/>
      <c r="AF71" s="744"/>
      <c r="AG71" s="744"/>
      <c r="AH71" s="744"/>
      <c r="AI71" s="744"/>
      <c r="AJ71" s="747"/>
      <c r="AK71" s="1202"/>
      <c r="AL71" s="1202"/>
      <c r="AM71" s="1202"/>
      <c r="AN71" s="1202"/>
      <c r="AO71" s="1202"/>
      <c r="AP71" s="1202"/>
      <c r="AQ71" s="1202"/>
      <c r="AR71" s="1202"/>
      <c r="AS71" s="1202"/>
      <c r="AT71" s="1202"/>
      <c r="AU71" s="1202"/>
      <c r="AV71" s="1202"/>
      <c r="AW71" s="1202"/>
    </row>
    <row r="72" spans="1:49" s="5" customFormat="1" ht="30">
      <c r="A72" s="1210"/>
      <c r="B72" s="1232"/>
      <c r="C72" s="1235"/>
      <c r="D72" s="701" t="s">
        <v>283</v>
      </c>
      <c r="E72" s="744"/>
      <c r="F72" s="744"/>
      <c r="G72" s="744"/>
      <c r="H72" s="744"/>
      <c r="I72" s="744"/>
      <c r="J72" s="747"/>
      <c r="K72" s="744"/>
      <c r="L72" s="744"/>
      <c r="M72" s="744"/>
      <c r="N72" s="744"/>
      <c r="O72" s="744"/>
      <c r="P72" s="747"/>
      <c r="Q72" s="744"/>
      <c r="R72" s="744"/>
      <c r="S72" s="744"/>
      <c r="T72" s="744"/>
      <c r="U72" s="747"/>
      <c r="V72" s="744"/>
      <c r="W72" s="744"/>
      <c r="X72" s="744"/>
      <c r="Y72" s="744"/>
      <c r="Z72" s="747"/>
      <c r="AA72" s="744"/>
      <c r="AB72" s="744"/>
      <c r="AC72" s="744"/>
      <c r="AD72" s="744"/>
      <c r="AE72" s="744"/>
      <c r="AF72" s="744"/>
      <c r="AG72" s="744"/>
      <c r="AH72" s="744"/>
      <c r="AI72" s="744"/>
      <c r="AJ72" s="747"/>
      <c r="AK72" s="1202"/>
      <c r="AL72" s="1202"/>
      <c r="AM72" s="1202"/>
      <c r="AN72" s="1202"/>
      <c r="AO72" s="1202"/>
      <c r="AP72" s="1202"/>
      <c r="AQ72" s="1202"/>
      <c r="AR72" s="1202"/>
      <c r="AS72" s="1202"/>
      <c r="AT72" s="1202"/>
      <c r="AU72" s="1202"/>
      <c r="AV72" s="1202"/>
      <c r="AW72" s="1202"/>
    </row>
    <row r="73" spans="1:49" s="5" customFormat="1" ht="15">
      <c r="A73" s="1210"/>
      <c r="B73" s="1232"/>
      <c r="C73" s="1235"/>
      <c r="D73" s="701" t="s">
        <v>143</v>
      </c>
      <c r="E73" s="744"/>
      <c r="F73" s="744"/>
      <c r="G73" s="744"/>
      <c r="H73" s="744"/>
      <c r="I73" s="744"/>
      <c r="J73" s="747"/>
      <c r="K73" s="744"/>
      <c r="L73" s="744"/>
      <c r="M73" s="744"/>
      <c r="N73" s="744"/>
      <c r="O73" s="744"/>
      <c r="P73" s="747"/>
      <c r="Q73" s="744"/>
      <c r="R73" s="744"/>
      <c r="S73" s="744"/>
      <c r="T73" s="744"/>
      <c r="U73" s="747"/>
      <c r="V73" s="744"/>
      <c r="W73" s="744"/>
      <c r="X73" s="744"/>
      <c r="Y73" s="744"/>
      <c r="Z73" s="747"/>
      <c r="AA73" s="744"/>
      <c r="AB73" s="744"/>
      <c r="AC73" s="744"/>
      <c r="AD73" s="744"/>
      <c r="AE73" s="744"/>
      <c r="AF73" s="744"/>
      <c r="AG73" s="744"/>
      <c r="AH73" s="744"/>
      <c r="AI73" s="744"/>
      <c r="AJ73" s="747"/>
      <c r="AK73" s="1202"/>
      <c r="AL73" s="1202"/>
      <c r="AM73" s="1202"/>
      <c r="AN73" s="1202"/>
      <c r="AO73" s="1202"/>
      <c r="AP73" s="1202"/>
      <c r="AQ73" s="1202"/>
      <c r="AR73" s="1202"/>
      <c r="AS73" s="1202"/>
      <c r="AT73" s="1202"/>
      <c r="AU73" s="1202"/>
      <c r="AV73" s="1202"/>
      <c r="AW73" s="1202"/>
    </row>
    <row r="74" spans="1:49" s="5" customFormat="1" ht="15">
      <c r="A74" s="1210"/>
      <c r="B74" s="1232"/>
      <c r="C74" s="1235"/>
      <c r="D74" s="701" t="s">
        <v>284</v>
      </c>
      <c r="E74" s="744"/>
      <c r="F74" s="744"/>
      <c r="G74" s="744"/>
      <c r="H74" s="744"/>
      <c r="I74" s="744"/>
      <c r="J74" s="747"/>
      <c r="K74" s="744"/>
      <c r="L74" s="744"/>
      <c r="M74" s="744"/>
      <c r="N74" s="744"/>
      <c r="O74" s="744"/>
      <c r="P74" s="747"/>
      <c r="Q74" s="744"/>
      <c r="R74" s="744"/>
      <c r="S74" s="744"/>
      <c r="T74" s="744"/>
      <c r="U74" s="747"/>
      <c r="V74" s="744"/>
      <c r="W74" s="744"/>
      <c r="X74" s="744"/>
      <c r="Y74" s="744"/>
      <c r="Z74" s="747"/>
      <c r="AA74" s="744"/>
      <c r="AB74" s="744"/>
      <c r="AC74" s="744"/>
      <c r="AD74" s="744"/>
      <c r="AE74" s="744"/>
      <c r="AF74" s="744"/>
      <c r="AG74" s="744"/>
      <c r="AH74" s="744"/>
      <c r="AI74" s="744"/>
      <c r="AJ74" s="747"/>
      <c r="AK74" s="1202"/>
      <c r="AL74" s="1202"/>
      <c r="AM74" s="1202"/>
      <c r="AN74" s="1202"/>
      <c r="AO74" s="1202"/>
      <c r="AP74" s="1202"/>
      <c r="AQ74" s="1202"/>
      <c r="AR74" s="1202"/>
      <c r="AS74" s="1202"/>
      <c r="AT74" s="1202"/>
      <c r="AU74" s="1202"/>
      <c r="AV74" s="1202"/>
      <c r="AW74" s="1202"/>
    </row>
    <row r="75" spans="1:49" ht="15">
      <c r="A75" s="1210"/>
      <c r="B75" s="1232"/>
      <c r="C75" s="1235"/>
      <c r="D75" s="701" t="s">
        <v>285</v>
      </c>
      <c r="E75" s="744"/>
      <c r="F75" s="744"/>
      <c r="G75" s="744"/>
      <c r="H75" s="744"/>
      <c r="I75" s="744"/>
      <c r="J75" s="747"/>
      <c r="K75" s="744"/>
      <c r="L75" s="744"/>
      <c r="M75" s="744"/>
      <c r="N75" s="744"/>
      <c r="O75" s="744"/>
      <c r="P75" s="747"/>
      <c r="Q75" s="744"/>
      <c r="R75" s="744"/>
      <c r="S75" s="744"/>
      <c r="T75" s="744"/>
      <c r="U75" s="747"/>
      <c r="V75" s="744"/>
      <c r="W75" s="744"/>
      <c r="X75" s="744"/>
      <c r="Y75" s="744"/>
      <c r="Z75" s="747"/>
      <c r="AA75" s="744"/>
      <c r="AB75" s="744"/>
      <c r="AC75" s="744"/>
      <c r="AD75" s="744"/>
      <c r="AE75" s="744"/>
      <c r="AF75" s="744"/>
      <c r="AG75" s="744"/>
      <c r="AH75" s="744"/>
      <c r="AI75" s="744"/>
      <c r="AJ75" s="747"/>
      <c r="AK75" s="1202"/>
      <c r="AL75" s="1202"/>
      <c r="AM75" s="1202"/>
      <c r="AN75" s="1202"/>
      <c r="AO75" s="1202"/>
      <c r="AP75" s="1202"/>
      <c r="AQ75" s="1202"/>
      <c r="AR75" s="1202"/>
      <c r="AS75" s="1202"/>
      <c r="AT75" s="1202"/>
      <c r="AU75" s="1202"/>
      <c r="AV75" s="1202"/>
      <c r="AW75" s="1202"/>
    </row>
    <row r="76" spans="1:49" ht="15">
      <c r="A76" s="1210"/>
      <c r="B76" s="1232"/>
      <c r="C76" s="1235"/>
      <c r="D76" s="701" t="s">
        <v>286</v>
      </c>
      <c r="E76" s="744"/>
      <c r="F76" s="744"/>
      <c r="G76" s="744"/>
      <c r="H76" s="744"/>
      <c r="I76" s="744"/>
      <c r="J76" s="747"/>
      <c r="K76" s="744"/>
      <c r="L76" s="744"/>
      <c r="M76" s="744"/>
      <c r="N76" s="744"/>
      <c r="O76" s="744"/>
      <c r="P76" s="747"/>
      <c r="Q76" s="744"/>
      <c r="R76" s="744"/>
      <c r="S76" s="744"/>
      <c r="T76" s="744"/>
      <c r="U76" s="747"/>
      <c r="V76" s="744"/>
      <c r="W76" s="744"/>
      <c r="X76" s="744"/>
      <c r="Y76" s="744"/>
      <c r="Z76" s="747"/>
      <c r="AA76" s="744"/>
      <c r="AB76" s="744"/>
      <c r="AC76" s="744"/>
      <c r="AD76" s="744"/>
      <c r="AE76" s="744"/>
      <c r="AF76" s="744"/>
      <c r="AG76" s="744"/>
      <c r="AH76" s="744"/>
      <c r="AI76" s="744"/>
      <c r="AJ76" s="747"/>
      <c r="AK76" s="1202"/>
      <c r="AL76" s="1202"/>
      <c r="AM76" s="1202"/>
      <c r="AN76" s="1202"/>
      <c r="AO76" s="1202"/>
      <c r="AP76" s="1202"/>
      <c r="AQ76" s="1202"/>
      <c r="AR76" s="1202"/>
      <c r="AS76" s="1202"/>
      <c r="AT76" s="1202"/>
      <c r="AU76" s="1202"/>
      <c r="AV76" s="1202"/>
      <c r="AW76" s="1202"/>
    </row>
    <row r="77" spans="1:49" ht="15">
      <c r="A77" s="1210"/>
      <c r="B77" s="1232"/>
      <c r="C77" s="1235"/>
      <c r="D77" s="701" t="s">
        <v>287</v>
      </c>
      <c r="E77" s="744"/>
      <c r="F77" s="744"/>
      <c r="G77" s="744"/>
      <c r="H77" s="744"/>
      <c r="I77" s="744"/>
      <c r="J77" s="747"/>
      <c r="K77" s="744"/>
      <c r="L77" s="744"/>
      <c r="M77" s="744"/>
      <c r="N77" s="744"/>
      <c r="O77" s="744"/>
      <c r="P77" s="747"/>
      <c r="Q77" s="744"/>
      <c r="R77" s="744"/>
      <c r="S77" s="744"/>
      <c r="T77" s="744"/>
      <c r="U77" s="747"/>
      <c r="V77" s="744"/>
      <c r="W77" s="744"/>
      <c r="X77" s="744"/>
      <c r="Y77" s="744"/>
      <c r="Z77" s="747"/>
      <c r="AA77" s="744"/>
      <c r="AB77" s="744"/>
      <c r="AC77" s="744"/>
      <c r="AD77" s="744"/>
      <c r="AE77" s="744"/>
      <c r="AF77" s="744"/>
      <c r="AG77" s="744"/>
      <c r="AH77" s="744"/>
      <c r="AI77" s="744"/>
      <c r="AJ77" s="747"/>
      <c r="AK77" s="1202"/>
      <c r="AL77" s="1202"/>
      <c r="AM77" s="1202"/>
      <c r="AN77" s="1202"/>
      <c r="AO77" s="1202"/>
      <c r="AP77" s="1202"/>
      <c r="AQ77" s="1202"/>
      <c r="AR77" s="1202"/>
      <c r="AS77" s="1202"/>
      <c r="AT77" s="1202"/>
      <c r="AU77" s="1202"/>
      <c r="AV77" s="1202"/>
      <c r="AW77" s="1202"/>
    </row>
    <row r="78" spans="1:49" thickBot="1">
      <c r="A78" s="1211"/>
      <c r="B78" s="1233"/>
      <c r="C78" s="1236"/>
      <c r="D78" s="732" t="s">
        <v>288</v>
      </c>
      <c r="E78" s="744"/>
      <c r="F78" s="744"/>
      <c r="G78" s="744"/>
      <c r="H78" s="744"/>
      <c r="I78" s="744"/>
      <c r="J78" s="747"/>
      <c r="K78" s="744"/>
      <c r="L78" s="744"/>
      <c r="M78" s="744"/>
      <c r="N78" s="744"/>
      <c r="O78" s="744"/>
      <c r="P78" s="747"/>
      <c r="Q78" s="744"/>
      <c r="R78" s="744"/>
      <c r="S78" s="744"/>
      <c r="T78" s="744"/>
      <c r="U78" s="747"/>
      <c r="V78" s="744"/>
      <c r="W78" s="744"/>
      <c r="X78" s="744"/>
      <c r="Y78" s="744"/>
      <c r="Z78" s="747"/>
      <c r="AA78" s="744"/>
      <c r="AB78" s="744"/>
      <c r="AC78" s="744"/>
      <c r="AD78" s="744"/>
      <c r="AE78" s="744"/>
      <c r="AF78" s="744"/>
      <c r="AG78" s="744"/>
      <c r="AH78" s="744"/>
      <c r="AI78" s="744"/>
      <c r="AJ78" s="747"/>
      <c r="AK78" s="1203"/>
      <c r="AL78" s="1203"/>
      <c r="AM78" s="1203"/>
      <c r="AN78" s="1203"/>
      <c r="AO78" s="1203"/>
      <c r="AP78" s="1203"/>
      <c r="AQ78" s="1203"/>
      <c r="AR78" s="1203"/>
      <c r="AS78" s="1203"/>
      <c r="AT78" s="1203"/>
      <c r="AU78" s="1203"/>
      <c r="AV78" s="1203"/>
      <c r="AW78" s="1203"/>
    </row>
    <row r="79" spans="1:49" ht="15">
      <c r="A79" s="1208"/>
      <c r="B79" s="1208"/>
      <c r="C79" s="1208"/>
      <c r="D79" s="1208"/>
      <c r="E79" s="4">
        <f>SUM(E69:E78)</f>
        <v>0</v>
      </c>
      <c r="F79" s="4">
        <f t="shared" ref="F79:AI79" si="16">SUM(F69:F78)</f>
        <v>0</v>
      </c>
      <c r="G79" s="4">
        <f t="shared" si="16"/>
        <v>0</v>
      </c>
      <c r="H79" s="4">
        <f t="shared" si="16"/>
        <v>0</v>
      </c>
      <c r="I79" s="4">
        <f t="shared" si="16"/>
        <v>0</v>
      </c>
      <c r="J79" s="12"/>
      <c r="K79" s="4">
        <f t="shared" si="16"/>
        <v>0</v>
      </c>
      <c r="L79" s="4">
        <f t="shared" si="16"/>
        <v>0</v>
      </c>
      <c r="M79" s="4">
        <f t="shared" si="16"/>
        <v>0</v>
      </c>
      <c r="N79" s="4">
        <f t="shared" si="16"/>
        <v>0</v>
      </c>
      <c r="O79" s="4">
        <f t="shared" si="16"/>
        <v>0</v>
      </c>
      <c r="P79" s="12"/>
      <c r="Q79" s="4">
        <f t="shared" si="16"/>
        <v>0</v>
      </c>
      <c r="R79" s="4">
        <f t="shared" si="16"/>
        <v>0</v>
      </c>
      <c r="S79" s="4">
        <f t="shared" si="16"/>
        <v>0</v>
      </c>
      <c r="T79" s="4">
        <f t="shared" si="16"/>
        <v>0</v>
      </c>
      <c r="U79" s="12"/>
      <c r="V79" s="4">
        <f t="shared" si="16"/>
        <v>0</v>
      </c>
      <c r="W79" s="4">
        <f t="shared" si="16"/>
        <v>0</v>
      </c>
      <c r="X79" s="4">
        <f t="shared" si="16"/>
        <v>0</v>
      </c>
      <c r="Y79" s="4">
        <f t="shared" si="16"/>
        <v>0</v>
      </c>
      <c r="Z79" s="12"/>
      <c r="AA79" s="4">
        <f t="shared" si="16"/>
        <v>0</v>
      </c>
      <c r="AB79" s="4">
        <f t="shared" si="16"/>
        <v>0</v>
      </c>
      <c r="AC79" s="4">
        <f t="shared" si="16"/>
        <v>0</v>
      </c>
      <c r="AD79" s="4">
        <f t="shared" si="16"/>
        <v>0</v>
      </c>
      <c r="AE79" s="4">
        <f t="shared" si="16"/>
        <v>0</v>
      </c>
      <c r="AF79" s="4">
        <f t="shared" si="16"/>
        <v>0</v>
      </c>
      <c r="AG79" s="4">
        <f t="shared" si="16"/>
        <v>0</v>
      </c>
      <c r="AH79" s="4">
        <f t="shared" si="16"/>
        <v>0</v>
      </c>
      <c r="AI79" s="4">
        <f t="shared" si="16"/>
        <v>0</v>
      </c>
      <c r="AJ79" s="12"/>
      <c r="AK79" s="157">
        <f>SUM(AK69)</f>
        <v>0</v>
      </c>
      <c r="AL79" s="157">
        <f t="shared" ref="AL79:AW79" si="17">SUM(AL69)</f>
        <v>0</v>
      </c>
      <c r="AM79" s="157">
        <f t="shared" si="17"/>
        <v>0</v>
      </c>
      <c r="AN79" s="157">
        <f t="shared" si="17"/>
        <v>0</v>
      </c>
      <c r="AO79" s="157">
        <f t="shared" si="17"/>
        <v>0</v>
      </c>
      <c r="AP79" s="157">
        <f t="shared" si="17"/>
        <v>0</v>
      </c>
      <c r="AQ79" s="157">
        <f t="shared" si="17"/>
        <v>0</v>
      </c>
      <c r="AR79" s="157">
        <f t="shared" si="17"/>
        <v>0</v>
      </c>
      <c r="AS79" s="157">
        <f t="shared" si="17"/>
        <v>0</v>
      </c>
      <c r="AT79" s="157">
        <f t="shared" si="17"/>
        <v>0</v>
      </c>
      <c r="AU79" s="157">
        <f t="shared" si="17"/>
        <v>0</v>
      </c>
      <c r="AV79" s="157">
        <f t="shared" si="17"/>
        <v>0</v>
      </c>
      <c r="AW79" s="157">
        <f t="shared" si="17"/>
        <v>0</v>
      </c>
    </row>
    <row r="80" spans="1:49" ht="19.5" thickBot="1">
      <c r="A80" s="444"/>
      <c r="B80" s="444"/>
      <c r="C80" s="444"/>
      <c r="D80" s="444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1:49" ht="15">
      <c r="A81" s="1209" t="s">
        <v>57</v>
      </c>
      <c r="B81" s="1231" t="s">
        <v>128</v>
      </c>
      <c r="C81" s="1234" t="s">
        <v>289</v>
      </c>
      <c r="D81" s="699" t="s">
        <v>290</v>
      </c>
      <c r="E81" s="744"/>
      <c r="F81" s="744"/>
      <c r="G81" s="744"/>
      <c r="H81" s="744"/>
      <c r="I81" s="744"/>
      <c r="J81" s="747"/>
      <c r="K81" s="744"/>
      <c r="L81" s="744"/>
      <c r="M81" s="744"/>
      <c r="N81" s="744"/>
      <c r="O81" s="744"/>
      <c r="P81" s="747"/>
      <c r="Q81" s="744"/>
      <c r="R81" s="744"/>
      <c r="S81" s="744"/>
      <c r="T81" s="744"/>
      <c r="U81" s="747"/>
      <c r="V81" s="744"/>
      <c r="W81" s="744"/>
      <c r="X81" s="744"/>
      <c r="Y81" s="744"/>
      <c r="Z81" s="747"/>
      <c r="AA81" s="744"/>
      <c r="AB81" s="744"/>
      <c r="AC81" s="744"/>
      <c r="AD81" s="744"/>
      <c r="AE81" s="744"/>
      <c r="AF81" s="744"/>
      <c r="AG81" s="744"/>
      <c r="AH81" s="744"/>
      <c r="AI81" s="744"/>
      <c r="AJ81" s="747"/>
      <c r="AK81" s="1201"/>
      <c r="AL81" s="1201"/>
      <c r="AM81" s="1201"/>
      <c r="AN81" s="1201"/>
      <c r="AO81" s="1201"/>
      <c r="AP81" s="1201"/>
      <c r="AQ81" s="1201"/>
      <c r="AR81" s="1201"/>
      <c r="AS81" s="1201"/>
      <c r="AT81" s="1201"/>
      <c r="AU81" s="1201"/>
      <c r="AV81" s="1201"/>
      <c r="AW81" s="1201"/>
    </row>
    <row r="82" spans="1:49" ht="30">
      <c r="A82" s="1210"/>
      <c r="B82" s="1232"/>
      <c r="C82" s="1235"/>
      <c r="D82" s="701" t="s">
        <v>291</v>
      </c>
      <c r="E82" s="744"/>
      <c r="F82" s="744"/>
      <c r="G82" s="744"/>
      <c r="H82" s="744"/>
      <c r="I82" s="744"/>
      <c r="J82" s="747"/>
      <c r="K82" s="744"/>
      <c r="L82" s="744"/>
      <c r="M82" s="744"/>
      <c r="N82" s="744"/>
      <c r="O82" s="744"/>
      <c r="P82" s="747"/>
      <c r="Q82" s="744"/>
      <c r="R82" s="744"/>
      <c r="S82" s="744"/>
      <c r="T82" s="744"/>
      <c r="U82" s="747"/>
      <c r="V82" s="744"/>
      <c r="W82" s="744"/>
      <c r="X82" s="744"/>
      <c r="Y82" s="744"/>
      <c r="Z82" s="747"/>
      <c r="AA82" s="744"/>
      <c r="AB82" s="744"/>
      <c r="AC82" s="744"/>
      <c r="AD82" s="744"/>
      <c r="AE82" s="744"/>
      <c r="AF82" s="744"/>
      <c r="AG82" s="744"/>
      <c r="AH82" s="744"/>
      <c r="AI82" s="744"/>
      <c r="AJ82" s="747"/>
      <c r="AK82" s="1202"/>
      <c r="AL82" s="1202"/>
      <c r="AM82" s="1202"/>
      <c r="AN82" s="1202"/>
      <c r="AO82" s="1202"/>
      <c r="AP82" s="1202"/>
      <c r="AQ82" s="1202"/>
      <c r="AR82" s="1202"/>
      <c r="AS82" s="1202"/>
      <c r="AT82" s="1202"/>
      <c r="AU82" s="1202"/>
      <c r="AV82" s="1202"/>
      <c r="AW82" s="1202"/>
    </row>
    <row r="83" spans="1:49" s="5" customFormat="1" ht="30">
      <c r="A83" s="1210"/>
      <c r="B83" s="1232"/>
      <c r="C83" s="1235"/>
      <c r="D83" s="701" t="s">
        <v>291</v>
      </c>
      <c r="E83" s="744"/>
      <c r="F83" s="744"/>
      <c r="G83" s="744"/>
      <c r="H83" s="744"/>
      <c r="I83" s="744"/>
      <c r="J83" s="747"/>
      <c r="K83" s="744"/>
      <c r="L83" s="744"/>
      <c r="M83" s="744"/>
      <c r="N83" s="744"/>
      <c r="O83" s="744"/>
      <c r="P83" s="747"/>
      <c r="Q83" s="744"/>
      <c r="R83" s="744"/>
      <c r="S83" s="744"/>
      <c r="T83" s="744"/>
      <c r="U83" s="747"/>
      <c r="V83" s="744"/>
      <c r="W83" s="744"/>
      <c r="X83" s="744"/>
      <c r="Y83" s="744"/>
      <c r="Z83" s="747"/>
      <c r="AA83" s="744"/>
      <c r="AB83" s="744"/>
      <c r="AC83" s="744"/>
      <c r="AD83" s="744"/>
      <c r="AE83" s="744"/>
      <c r="AF83" s="744"/>
      <c r="AG83" s="744"/>
      <c r="AH83" s="744"/>
      <c r="AI83" s="744"/>
      <c r="AJ83" s="747"/>
      <c r="AK83" s="1202"/>
      <c r="AL83" s="1202"/>
      <c r="AM83" s="1202"/>
      <c r="AN83" s="1202"/>
      <c r="AO83" s="1202"/>
      <c r="AP83" s="1202"/>
      <c r="AQ83" s="1202"/>
      <c r="AR83" s="1202"/>
      <c r="AS83" s="1202"/>
      <c r="AT83" s="1202"/>
      <c r="AU83" s="1202"/>
      <c r="AV83" s="1202"/>
      <c r="AW83" s="1202"/>
    </row>
    <row r="84" spans="1:49" customFormat="1" ht="30">
      <c r="A84" s="1210"/>
      <c r="B84" s="1232"/>
      <c r="C84" s="1235"/>
      <c r="D84" s="701" t="s">
        <v>292</v>
      </c>
      <c r="E84" s="744"/>
      <c r="F84" s="744"/>
      <c r="G84" s="744"/>
      <c r="H84" s="744"/>
      <c r="I84" s="744"/>
      <c r="J84" s="747"/>
      <c r="K84" s="744"/>
      <c r="L84" s="744"/>
      <c r="M84" s="744"/>
      <c r="N84" s="744"/>
      <c r="O84" s="744"/>
      <c r="P84" s="747"/>
      <c r="Q84" s="744"/>
      <c r="R84" s="744"/>
      <c r="S84" s="744"/>
      <c r="T84" s="744"/>
      <c r="U84" s="747"/>
      <c r="V84" s="744"/>
      <c r="W84" s="744"/>
      <c r="X84" s="744"/>
      <c r="Y84" s="744"/>
      <c r="Z84" s="747"/>
      <c r="AA84" s="744"/>
      <c r="AB84" s="744"/>
      <c r="AC84" s="744"/>
      <c r="AD84" s="744"/>
      <c r="AE84" s="744"/>
      <c r="AF84" s="744"/>
      <c r="AG84" s="744"/>
      <c r="AH84" s="744"/>
      <c r="AI84" s="744"/>
      <c r="AJ84" s="747"/>
      <c r="AK84" s="1202"/>
      <c r="AL84" s="1202"/>
      <c r="AM84" s="1202"/>
      <c r="AN84" s="1202"/>
      <c r="AO84" s="1202"/>
      <c r="AP84" s="1202"/>
      <c r="AQ84" s="1202"/>
      <c r="AR84" s="1202"/>
      <c r="AS84" s="1202"/>
      <c r="AT84" s="1202"/>
      <c r="AU84" s="1202"/>
      <c r="AV84" s="1202"/>
      <c r="AW84" s="1202"/>
    </row>
    <row r="85" spans="1:49" s="7" customFormat="1" ht="15" customHeight="1">
      <c r="A85" s="1210"/>
      <c r="B85" s="1232"/>
      <c r="C85" s="1235"/>
      <c r="D85" s="701" t="s">
        <v>293</v>
      </c>
      <c r="E85" s="744"/>
      <c r="F85" s="744"/>
      <c r="G85" s="744"/>
      <c r="H85" s="744"/>
      <c r="I85" s="744"/>
      <c r="J85" s="747"/>
      <c r="K85" s="744"/>
      <c r="L85" s="744"/>
      <c r="M85" s="744"/>
      <c r="N85" s="744"/>
      <c r="O85" s="744"/>
      <c r="P85" s="747"/>
      <c r="Q85" s="744"/>
      <c r="R85" s="744"/>
      <c r="S85" s="744"/>
      <c r="T85" s="744"/>
      <c r="U85" s="747"/>
      <c r="V85" s="744"/>
      <c r="W85" s="744"/>
      <c r="X85" s="744"/>
      <c r="Y85" s="744"/>
      <c r="Z85" s="747"/>
      <c r="AA85" s="744"/>
      <c r="AB85" s="744"/>
      <c r="AC85" s="744"/>
      <c r="AD85" s="744"/>
      <c r="AE85" s="744"/>
      <c r="AF85" s="744"/>
      <c r="AG85" s="744"/>
      <c r="AH85" s="744"/>
      <c r="AI85" s="744"/>
      <c r="AJ85" s="747"/>
      <c r="AK85" s="1202"/>
      <c r="AL85" s="1202"/>
      <c r="AM85" s="1202"/>
      <c r="AN85" s="1202"/>
      <c r="AO85" s="1202"/>
      <c r="AP85" s="1202"/>
      <c r="AQ85" s="1202"/>
      <c r="AR85" s="1202"/>
      <c r="AS85" s="1202"/>
      <c r="AT85" s="1202"/>
      <c r="AU85" s="1202"/>
      <c r="AV85" s="1202"/>
      <c r="AW85" s="1202"/>
    </row>
    <row r="86" spans="1:49" s="7" customFormat="1" ht="15" customHeight="1">
      <c r="A86" s="1210"/>
      <c r="B86" s="1232"/>
      <c r="C86" s="1235"/>
      <c r="D86" s="701" t="s">
        <v>129</v>
      </c>
      <c r="E86" s="744"/>
      <c r="F86" s="744"/>
      <c r="G86" s="744"/>
      <c r="H86" s="744"/>
      <c r="I86" s="744"/>
      <c r="J86" s="747"/>
      <c r="K86" s="744"/>
      <c r="L86" s="744"/>
      <c r="M86" s="744"/>
      <c r="N86" s="744"/>
      <c r="O86" s="744"/>
      <c r="P86" s="747"/>
      <c r="Q86" s="744"/>
      <c r="R86" s="744"/>
      <c r="S86" s="744"/>
      <c r="T86" s="744"/>
      <c r="U86" s="747"/>
      <c r="V86" s="744"/>
      <c r="W86" s="744"/>
      <c r="X86" s="744"/>
      <c r="Y86" s="744"/>
      <c r="Z86" s="747"/>
      <c r="AA86" s="744"/>
      <c r="AB86" s="744"/>
      <c r="AC86" s="744"/>
      <c r="AD86" s="744"/>
      <c r="AE86" s="744"/>
      <c r="AF86" s="744"/>
      <c r="AG86" s="744"/>
      <c r="AH86" s="744"/>
      <c r="AI86" s="744"/>
      <c r="AJ86" s="747"/>
      <c r="AK86" s="1202"/>
      <c r="AL86" s="1202"/>
      <c r="AM86" s="1202"/>
      <c r="AN86" s="1202"/>
      <c r="AO86" s="1202"/>
      <c r="AP86" s="1202"/>
      <c r="AQ86" s="1202"/>
      <c r="AR86" s="1202"/>
      <c r="AS86" s="1202"/>
      <c r="AT86" s="1202"/>
      <c r="AU86" s="1202"/>
      <c r="AV86" s="1202"/>
      <c r="AW86" s="1202"/>
    </row>
    <row r="87" spans="1:49" s="7" customFormat="1" ht="15" customHeight="1">
      <c r="A87" s="1210"/>
      <c r="B87" s="1232"/>
      <c r="C87" s="1235"/>
      <c r="D87" s="701" t="s">
        <v>130</v>
      </c>
      <c r="E87" s="744"/>
      <c r="F87" s="744"/>
      <c r="G87" s="744"/>
      <c r="H87" s="744"/>
      <c r="I87" s="744"/>
      <c r="J87" s="747"/>
      <c r="K87" s="744"/>
      <c r="L87" s="744"/>
      <c r="M87" s="744"/>
      <c r="N87" s="744"/>
      <c r="O87" s="744"/>
      <c r="P87" s="747"/>
      <c r="Q87" s="744"/>
      <c r="R87" s="744"/>
      <c r="S87" s="744"/>
      <c r="T87" s="744"/>
      <c r="U87" s="747"/>
      <c r="V87" s="744"/>
      <c r="W87" s="744"/>
      <c r="X87" s="744"/>
      <c r="Y87" s="744"/>
      <c r="Z87" s="747"/>
      <c r="AA87" s="744"/>
      <c r="AB87" s="744"/>
      <c r="AC87" s="744"/>
      <c r="AD87" s="744"/>
      <c r="AE87" s="744"/>
      <c r="AF87" s="744"/>
      <c r="AG87" s="744"/>
      <c r="AH87" s="744"/>
      <c r="AI87" s="744"/>
      <c r="AJ87" s="747"/>
      <c r="AK87" s="1202"/>
      <c r="AL87" s="1202"/>
      <c r="AM87" s="1202"/>
      <c r="AN87" s="1202"/>
      <c r="AO87" s="1202"/>
      <c r="AP87" s="1202"/>
      <c r="AQ87" s="1202"/>
      <c r="AR87" s="1202"/>
      <c r="AS87" s="1202"/>
      <c r="AT87" s="1202"/>
      <c r="AU87" s="1202"/>
      <c r="AV87" s="1202"/>
      <c r="AW87" s="1202"/>
    </row>
    <row r="88" spans="1:49" s="7" customFormat="1" ht="15">
      <c r="A88" s="1210"/>
      <c r="B88" s="1232"/>
      <c r="C88" s="1235"/>
      <c r="D88" s="701" t="s">
        <v>131</v>
      </c>
      <c r="E88" s="744"/>
      <c r="F88" s="744"/>
      <c r="G88" s="744"/>
      <c r="H88" s="744"/>
      <c r="I88" s="744"/>
      <c r="J88" s="747"/>
      <c r="K88" s="744"/>
      <c r="L88" s="744"/>
      <c r="M88" s="744"/>
      <c r="N88" s="744"/>
      <c r="O88" s="744"/>
      <c r="P88" s="747"/>
      <c r="Q88" s="744"/>
      <c r="R88" s="744"/>
      <c r="S88" s="744"/>
      <c r="T88" s="744"/>
      <c r="U88" s="747"/>
      <c r="V88" s="744"/>
      <c r="W88" s="744"/>
      <c r="X88" s="744"/>
      <c r="Y88" s="744"/>
      <c r="Z88" s="747"/>
      <c r="AA88" s="744"/>
      <c r="AB88" s="744"/>
      <c r="AC88" s="744"/>
      <c r="AD88" s="744"/>
      <c r="AE88" s="744"/>
      <c r="AF88" s="744"/>
      <c r="AG88" s="744"/>
      <c r="AH88" s="744"/>
      <c r="AI88" s="744"/>
      <c r="AJ88" s="747"/>
      <c r="AK88" s="1202"/>
      <c r="AL88" s="1202"/>
      <c r="AM88" s="1202"/>
      <c r="AN88" s="1202"/>
      <c r="AO88" s="1202"/>
      <c r="AP88" s="1202"/>
      <c r="AQ88" s="1202"/>
      <c r="AR88" s="1202"/>
      <c r="AS88" s="1202"/>
      <c r="AT88" s="1202"/>
      <c r="AU88" s="1202"/>
      <c r="AV88" s="1202"/>
      <c r="AW88" s="1202"/>
    </row>
    <row r="89" spans="1:49" s="7" customFormat="1" ht="15">
      <c r="A89" s="1210"/>
      <c r="B89" s="1232"/>
      <c r="C89" s="1235"/>
      <c r="D89" s="701" t="s">
        <v>132</v>
      </c>
      <c r="E89" s="744"/>
      <c r="F89" s="744"/>
      <c r="G89" s="744"/>
      <c r="H89" s="744"/>
      <c r="I89" s="744"/>
      <c r="J89" s="747"/>
      <c r="K89" s="744"/>
      <c r="L89" s="744"/>
      <c r="M89" s="744"/>
      <c r="N89" s="744"/>
      <c r="O89" s="744"/>
      <c r="P89" s="747"/>
      <c r="Q89" s="744"/>
      <c r="R89" s="744"/>
      <c r="S89" s="744"/>
      <c r="T89" s="744"/>
      <c r="U89" s="747"/>
      <c r="V89" s="744"/>
      <c r="W89" s="744"/>
      <c r="X89" s="744"/>
      <c r="Y89" s="744"/>
      <c r="Z89" s="747"/>
      <c r="AA89" s="744"/>
      <c r="AB89" s="744"/>
      <c r="AC89" s="744"/>
      <c r="AD89" s="744"/>
      <c r="AE89" s="744"/>
      <c r="AF89" s="744"/>
      <c r="AG89" s="744"/>
      <c r="AH89" s="744"/>
      <c r="AI89" s="744"/>
      <c r="AJ89" s="747"/>
      <c r="AK89" s="1202"/>
      <c r="AL89" s="1202"/>
      <c r="AM89" s="1202"/>
      <c r="AN89" s="1202"/>
      <c r="AO89" s="1202"/>
      <c r="AP89" s="1202"/>
      <c r="AQ89" s="1202"/>
      <c r="AR89" s="1202"/>
      <c r="AS89" s="1202"/>
      <c r="AT89" s="1202"/>
      <c r="AU89" s="1202"/>
      <c r="AV89" s="1202"/>
      <c r="AW89" s="1202"/>
    </row>
    <row r="90" spans="1:49" s="7" customFormat="1" ht="15">
      <c r="A90" s="1210"/>
      <c r="B90" s="1232"/>
      <c r="C90" s="1235"/>
      <c r="D90" s="701" t="s">
        <v>133</v>
      </c>
      <c r="E90" s="744"/>
      <c r="F90" s="744"/>
      <c r="G90" s="744"/>
      <c r="H90" s="744"/>
      <c r="I90" s="744"/>
      <c r="J90" s="747"/>
      <c r="K90" s="744"/>
      <c r="L90" s="744"/>
      <c r="M90" s="744"/>
      <c r="N90" s="744"/>
      <c r="O90" s="744"/>
      <c r="P90" s="747"/>
      <c r="Q90" s="744"/>
      <c r="R90" s="744"/>
      <c r="S90" s="744"/>
      <c r="T90" s="744"/>
      <c r="U90" s="747"/>
      <c r="V90" s="744"/>
      <c r="W90" s="744"/>
      <c r="X90" s="744"/>
      <c r="Y90" s="744"/>
      <c r="Z90" s="747"/>
      <c r="AA90" s="744"/>
      <c r="AB90" s="744"/>
      <c r="AC90" s="744"/>
      <c r="AD90" s="744"/>
      <c r="AE90" s="744"/>
      <c r="AF90" s="744"/>
      <c r="AG90" s="744"/>
      <c r="AH90" s="744"/>
      <c r="AI90" s="744"/>
      <c r="AJ90" s="747"/>
      <c r="AK90" s="1202"/>
      <c r="AL90" s="1202"/>
      <c r="AM90" s="1202"/>
      <c r="AN90" s="1202"/>
      <c r="AO90" s="1202"/>
      <c r="AP90" s="1202"/>
      <c r="AQ90" s="1202"/>
      <c r="AR90" s="1202"/>
      <c r="AS90" s="1202"/>
      <c r="AT90" s="1202"/>
      <c r="AU90" s="1202"/>
      <c r="AV90" s="1202"/>
      <c r="AW90" s="1202"/>
    </row>
    <row r="91" spans="1:49" s="7" customFormat="1" ht="15">
      <c r="A91" s="1210"/>
      <c r="B91" s="1232"/>
      <c r="C91" s="1235"/>
      <c r="D91" s="701" t="s">
        <v>134</v>
      </c>
      <c r="E91" s="744"/>
      <c r="F91" s="744"/>
      <c r="G91" s="744"/>
      <c r="H91" s="744"/>
      <c r="I91" s="744"/>
      <c r="J91" s="747"/>
      <c r="K91" s="744"/>
      <c r="L91" s="744"/>
      <c r="M91" s="744"/>
      <c r="N91" s="744"/>
      <c r="O91" s="744"/>
      <c r="P91" s="747"/>
      <c r="Q91" s="744"/>
      <c r="R91" s="744"/>
      <c r="S91" s="744"/>
      <c r="T91" s="744"/>
      <c r="U91" s="747"/>
      <c r="V91" s="744"/>
      <c r="W91" s="744"/>
      <c r="X91" s="744"/>
      <c r="Y91" s="744"/>
      <c r="Z91" s="747"/>
      <c r="AA91" s="744"/>
      <c r="AB91" s="744"/>
      <c r="AC91" s="744"/>
      <c r="AD91" s="744"/>
      <c r="AE91" s="744"/>
      <c r="AF91" s="744"/>
      <c r="AG91" s="744"/>
      <c r="AH91" s="744"/>
      <c r="AI91" s="744"/>
      <c r="AJ91" s="747"/>
      <c r="AK91" s="1202"/>
      <c r="AL91" s="1202"/>
      <c r="AM91" s="1202"/>
      <c r="AN91" s="1202"/>
      <c r="AO91" s="1202"/>
      <c r="AP91" s="1202"/>
      <c r="AQ91" s="1202"/>
      <c r="AR91" s="1202"/>
      <c r="AS91" s="1202"/>
      <c r="AT91" s="1202"/>
      <c r="AU91" s="1202"/>
      <c r="AV91" s="1202"/>
      <c r="AW91" s="1202"/>
    </row>
    <row r="92" spans="1:49" s="5" customFormat="1" ht="15">
      <c r="A92" s="1210"/>
      <c r="B92" s="1232"/>
      <c r="C92" s="1235"/>
      <c r="D92" s="701" t="s">
        <v>135</v>
      </c>
      <c r="E92" s="744"/>
      <c r="F92" s="744"/>
      <c r="G92" s="744"/>
      <c r="H92" s="744"/>
      <c r="I92" s="744"/>
      <c r="J92" s="747"/>
      <c r="K92" s="744"/>
      <c r="L92" s="744"/>
      <c r="M92" s="744"/>
      <c r="N92" s="744"/>
      <c r="O92" s="744"/>
      <c r="P92" s="747"/>
      <c r="Q92" s="744"/>
      <c r="R92" s="744"/>
      <c r="S92" s="744"/>
      <c r="T92" s="744"/>
      <c r="U92" s="747"/>
      <c r="V92" s="744"/>
      <c r="W92" s="744"/>
      <c r="X92" s="744"/>
      <c r="Y92" s="744"/>
      <c r="Z92" s="747"/>
      <c r="AA92" s="744"/>
      <c r="AB92" s="744"/>
      <c r="AC92" s="744"/>
      <c r="AD92" s="744"/>
      <c r="AE92" s="744"/>
      <c r="AF92" s="744"/>
      <c r="AG92" s="744"/>
      <c r="AH92" s="744"/>
      <c r="AI92" s="744"/>
      <c r="AJ92" s="747"/>
      <c r="AK92" s="1202"/>
      <c r="AL92" s="1202"/>
      <c r="AM92" s="1202"/>
      <c r="AN92" s="1202"/>
      <c r="AO92" s="1202"/>
      <c r="AP92" s="1202"/>
      <c r="AQ92" s="1202"/>
      <c r="AR92" s="1202"/>
      <c r="AS92" s="1202"/>
      <c r="AT92" s="1202"/>
      <c r="AU92" s="1202"/>
      <c r="AV92" s="1202"/>
      <c r="AW92" s="1202"/>
    </row>
    <row r="93" spans="1:49" s="5" customFormat="1" ht="15">
      <c r="A93" s="1210"/>
      <c r="B93" s="1232"/>
      <c r="C93" s="1235"/>
      <c r="D93" s="701" t="s">
        <v>136</v>
      </c>
      <c r="E93" s="744"/>
      <c r="F93" s="744"/>
      <c r="G93" s="744"/>
      <c r="H93" s="744"/>
      <c r="I93" s="744"/>
      <c r="J93" s="747"/>
      <c r="K93" s="744"/>
      <c r="L93" s="744"/>
      <c r="M93" s="744"/>
      <c r="N93" s="744"/>
      <c r="O93" s="744"/>
      <c r="P93" s="747"/>
      <c r="Q93" s="744"/>
      <c r="R93" s="744"/>
      <c r="S93" s="744"/>
      <c r="T93" s="744"/>
      <c r="U93" s="747"/>
      <c r="V93" s="744"/>
      <c r="W93" s="744"/>
      <c r="X93" s="744"/>
      <c r="Y93" s="744"/>
      <c r="Z93" s="747"/>
      <c r="AA93" s="744"/>
      <c r="AB93" s="744"/>
      <c r="AC93" s="744"/>
      <c r="AD93" s="744"/>
      <c r="AE93" s="744"/>
      <c r="AF93" s="744"/>
      <c r="AG93" s="744"/>
      <c r="AH93" s="744"/>
      <c r="AI93" s="744"/>
      <c r="AJ93" s="747"/>
      <c r="AK93" s="1202"/>
      <c r="AL93" s="1202"/>
      <c r="AM93" s="1202"/>
      <c r="AN93" s="1202"/>
      <c r="AO93" s="1202"/>
      <c r="AP93" s="1202"/>
      <c r="AQ93" s="1202"/>
      <c r="AR93" s="1202"/>
      <c r="AS93" s="1202"/>
      <c r="AT93" s="1202"/>
      <c r="AU93" s="1202"/>
      <c r="AV93" s="1202"/>
      <c r="AW93" s="1202"/>
    </row>
    <row r="94" spans="1:49" s="5" customFormat="1" ht="30.75" thickBot="1">
      <c r="A94" s="1211"/>
      <c r="B94" s="1233"/>
      <c r="C94" s="1236"/>
      <c r="D94" s="732" t="s">
        <v>137</v>
      </c>
      <c r="E94" s="744"/>
      <c r="F94" s="744"/>
      <c r="G94" s="744"/>
      <c r="H94" s="744"/>
      <c r="I94" s="744"/>
      <c r="J94" s="747"/>
      <c r="K94" s="744"/>
      <c r="L94" s="744"/>
      <c r="M94" s="744"/>
      <c r="N94" s="744"/>
      <c r="O94" s="744"/>
      <c r="P94" s="747"/>
      <c r="Q94" s="744"/>
      <c r="R94" s="744"/>
      <c r="S94" s="744"/>
      <c r="T94" s="744"/>
      <c r="U94" s="747"/>
      <c r="V94" s="744"/>
      <c r="W94" s="744"/>
      <c r="X94" s="744"/>
      <c r="Y94" s="744"/>
      <c r="Z94" s="747"/>
      <c r="AA94" s="744"/>
      <c r="AB94" s="744"/>
      <c r="AC94" s="744"/>
      <c r="AD94" s="744"/>
      <c r="AE94" s="744"/>
      <c r="AF94" s="744"/>
      <c r="AG94" s="744"/>
      <c r="AH94" s="744"/>
      <c r="AI94" s="744"/>
      <c r="AJ94" s="747"/>
      <c r="AK94" s="1203"/>
      <c r="AL94" s="1203"/>
      <c r="AM94" s="1203"/>
      <c r="AN94" s="1203"/>
      <c r="AO94" s="1203"/>
      <c r="AP94" s="1203"/>
      <c r="AQ94" s="1203"/>
      <c r="AR94" s="1203"/>
      <c r="AS94" s="1203"/>
      <c r="AT94" s="1203"/>
      <c r="AU94" s="1203"/>
      <c r="AV94" s="1203"/>
      <c r="AW94" s="1203"/>
    </row>
    <row r="95" spans="1:49" s="5" customFormat="1" ht="15">
      <c r="A95" s="1208"/>
      <c r="B95" s="1208"/>
      <c r="C95" s="1208"/>
      <c r="D95" s="1208"/>
      <c r="E95" s="4">
        <f>SUM(E81:E94)</f>
        <v>0</v>
      </c>
      <c r="F95" s="4">
        <f t="shared" ref="F95:AI95" si="18">SUM(F81:F94)</f>
        <v>0</v>
      </c>
      <c r="G95" s="4">
        <f t="shared" si="18"/>
        <v>0</v>
      </c>
      <c r="H95" s="4">
        <f t="shared" si="18"/>
        <v>0</v>
      </c>
      <c r="I95" s="4">
        <f t="shared" si="18"/>
        <v>0</v>
      </c>
      <c r="J95" s="12"/>
      <c r="K95" s="4">
        <f t="shared" si="18"/>
        <v>0</v>
      </c>
      <c r="L95" s="4">
        <f t="shared" si="18"/>
        <v>0</v>
      </c>
      <c r="M95" s="4">
        <f t="shared" si="18"/>
        <v>0</v>
      </c>
      <c r="N95" s="4">
        <f t="shared" si="18"/>
        <v>0</v>
      </c>
      <c r="O95" s="4">
        <f t="shared" si="18"/>
        <v>0</v>
      </c>
      <c r="P95" s="12"/>
      <c r="Q95" s="4">
        <f t="shared" si="18"/>
        <v>0</v>
      </c>
      <c r="R95" s="4">
        <f t="shared" si="18"/>
        <v>0</v>
      </c>
      <c r="S95" s="4">
        <f t="shared" si="18"/>
        <v>0</v>
      </c>
      <c r="T95" s="4">
        <f t="shared" si="18"/>
        <v>0</v>
      </c>
      <c r="U95" s="12"/>
      <c r="V95" s="4">
        <f t="shared" si="18"/>
        <v>0</v>
      </c>
      <c r="W95" s="4">
        <f t="shared" si="18"/>
        <v>0</v>
      </c>
      <c r="X95" s="4">
        <f t="shared" si="18"/>
        <v>0</v>
      </c>
      <c r="Y95" s="4">
        <f t="shared" si="18"/>
        <v>0</v>
      </c>
      <c r="Z95" s="12"/>
      <c r="AA95" s="4">
        <f t="shared" si="18"/>
        <v>0</v>
      </c>
      <c r="AB95" s="4">
        <f t="shared" si="18"/>
        <v>0</v>
      </c>
      <c r="AC95" s="4">
        <f t="shared" si="18"/>
        <v>0</v>
      </c>
      <c r="AD95" s="4">
        <f t="shared" si="18"/>
        <v>0</v>
      </c>
      <c r="AE95" s="4">
        <f t="shared" si="18"/>
        <v>0</v>
      </c>
      <c r="AF95" s="4">
        <f t="shared" si="18"/>
        <v>0</v>
      </c>
      <c r="AG95" s="4">
        <f t="shared" si="18"/>
        <v>0</v>
      </c>
      <c r="AH95" s="4">
        <f t="shared" si="18"/>
        <v>0</v>
      </c>
      <c r="AI95" s="4">
        <f t="shared" si="18"/>
        <v>0</v>
      </c>
      <c r="AJ95" s="12"/>
      <c r="AK95" s="157">
        <f>SUM(AK81)</f>
        <v>0</v>
      </c>
      <c r="AL95" s="157">
        <f t="shared" ref="AL95:AW95" si="19">SUM(AL81)</f>
        <v>0</v>
      </c>
      <c r="AM95" s="157">
        <f t="shared" si="19"/>
        <v>0</v>
      </c>
      <c r="AN95" s="157">
        <f t="shared" si="19"/>
        <v>0</v>
      </c>
      <c r="AO95" s="157">
        <f t="shared" si="19"/>
        <v>0</v>
      </c>
      <c r="AP95" s="157">
        <f t="shared" si="19"/>
        <v>0</v>
      </c>
      <c r="AQ95" s="157">
        <f t="shared" si="19"/>
        <v>0</v>
      </c>
      <c r="AR95" s="157">
        <f t="shared" si="19"/>
        <v>0</v>
      </c>
      <c r="AS95" s="157">
        <f t="shared" si="19"/>
        <v>0</v>
      </c>
      <c r="AT95" s="157">
        <f t="shared" si="19"/>
        <v>0</v>
      </c>
      <c r="AU95" s="157">
        <f t="shared" si="19"/>
        <v>0</v>
      </c>
      <c r="AV95" s="157">
        <f t="shared" si="19"/>
        <v>0</v>
      </c>
      <c r="AW95" s="157">
        <f t="shared" si="19"/>
        <v>0</v>
      </c>
    </row>
    <row r="96" spans="1:49" s="5" customFormat="1" ht="19.5" thickBot="1">
      <c r="A96" s="444"/>
      <c r="B96" s="444"/>
      <c r="C96" s="444"/>
      <c r="D96" s="444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</row>
    <row r="97" spans="1:49" s="5" customFormat="1" ht="15">
      <c r="A97" s="1209" t="s">
        <v>57</v>
      </c>
      <c r="B97" s="1231" t="s">
        <v>294</v>
      </c>
      <c r="C97" s="1234" t="s">
        <v>295</v>
      </c>
      <c r="D97" s="699" t="s">
        <v>290</v>
      </c>
      <c r="E97" s="744"/>
      <c r="F97" s="744"/>
      <c r="G97" s="744"/>
      <c r="H97" s="744"/>
      <c r="I97" s="744"/>
      <c r="J97" s="747"/>
      <c r="K97" s="744"/>
      <c r="L97" s="744"/>
      <c r="M97" s="744"/>
      <c r="N97" s="744"/>
      <c r="O97" s="744"/>
      <c r="P97" s="747"/>
      <c r="Q97" s="744"/>
      <c r="R97" s="744"/>
      <c r="S97" s="744"/>
      <c r="T97" s="744"/>
      <c r="U97" s="747"/>
      <c r="V97" s="744"/>
      <c r="W97" s="744"/>
      <c r="X97" s="744"/>
      <c r="Y97" s="744"/>
      <c r="Z97" s="747"/>
      <c r="AA97" s="744"/>
      <c r="AB97" s="744"/>
      <c r="AC97" s="744"/>
      <c r="AD97" s="744"/>
      <c r="AE97" s="744"/>
      <c r="AF97" s="744"/>
      <c r="AG97" s="744"/>
      <c r="AH97" s="744"/>
      <c r="AI97" s="744"/>
      <c r="AJ97" s="747"/>
      <c r="AK97" s="1201"/>
      <c r="AL97" s="1201"/>
      <c r="AM97" s="1201"/>
      <c r="AN97" s="1201"/>
      <c r="AO97" s="1201"/>
      <c r="AP97" s="1201"/>
      <c r="AQ97" s="1201"/>
      <c r="AR97" s="1201"/>
      <c r="AS97" s="1201"/>
      <c r="AT97" s="1201"/>
      <c r="AU97" s="1201"/>
      <c r="AV97" s="1201"/>
      <c r="AW97" s="1201"/>
    </row>
    <row r="98" spans="1:49" s="5" customFormat="1" ht="30">
      <c r="A98" s="1210"/>
      <c r="B98" s="1232"/>
      <c r="C98" s="1235"/>
      <c r="D98" s="701" t="s">
        <v>291</v>
      </c>
      <c r="E98" s="744"/>
      <c r="F98" s="744"/>
      <c r="G98" s="744"/>
      <c r="H98" s="744"/>
      <c r="I98" s="744"/>
      <c r="J98" s="747"/>
      <c r="K98" s="744"/>
      <c r="L98" s="744"/>
      <c r="M98" s="744"/>
      <c r="N98" s="744"/>
      <c r="O98" s="744"/>
      <c r="P98" s="747"/>
      <c r="Q98" s="744"/>
      <c r="R98" s="744"/>
      <c r="S98" s="744"/>
      <c r="T98" s="744"/>
      <c r="U98" s="747"/>
      <c r="V98" s="744"/>
      <c r="W98" s="744"/>
      <c r="X98" s="744"/>
      <c r="Y98" s="744"/>
      <c r="Z98" s="747"/>
      <c r="AA98" s="744"/>
      <c r="AB98" s="744"/>
      <c r="AC98" s="744"/>
      <c r="AD98" s="744"/>
      <c r="AE98" s="744"/>
      <c r="AF98" s="744"/>
      <c r="AG98" s="744"/>
      <c r="AH98" s="744"/>
      <c r="AI98" s="744"/>
      <c r="AJ98" s="747"/>
      <c r="AK98" s="1202"/>
      <c r="AL98" s="1202"/>
      <c r="AM98" s="1202"/>
      <c r="AN98" s="1202"/>
      <c r="AO98" s="1202"/>
      <c r="AP98" s="1202"/>
      <c r="AQ98" s="1202"/>
      <c r="AR98" s="1202"/>
      <c r="AS98" s="1202"/>
      <c r="AT98" s="1202"/>
      <c r="AU98" s="1202"/>
      <c r="AV98" s="1202"/>
      <c r="AW98" s="1202"/>
    </row>
    <row r="99" spans="1:49" s="5" customFormat="1" ht="15">
      <c r="A99" s="1210"/>
      <c r="B99" s="1232"/>
      <c r="C99" s="1235"/>
      <c r="D99" s="701" t="s">
        <v>296</v>
      </c>
      <c r="E99" s="744"/>
      <c r="F99" s="744"/>
      <c r="G99" s="744"/>
      <c r="H99" s="744"/>
      <c r="I99" s="744"/>
      <c r="J99" s="747"/>
      <c r="K99" s="744"/>
      <c r="L99" s="744"/>
      <c r="M99" s="744"/>
      <c r="N99" s="744"/>
      <c r="O99" s="744"/>
      <c r="P99" s="747"/>
      <c r="Q99" s="744"/>
      <c r="R99" s="744"/>
      <c r="S99" s="744"/>
      <c r="T99" s="744"/>
      <c r="U99" s="747"/>
      <c r="V99" s="744"/>
      <c r="W99" s="744"/>
      <c r="X99" s="744"/>
      <c r="Y99" s="744"/>
      <c r="Z99" s="747"/>
      <c r="AA99" s="744"/>
      <c r="AB99" s="744"/>
      <c r="AC99" s="744"/>
      <c r="AD99" s="744"/>
      <c r="AE99" s="744"/>
      <c r="AF99" s="744"/>
      <c r="AG99" s="744"/>
      <c r="AH99" s="744"/>
      <c r="AI99" s="744"/>
      <c r="AJ99" s="747"/>
      <c r="AK99" s="1202"/>
      <c r="AL99" s="1202"/>
      <c r="AM99" s="1202"/>
      <c r="AN99" s="1202"/>
      <c r="AO99" s="1202"/>
      <c r="AP99" s="1202"/>
      <c r="AQ99" s="1202"/>
      <c r="AR99" s="1202"/>
      <c r="AS99" s="1202"/>
      <c r="AT99" s="1202"/>
      <c r="AU99" s="1202"/>
      <c r="AV99" s="1202"/>
      <c r="AW99" s="1202"/>
    </row>
    <row r="100" spans="1:49" s="5" customFormat="1" ht="30">
      <c r="A100" s="1210"/>
      <c r="B100" s="1232"/>
      <c r="C100" s="1235"/>
      <c r="D100" s="701" t="s">
        <v>292</v>
      </c>
      <c r="E100" s="744"/>
      <c r="F100" s="744"/>
      <c r="G100" s="744"/>
      <c r="H100" s="744"/>
      <c r="I100" s="744"/>
      <c r="J100" s="747"/>
      <c r="K100" s="744"/>
      <c r="L100" s="744"/>
      <c r="M100" s="744"/>
      <c r="N100" s="744"/>
      <c r="O100" s="744"/>
      <c r="P100" s="747"/>
      <c r="Q100" s="744"/>
      <c r="R100" s="744"/>
      <c r="S100" s="744"/>
      <c r="T100" s="744"/>
      <c r="U100" s="747"/>
      <c r="V100" s="744"/>
      <c r="W100" s="744"/>
      <c r="X100" s="744"/>
      <c r="Y100" s="744"/>
      <c r="Z100" s="747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7"/>
      <c r="AK100" s="1202"/>
      <c r="AL100" s="1202"/>
      <c r="AM100" s="1202"/>
      <c r="AN100" s="1202"/>
      <c r="AO100" s="1202"/>
      <c r="AP100" s="1202"/>
      <c r="AQ100" s="1202"/>
      <c r="AR100" s="1202"/>
      <c r="AS100" s="1202"/>
      <c r="AT100" s="1202"/>
      <c r="AU100" s="1202"/>
      <c r="AV100" s="1202"/>
      <c r="AW100" s="1202"/>
    </row>
    <row r="101" spans="1:49" s="5" customFormat="1" ht="15">
      <c r="A101" s="1210"/>
      <c r="B101" s="1232"/>
      <c r="C101" s="1235"/>
      <c r="D101" s="701" t="s">
        <v>293</v>
      </c>
      <c r="E101" s="744"/>
      <c r="F101" s="744"/>
      <c r="G101" s="744"/>
      <c r="H101" s="744"/>
      <c r="I101" s="744"/>
      <c r="J101" s="747"/>
      <c r="K101" s="744"/>
      <c r="L101" s="744"/>
      <c r="M101" s="744"/>
      <c r="N101" s="744"/>
      <c r="O101" s="744"/>
      <c r="P101" s="747"/>
      <c r="Q101" s="744"/>
      <c r="R101" s="744"/>
      <c r="S101" s="744"/>
      <c r="T101" s="744"/>
      <c r="U101" s="747"/>
      <c r="V101" s="744"/>
      <c r="W101" s="744"/>
      <c r="X101" s="744"/>
      <c r="Y101" s="744"/>
      <c r="Z101" s="747"/>
      <c r="AA101" s="744"/>
      <c r="AB101" s="744"/>
      <c r="AC101" s="744"/>
      <c r="AD101" s="744"/>
      <c r="AE101" s="744"/>
      <c r="AF101" s="744"/>
      <c r="AG101" s="744"/>
      <c r="AH101" s="744"/>
      <c r="AI101" s="744"/>
      <c r="AJ101" s="747"/>
      <c r="AK101" s="1202"/>
      <c r="AL101" s="1202"/>
      <c r="AM101" s="1202"/>
      <c r="AN101" s="1202"/>
      <c r="AO101" s="1202"/>
      <c r="AP101" s="1202"/>
      <c r="AQ101" s="1202"/>
      <c r="AR101" s="1202"/>
      <c r="AS101" s="1202"/>
      <c r="AT101" s="1202"/>
      <c r="AU101" s="1202"/>
      <c r="AV101" s="1202"/>
      <c r="AW101" s="1202"/>
    </row>
    <row r="102" spans="1:49" s="5" customFormat="1" thickBot="1">
      <c r="A102" s="1211"/>
      <c r="B102" s="1233"/>
      <c r="C102" s="1236"/>
      <c r="D102" s="732" t="s">
        <v>138</v>
      </c>
      <c r="E102" s="744"/>
      <c r="F102" s="744"/>
      <c r="G102" s="744"/>
      <c r="H102" s="744"/>
      <c r="I102" s="744"/>
      <c r="J102" s="747"/>
      <c r="K102" s="744"/>
      <c r="L102" s="744"/>
      <c r="M102" s="744"/>
      <c r="N102" s="744"/>
      <c r="O102" s="744"/>
      <c r="P102" s="747"/>
      <c r="Q102" s="744"/>
      <c r="R102" s="744"/>
      <c r="S102" s="744"/>
      <c r="T102" s="744"/>
      <c r="U102" s="747"/>
      <c r="V102" s="744"/>
      <c r="W102" s="744"/>
      <c r="X102" s="744"/>
      <c r="Y102" s="744"/>
      <c r="Z102" s="747"/>
      <c r="AA102" s="744"/>
      <c r="AB102" s="744"/>
      <c r="AC102" s="744"/>
      <c r="AD102" s="744"/>
      <c r="AE102" s="744"/>
      <c r="AF102" s="744"/>
      <c r="AG102" s="744"/>
      <c r="AH102" s="744"/>
      <c r="AI102" s="744"/>
      <c r="AJ102" s="747"/>
      <c r="AK102" s="1203"/>
      <c r="AL102" s="1203"/>
      <c r="AM102" s="1203"/>
      <c r="AN102" s="1203"/>
      <c r="AO102" s="1203"/>
      <c r="AP102" s="1203"/>
      <c r="AQ102" s="1203"/>
      <c r="AR102" s="1203"/>
      <c r="AS102" s="1203"/>
      <c r="AT102" s="1203"/>
      <c r="AU102" s="1203"/>
      <c r="AV102" s="1203"/>
      <c r="AW102" s="1203"/>
    </row>
    <row r="103" spans="1:49" s="5" customFormat="1" ht="15">
      <c r="A103" s="1208"/>
      <c r="B103" s="1208"/>
      <c r="C103" s="1208"/>
      <c r="D103" s="1208"/>
      <c r="E103" s="4">
        <f>SUM(E97:E102)</f>
        <v>0</v>
      </c>
      <c r="F103" s="4">
        <f t="shared" ref="F103:AI103" si="20">SUM(F97:F102)</f>
        <v>0</v>
      </c>
      <c r="G103" s="4">
        <f t="shared" si="20"/>
        <v>0</v>
      </c>
      <c r="H103" s="4">
        <f t="shared" si="20"/>
        <v>0</v>
      </c>
      <c r="I103" s="4">
        <f t="shared" si="20"/>
        <v>0</v>
      </c>
      <c r="J103" s="12"/>
      <c r="K103" s="4">
        <f t="shared" si="20"/>
        <v>0</v>
      </c>
      <c r="L103" s="4">
        <f t="shared" si="20"/>
        <v>0</v>
      </c>
      <c r="M103" s="4">
        <f t="shared" si="20"/>
        <v>0</v>
      </c>
      <c r="N103" s="4">
        <f t="shared" si="20"/>
        <v>0</v>
      </c>
      <c r="O103" s="4">
        <f t="shared" si="20"/>
        <v>0</v>
      </c>
      <c r="P103" s="12"/>
      <c r="Q103" s="4">
        <f t="shared" si="20"/>
        <v>0</v>
      </c>
      <c r="R103" s="4">
        <f t="shared" si="20"/>
        <v>0</v>
      </c>
      <c r="S103" s="4">
        <f t="shared" si="20"/>
        <v>0</v>
      </c>
      <c r="T103" s="4">
        <f t="shared" si="20"/>
        <v>0</v>
      </c>
      <c r="U103" s="12"/>
      <c r="V103" s="4">
        <f t="shared" si="20"/>
        <v>0</v>
      </c>
      <c r="W103" s="4">
        <f t="shared" si="20"/>
        <v>0</v>
      </c>
      <c r="X103" s="4">
        <f t="shared" si="20"/>
        <v>0</v>
      </c>
      <c r="Y103" s="4">
        <f t="shared" si="20"/>
        <v>0</v>
      </c>
      <c r="Z103" s="12"/>
      <c r="AA103" s="4">
        <f t="shared" si="20"/>
        <v>0</v>
      </c>
      <c r="AB103" s="4">
        <f t="shared" si="20"/>
        <v>0</v>
      </c>
      <c r="AC103" s="4">
        <f t="shared" si="20"/>
        <v>0</v>
      </c>
      <c r="AD103" s="4">
        <f t="shared" si="20"/>
        <v>0</v>
      </c>
      <c r="AE103" s="4">
        <f t="shared" si="20"/>
        <v>0</v>
      </c>
      <c r="AF103" s="4">
        <f t="shared" si="20"/>
        <v>0</v>
      </c>
      <c r="AG103" s="4">
        <f t="shared" si="20"/>
        <v>0</v>
      </c>
      <c r="AH103" s="4">
        <f t="shared" si="20"/>
        <v>0</v>
      </c>
      <c r="AI103" s="4">
        <f t="shared" si="20"/>
        <v>0</v>
      </c>
      <c r="AJ103" s="12"/>
      <c r="AK103" s="157">
        <f>SUM(AK97)</f>
        <v>0</v>
      </c>
      <c r="AL103" s="157">
        <f t="shared" ref="AL103:AW103" si="21">SUM(AL97)</f>
        <v>0</v>
      </c>
      <c r="AM103" s="157">
        <f t="shared" si="21"/>
        <v>0</v>
      </c>
      <c r="AN103" s="157">
        <f t="shared" si="21"/>
        <v>0</v>
      </c>
      <c r="AO103" s="157">
        <f t="shared" si="21"/>
        <v>0</v>
      </c>
      <c r="AP103" s="157">
        <f t="shared" si="21"/>
        <v>0</v>
      </c>
      <c r="AQ103" s="157">
        <f t="shared" si="21"/>
        <v>0</v>
      </c>
      <c r="AR103" s="157">
        <f t="shared" si="21"/>
        <v>0</v>
      </c>
      <c r="AS103" s="157">
        <f t="shared" si="21"/>
        <v>0</v>
      </c>
      <c r="AT103" s="157">
        <f t="shared" si="21"/>
        <v>0</v>
      </c>
      <c r="AU103" s="157">
        <f t="shared" si="21"/>
        <v>0</v>
      </c>
      <c r="AV103" s="157">
        <f t="shared" si="21"/>
        <v>0</v>
      </c>
      <c r="AW103" s="157">
        <f t="shared" si="21"/>
        <v>0</v>
      </c>
    </row>
    <row r="104" spans="1:49" ht="19.5" thickBot="1">
      <c r="A104" s="444"/>
      <c r="B104" s="444"/>
      <c r="C104" s="444"/>
      <c r="D104" s="444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1:49" s="5" customFormat="1" ht="15">
      <c r="A105" s="1209" t="s">
        <v>57</v>
      </c>
      <c r="B105" s="1231" t="s">
        <v>120</v>
      </c>
      <c r="C105" s="1234" t="s">
        <v>297</v>
      </c>
      <c r="D105" s="699" t="s">
        <v>298</v>
      </c>
      <c r="E105" s="744"/>
      <c r="F105" s="744"/>
      <c r="G105" s="744"/>
      <c r="H105" s="744"/>
      <c r="I105" s="744"/>
      <c r="J105" s="747"/>
      <c r="K105" s="744"/>
      <c r="L105" s="744"/>
      <c r="M105" s="744"/>
      <c r="N105" s="744"/>
      <c r="O105" s="744"/>
      <c r="P105" s="747"/>
      <c r="Q105" s="744"/>
      <c r="R105" s="744"/>
      <c r="S105" s="744"/>
      <c r="T105" s="744"/>
      <c r="U105" s="747"/>
      <c r="V105" s="744"/>
      <c r="W105" s="744"/>
      <c r="X105" s="744"/>
      <c r="Y105" s="744"/>
      <c r="Z105" s="747"/>
      <c r="AA105" s="744"/>
      <c r="AB105" s="744"/>
      <c r="AC105" s="744"/>
      <c r="AD105" s="744"/>
      <c r="AE105" s="744"/>
      <c r="AF105" s="744"/>
      <c r="AG105" s="744"/>
      <c r="AH105" s="744"/>
      <c r="AI105" s="744"/>
      <c r="AJ105" s="747"/>
      <c r="AK105" s="1201"/>
      <c r="AL105" s="1201"/>
      <c r="AM105" s="1201"/>
      <c r="AN105" s="1201"/>
      <c r="AO105" s="1201"/>
      <c r="AP105" s="1201"/>
      <c r="AQ105" s="1201"/>
      <c r="AR105" s="1201"/>
      <c r="AS105" s="1201"/>
      <c r="AT105" s="1201"/>
      <c r="AU105" s="1201"/>
      <c r="AV105" s="1201"/>
      <c r="AW105" s="1201"/>
    </row>
    <row r="106" spans="1:49" s="5" customFormat="1" ht="15">
      <c r="A106" s="1210"/>
      <c r="B106" s="1232"/>
      <c r="C106" s="1235"/>
      <c r="D106" s="701" t="s">
        <v>299</v>
      </c>
      <c r="E106" s="744"/>
      <c r="F106" s="744"/>
      <c r="G106" s="744"/>
      <c r="H106" s="744"/>
      <c r="I106" s="744"/>
      <c r="J106" s="747"/>
      <c r="K106" s="744"/>
      <c r="L106" s="744"/>
      <c r="M106" s="744"/>
      <c r="N106" s="744"/>
      <c r="O106" s="744"/>
      <c r="P106" s="747"/>
      <c r="Q106" s="744"/>
      <c r="R106" s="744"/>
      <c r="S106" s="744"/>
      <c r="T106" s="744"/>
      <c r="U106" s="747"/>
      <c r="V106" s="744"/>
      <c r="W106" s="744"/>
      <c r="X106" s="744"/>
      <c r="Y106" s="744"/>
      <c r="Z106" s="747"/>
      <c r="AA106" s="744"/>
      <c r="AB106" s="744"/>
      <c r="AC106" s="744"/>
      <c r="AD106" s="744"/>
      <c r="AE106" s="744"/>
      <c r="AF106" s="744"/>
      <c r="AG106" s="744"/>
      <c r="AH106" s="744"/>
      <c r="AI106" s="744"/>
      <c r="AJ106" s="747"/>
      <c r="AK106" s="1202"/>
      <c r="AL106" s="1202"/>
      <c r="AM106" s="1202"/>
      <c r="AN106" s="1202"/>
      <c r="AO106" s="1202"/>
      <c r="AP106" s="1202"/>
      <c r="AQ106" s="1202"/>
      <c r="AR106" s="1202"/>
      <c r="AS106" s="1202"/>
      <c r="AT106" s="1202"/>
      <c r="AU106" s="1202"/>
      <c r="AV106" s="1202"/>
      <c r="AW106" s="1202"/>
    </row>
    <row r="107" spans="1:49" s="5" customFormat="1" ht="15">
      <c r="A107" s="1210"/>
      <c r="B107" s="1232"/>
      <c r="C107" s="1235"/>
      <c r="D107" s="701" t="s">
        <v>300</v>
      </c>
      <c r="E107" s="744"/>
      <c r="F107" s="744"/>
      <c r="G107" s="744"/>
      <c r="H107" s="744"/>
      <c r="I107" s="744"/>
      <c r="J107" s="747"/>
      <c r="K107" s="744"/>
      <c r="L107" s="744"/>
      <c r="M107" s="744"/>
      <c r="N107" s="744"/>
      <c r="O107" s="744"/>
      <c r="P107" s="747"/>
      <c r="Q107" s="744"/>
      <c r="R107" s="744"/>
      <c r="S107" s="744"/>
      <c r="T107" s="744"/>
      <c r="U107" s="747"/>
      <c r="V107" s="744"/>
      <c r="W107" s="744"/>
      <c r="X107" s="744"/>
      <c r="Y107" s="744"/>
      <c r="Z107" s="747"/>
      <c r="AA107" s="744"/>
      <c r="AB107" s="744"/>
      <c r="AC107" s="744"/>
      <c r="AD107" s="744"/>
      <c r="AE107" s="744"/>
      <c r="AF107" s="744"/>
      <c r="AG107" s="744"/>
      <c r="AH107" s="744"/>
      <c r="AI107" s="744"/>
      <c r="AJ107" s="747"/>
      <c r="AK107" s="1202"/>
      <c r="AL107" s="1202"/>
      <c r="AM107" s="1202"/>
      <c r="AN107" s="1202"/>
      <c r="AO107" s="1202"/>
      <c r="AP107" s="1202"/>
      <c r="AQ107" s="1202"/>
      <c r="AR107" s="1202"/>
      <c r="AS107" s="1202"/>
      <c r="AT107" s="1202"/>
      <c r="AU107" s="1202"/>
      <c r="AV107" s="1202"/>
      <c r="AW107" s="1202"/>
    </row>
    <row r="108" spans="1:49" s="5" customFormat="1" ht="15">
      <c r="A108" s="1210"/>
      <c r="B108" s="1232"/>
      <c r="C108" s="1235"/>
      <c r="D108" s="701" t="s">
        <v>301</v>
      </c>
      <c r="E108" s="744"/>
      <c r="F108" s="744"/>
      <c r="G108" s="744"/>
      <c r="H108" s="744"/>
      <c r="I108" s="744"/>
      <c r="J108" s="747"/>
      <c r="K108" s="744"/>
      <c r="L108" s="744"/>
      <c r="M108" s="744"/>
      <c r="N108" s="744"/>
      <c r="O108" s="744"/>
      <c r="P108" s="747"/>
      <c r="Q108" s="744"/>
      <c r="R108" s="744"/>
      <c r="S108" s="744"/>
      <c r="T108" s="744"/>
      <c r="U108" s="747"/>
      <c r="V108" s="744"/>
      <c r="W108" s="744"/>
      <c r="X108" s="744"/>
      <c r="Y108" s="744"/>
      <c r="Z108" s="747"/>
      <c r="AA108" s="744"/>
      <c r="AB108" s="744"/>
      <c r="AC108" s="744"/>
      <c r="AD108" s="744"/>
      <c r="AE108" s="744"/>
      <c r="AF108" s="744"/>
      <c r="AG108" s="744"/>
      <c r="AH108" s="744"/>
      <c r="AI108" s="744"/>
      <c r="AJ108" s="747"/>
      <c r="AK108" s="1202"/>
      <c r="AL108" s="1202"/>
      <c r="AM108" s="1202"/>
      <c r="AN108" s="1202"/>
      <c r="AO108" s="1202"/>
      <c r="AP108" s="1202"/>
      <c r="AQ108" s="1202"/>
      <c r="AR108" s="1202"/>
      <c r="AS108" s="1202"/>
      <c r="AT108" s="1202"/>
      <c r="AU108" s="1202"/>
      <c r="AV108" s="1202"/>
      <c r="AW108" s="1202"/>
    </row>
    <row r="109" spans="1:49" s="5" customFormat="1" ht="15">
      <c r="A109" s="1210"/>
      <c r="B109" s="1232"/>
      <c r="C109" s="1235"/>
      <c r="D109" s="701" t="s">
        <v>121</v>
      </c>
      <c r="E109" s="744"/>
      <c r="F109" s="744"/>
      <c r="G109" s="744"/>
      <c r="H109" s="744"/>
      <c r="I109" s="744"/>
      <c r="J109" s="747"/>
      <c r="K109" s="744"/>
      <c r="L109" s="744"/>
      <c r="M109" s="744"/>
      <c r="N109" s="744"/>
      <c r="O109" s="744"/>
      <c r="P109" s="747"/>
      <c r="Q109" s="744"/>
      <c r="R109" s="744"/>
      <c r="S109" s="744"/>
      <c r="T109" s="744"/>
      <c r="U109" s="747"/>
      <c r="V109" s="744"/>
      <c r="W109" s="744"/>
      <c r="X109" s="744"/>
      <c r="Y109" s="744"/>
      <c r="Z109" s="747"/>
      <c r="AA109" s="744"/>
      <c r="AB109" s="744"/>
      <c r="AC109" s="744"/>
      <c r="AD109" s="744"/>
      <c r="AE109" s="744"/>
      <c r="AF109" s="744"/>
      <c r="AG109" s="744"/>
      <c r="AH109" s="744"/>
      <c r="AI109" s="744"/>
      <c r="AJ109" s="747"/>
      <c r="AK109" s="1202"/>
      <c r="AL109" s="1202"/>
      <c r="AM109" s="1202"/>
      <c r="AN109" s="1202"/>
      <c r="AO109" s="1202"/>
      <c r="AP109" s="1202"/>
      <c r="AQ109" s="1202"/>
      <c r="AR109" s="1202"/>
      <c r="AS109" s="1202"/>
      <c r="AT109" s="1202"/>
      <c r="AU109" s="1202"/>
      <c r="AV109" s="1202"/>
      <c r="AW109" s="1202"/>
    </row>
    <row r="110" spans="1:49" s="5" customFormat="1" ht="15">
      <c r="A110" s="1210"/>
      <c r="B110" s="1232"/>
      <c r="C110" s="1235"/>
      <c r="D110" s="701" t="s">
        <v>122</v>
      </c>
      <c r="E110" s="744"/>
      <c r="F110" s="744"/>
      <c r="G110" s="744"/>
      <c r="H110" s="744"/>
      <c r="I110" s="744"/>
      <c r="J110" s="747"/>
      <c r="K110" s="744"/>
      <c r="L110" s="744"/>
      <c r="M110" s="744"/>
      <c r="N110" s="744"/>
      <c r="O110" s="744"/>
      <c r="P110" s="747"/>
      <c r="Q110" s="744"/>
      <c r="R110" s="744"/>
      <c r="S110" s="744"/>
      <c r="T110" s="744"/>
      <c r="U110" s="747"/>
      <c r="V110" s="744"/>
      <c r="W110" s="744"/>
      <c r="X110" s="744"/>
      <c r="Y110" s="744"/>
      <c r="Z110" s="747"/>
      <c r="AA110" s="744"/>
      <c r="AB110" s="744"/>
      <c r="AC110" s="744"/>
      <c r="AD110" s="744"/>
      <c r="AE110" s="744"/>
      <c r="AF110" s="744"/>
      <c r="AG110" s="744"/>
      <c r="AH110" s="744"/>
      <c r="AI110" s="744"/>
      <c r="AJ110" s="747"/>
      <c r="AK110" s="1202"/>
      <c r="AL110" s="1202"/>
      <c r="AM110" s="1202"/>
      <c r="AN110" s="1202"/>
      <c r="AO110" s="1202"/>
      <c r="AP110" s="1202"/>
      <c r="AQ110" s="1202"/>
      <c r="AR110" s="1202"/>
      <c r="AS110" s="1202"/>
      <c r="AT110" s="1202"/>
      <c r="AU110" s="1202"/>
      <c r="AV110" s="1202"/>
      <c r="AW110" s="1202"/>
    </row>
    <row r="111" spans="1:49" s="5" customFormat="1" ht="15">
      <c r="A111" s="1210"/>
      <c r="B111" s="1232"/>
      <c r="C111" s="1235"/>
      <c r="D111" s="701" t="s">
        <v>123</v>
      </c>
      <c r="E111" s="744"/>
      <c r="F111" s="744"/>
      <c r="G111" s="744"/>
      <c r="H111" s="744"/>
      <c r="I111" s="744"/>
      <c r="J111" s="747"/>
      <c r="K111" s="744"/>
      <c r="L111" s="744"/>
      <c r="M111" s="744"/>
      <c r="N111" s="744"/>
      <c r="O111" s="744"/>
      <c r="P111" s="747"/>
      <c r="Q111" s="744"/>
      <c r="R111" s="744"/>
      <c r="S111" s="744"/>
      <c r="T111" s="744"/>
      <c r="U111" s="747"/>
      <c r="V111" s="744"/>
      <c r="W111" s="744"/>
      <c r="X111" s="744"/>
      <c r="Y111" s="744"/>
      <c r="Z111" s="747"/>
      <c r="AA111" s="744"/>
      <c r="AB111" s="744"/>
      <c r="AC111" s="744"/>
      <c r="AD111" s="744"/>
      <c r="AE111" s="744"/>
      <c r="AF111" s="744"/>
      <c r="AG111" s="744"/>
      <c r="AH111" s="744"/>
      <c r="AI111" s="744"/>
      <c r="AJ111" s="747"/>
      <c r="AK111" s="1202"/>
      <c r="AL111" s="1202"/>
      <c r="AM111" s="1202"/>
      <c r="AN111" s="1202"/>
      <c r="AO111" s="1202"/>
      <c r="AP111" s="1202"/>
      <c r="AQ111" s="1202"/>
      <c r="AR111" s="1202"/>
      <c r="AS111" s="1202"/>
      <c r="AT111" s="1202"/>
      <c r="AU111" s="1202"/>
      <c r="AV111" s="1202"/>
      <c r="AW111" s="1202"/>
    </row>
    <row r="112" spans="1:49" s="5" customFormat="1" ht="15">
      <c r="A112" s="1210"/>
      <c r="B112" s="1232"/>
      <c r="C112" s="1235"/>
      <c r="D112" s="701" t="s">
        <v>124</v>
      </c>
      <c r="E112" s="744"/>
      <c r="F112" s="744"/>
      <c r="G112" s="744"/>
      <c r="H112" s="744"/>
      <c r="I112" s="744"/>
      <c r="J112" s="747"/>
      <c r="K112" s="744"/>
      <c r="L112" s="744"/>
      <c r="M112" s="744"/>
      <c r="N112" s="744"/>
      <c r="O112" s="744"/>
      <c r="P112" s="747"/>
      <c r="Q112" s="744"/>
      <c r="R112" s="744"/>
      <c r="S112" s="744"/>
      <c r="T112" s="744"/>
      <c r="U112" s="747"/>
      <c r="V112" s="744"/>
      <c r="W112" s="744"/>
      <c r="X112" s="744"/>
      <c r="Y112" s="744"/>
      <c r="Z112" s="747"/>
      <c r="AA112" s="744"/>
      <c r="AB112" s="744"/>
      <c r="AC112" s="744"/>
      <c r="AD112" s="744"/>
      <c r="AE112" s="744"/>
      <c r="AF112" s="744"/>
      <c r="AG112" s="744"/>
      <c r="AH112" s="744"/>
      <c r="AI112" s="744"/>
      <c r="AJ112" s="747"/>
      <c r="AK112" s="1202"/>
      <c r="AL112" s="1202"/>
      <c r="AM112" s="1202"/>
      <c r="AN112" s="1202"/>
      <c r="AO112" s="1202"/>
      <c r="AP112" s="1202"/>
      <c r="AQ112" s="1202"/>
      <c r="AR112" s="1202"/>
      <c r="AS112" s="1202"/>
      <c r="AT112" s="1202"/>
      <c r="AU112" s="1202"/>
      <c r="AV112" s="1202"/>
      <c r="AW112" s="1202"/>
    </row>
    <row r="113" spans="1:50" s="5" customFormat="1" ht="15">
      <c r="A113" s="1210"/>
      <c r="B113" s="1232"/>
      <c r="C113" s="1235"/>
      <c r="D113" s="701" t="s">
        <v>125</v>
      </c>
      <c r="E113" s="744"/>
      <c r="F113" s="744"/>
      <c r="G113" s="744"/>
      <c r="H113" s="744"/>
      <c r="I113" s="744"/>
      <c r="J113" s="747"/>
      <c r="K113" s="744"/>
      <c r="L113" s="744"/>
      <c r="M113" s="744"/>
      <c r="N113" s="744"/>
      <c r="O113" s="744"/>
      <c r="P113" s="747"/>
      <c r="Q113" s="744"/>
      <c r="R113" s="744"/>
      <c r="S113" s="744"/>
      <c r="T113" s="744"/>
      <c r="U113" s="747"/>
      <c r="V113" s="744"/>
      <c r="W113" s="744"/>
      <c r="X113" s="744"/>
      <c r="Y113" s="744"/>
      <c r="Z113" s="747"/>
      <c r="AA113" s="744"/>
      <c r="AB113" s="744"/>
      <c r="AC113" s="744"/>
      <c r="AD113" s="744"/>
      <c r="AE113" s="744"/>
      <c r="AF113" s="744"/>
      <c r="AG113" s="744"/>
      <c r="AH113" s="744"/>
      <c r="AI113" s="744"/>
      <c r="AJ113" s="747"/>
      <c r="AK113" s="1202"/>
      <c r="AL113" s="1202"/>
      <c r="AM113" s="1202"/>
      <c r="AN113" s="1202"/>
      <c r="AO113" s="1202"/>
      <c r="AP113" s="1202"/>
      <c r="AQ113" s="1202"/>
      <c r="AR113" s="1202"/>
      <c r="AS113" s="1202"/>
      <c r="AT113" s="1202"/>
      <c r="AU113" s="1202"/>
      <c r="AV113" s="1202"/>
      <c r="AW113" s="1202"/>
    </row>
    <row r="114" spans="1:50" s="5" customFormat="1" ht="15">
      <c r="A114" s="1210"/>
      <c r="B114" s="1232"/>
      <c r="C114" s="1235"/>
      <c r="D114" s="701" t="s">
        <v>126</v>
      </c>
      <c r="E114" s="744"/>
      <c r="F114" s="744"/>
      <c r="G114" s="744"/>
      <c r="H114" s="744"/>
      <c r="I114" s="744"/>
      <c r="J114" s="747"/>
      <c r="K114" s="744"/>
      <c r="L114" s="744"/>
      <c r="M114" s="744"/>
      <c r="N114" s="744"/>
      <c r="O114" s="744"/>
      <c r="P114" s="747"/>
      <c r="Q114" s="744"/>
      <c r="R114" s="744"/>
      <c r="S114" s="744"/>
      <c r="T114" s="744"/>
      <c r="U114" s="747"/>
      <c r="V114" s="744"/>
      <c r="W114" s="744"/>
      <c r="X114" s="744"/>
      <c r="Y114" s="744"/>
      <c r="Z114" s="747"/>
      <c r="AA114" s="744"/>
      <c r="AB114" s="744"/>
      <c r="AC114" s="744"/>
      <c r="AD114" s="744"/>
      <c r="AE114" s="744"/>
      <c r="AF114" s="744"/>
      <c r="AG114" s="744"/>
      <c r="AH114" s="744"/>
      <c r="AI114" s="744"/>
      <c r="AJ114" s="747"/>
      <c r="AK114" s="1202"/>
      <c r="AL114" s="1202"/>
      <c r="AM114" s="1202"/>
      <c r="AN114" s="1202"/>
      <c r="AO114" s="1202"/>
      <c r="AP114" s="1202"/>
      <c r="AQ114" s="1202"/>
      <c r="AR114" s="1202"/>
      <c r="AS114" s="1202"/>
      <c r="AT114" s="1202"/>
      <c r="AU114" s="1202"/>
      <c r="AV114" s="1202"/>
      <c r="AW114" s="1202"/>
    </row>
    <row r="115" spans="1:50" s="5" customFormat="1" ht="15">
      <c r="A115" s="1210"/>
      <c r="B115" s="1232"/>
      <c r="C115" s="1235"/>
      <c r="D115" s="725" t="s">
        <v>127</v>
      </c>
      <c r="E115" s="744"/>
      <c r="F115" s="744"/>
      <c r="G115" s="744"/>
      <c r="H115" s="744"/>
      <c r="I115" s="744"/>
      <c r="J115" s="747"/>
      <c r="K115" s="744"/>
      <c r="L115" s="744"/>
      <c r="M115" s="744"/>
      <c r="N115" s="744"/>
      <c r="O115" s="744"/>
      <c r="P115" s="747"/>
      <c r="Q115" s="744"/>
      <c r="R115" s="744"/>
      <c r="S115" s="744"/>
      <c r="T115" s="744"/>
      <c r="U115" s="747"/>
      <c r="V115" s="744"/>
      <c r="W115" s="744"/>
      <c r="X115" s="744"/>
      <c r="Y115" s="744"/>
      <c r="Z115" s="747"/>
      <c r="AA115" s="744"/>
      <c r="AB115" s="744"/>
      <c r="AC115" s="744"/>
      <c r="AD115" s="744"/>
      <c r="AE115" s="744"/>
      <c r="AF115" s="744"/>
      <c r="AG115" s="744"/>
      <c r="AH115" s="744"/>
      <c r="AI115" s="744"/>
      <c r="AJ115" s="747"/>
      <c r="AK115" s="1202"/>
      <c r="AL115" s="1202"/>
      <c r="AM115" s="1202"/>
      <c r="AN115" s="1202"/>
      <c r="AO115" s="1202"/>
      <c r="AP115" s="1202"/>
      <c r="AQ115" s="1202"/>
      <c r="AR115" s="1202"/>
      <c r="AS115" s="1202"/>
      <c r="AT115" s="1202"/>
      <c r="AU115" s="1202"/>
      <c r="AV115" s="1202"/>
      <c r="AW115" s="1202"/>
    </row>
    <row r="116" spans="1:50" s="5" customFormat="1" ht="21" customHeight="1" thickBot="1">
      <c r="A116" s="1211"/>
      <c r="B116" s="1233"/>
      <c r="C116" s="1236"/>
      <c r="D116" s="733" t="s">
        <v>156</v>
      </c>
      <c r="E116" s="744"/>
      <c r="F116" s="744"/>
      <c r="G116" s="744"/>
      <c r="H116" s="744"/>
      <c r="I116" s="744"/>
      <c r="J116" s="747"/>
      <c r="K116" s="744"/>
      <c r="L116" s="744"/>
      <c r="M116" s="744"/>
      <c r="N116" s="744"/>
      <c r="O116" s="744"/>
      <c r="P116" s="747"/>
      <c r="Q116" s="744"/>
      <c r="R116" s="744"/>
      <c r="S116" s="744"/>
      <c r="T116" s="744"/>
      <c r="U116" s="747"/>
      <c r="V116" s="744"/>
      <c r="W116" s="744"/>
      <c r="X116" s="744"/>
      <c r="Y116" s="744"/>
      <c r="Z116" s="747"/>
      <c r="AA116" s="744"/>
      <c r="AB116" s="744"/>
      <c r="AC116" s="744"/>
      <c r="AD116" s="744"/>
      <c r="AE116" s="744"/>
      <c r="AF116" s="744"/>
      <c r="AG116" s="744"/>
      <c r="AH116" s="744"/>
      <c r="AI116" s="744"/>
      <c r="AJ116" s="747"/>
      <c r="AK116" s="1203"/>
      <c r="AL116" s="1203"/>
      <c r="AM116" s="1203"/>
      <c r="AN116" s="1203"/>
      <c r="AO116" s="1203"/>
      <c r="AP116" s="1203"/>
      <c r="AQ116" s="1203"/>
      <c r="AR116" s="1203"/>
      <c r="AS116" s="1203"/>
      <c r="AT116" s="1203"/>
      <c r="AU116" s="1203"/>
      <c r="AV116" s="1203"/>
      <c r="AW116" s="1203"/>
    </row>
    <row r="117" spans="1:50" s="5" customFormat="1" ht="15">
      <c r="A117" s="1208"/>
      <c r="B117" s="1208"/>
      <c r="C117" s="1208"/>
      <c r="D117" s="1208"/>
      <c r="E117" s="4">
        <f>SUM(E105:E116)</f>
        <v>0</v>
      </c>
      <c r="F117" s="4">
        <f t="shared" ref="F117:AI117" si="22">SUM(F105:F116)</f>
        <v>0</v>
      </c>
      <c r="G117" s="4">
        <f t="shared" si="22"/>
        <v>0</v>
      </c>
      <c r="H117" s="4">
        <f t="shared" si="22"/>
        <v>0</v>
      </c>
      <c r="I117" s="4">
        <f t="shared" si="22"/>
        <v>0</v>
      </c>
      <c r="J117" s="12"/>
      <c r="K117" s="4">
        <f t="shared" si="22"/>
        <v>0</v>
      </c>
      <c r="L117" s="4">
        <f t="shared" si="22"/>
        <v>0</v>
      </c>
      <c r="M117" s="4">
        <f t="shared" si="22"/>
        <v>0</v>
      </c>
      <c r="N117" s="4">
        <f t="shared" si="22"/>
        <v>0</v>
      </c>
      <c r="O117" s="4">
        <f t="shared" si="22"/>
        <v>0</v>
      </c>
      <c r="P117" s="12"/>
      <c r="Q117" s="4">
        <f t="shared" si="22"/>
        <v>0</v>
      </c>
      <c r="R117" s="4">
        <f t="shared" si="22"/>
        <v>0</v>
      </c>
      <c r="S117" s="4">
        <f t="shared" si="22"/>
        <v>0</v>
      </c>
      <c r="T117" s="4">
        <f t="shared" si="22"/>
        <v>0</v>
      </c>
      <c r="U117" s="12"/>
      <c r="V117" s="4">
        <f t="shared" si="22"/>
        <v>0</v>
      </c>
      <c r="W117" s="4">
        <f t="shared" si="22"/>
        <v>0</v>
      </c>
      <c r="X117" s="4">
        <f t="shared" si="22"/>
        <v>0</v>
      </c>
      <c r="Y117" s="4">
        <f t="shared" si="22"/>
        <v>0</v>
      </c>
      <c r="Z117" s="12"/>
      <c r="AA117" s="4">
        <f t="shared" si="22"/>
        <v>0</v>
      </c>
      <c r="AB117" s="4">
        <f t="shared" si="22"/>
        <v>0</v>
      </c>
      <c r="AC117" s="4">
        <f t="shared" si="22"/>
        <v>0</v>
      </c>
      <c r="AD117" s="4">
        <f t="shared" si="22"/>
        <v>0</v>
      </c>
      <c r="AE117" s="4">
        <f t="shared" si="22"/>
        <v>0</v>
      </c>
      <c r="AF117" s="4">
        <f t="shared" si="22"/>
        <v>0</v>
      </c>
      <c r="AG117" s="4">
        <f t="shared" si="22"/>
        <v>0</v>
      </c>
      <c r="AH117" s="4">
        <f t="shared" si="22"/>
        <v>0</v>
      </c>
      <c r="AI117" s="4">
        <f t="shared" si="22"/>
        <v>0</v>
      </c>
      <c r="AJ117" s="12"/>
      <c r="AK117" s="157">
        <f>SUM(AK105:AK116)</f>
        <v>0</v>
      </c>
      <c r="AL117" s="157">
        <f t="shared" ref="AL117:AW117" si="23">SUM(AL105:AL116)</f>
        <v>0</v>
      </c>
      <c r="AM117" s="157">
        <f t="shared" si="23"/>
        <v>0</v>
      </c>
      <c r="AN117" s="157">
        <f t="shared" si="23"/>
        <v>0</v>
      </c>
      <c r="AO117" s="157">
        <f t="shared" si="23"/>
        <v>0</v>
      </c>
      <c r="AP117" s="157">
        <f t="shared" si="23"/>
        <v>0</v>
      </c>
      <c r="AQ117" s="157">
        <f t="shared" si="23"/>
        <v>0</v>
      </c>
      <c r="AR117" s="157">
        <f t="shared" si="23"/>
        <v>0</v>
      </c>
      <c r="AS117" s="157">
        <f t="shared" si="23"/>
        <v>0</v>
      </c>
      <c r="AT117" s="157">
        <f t="shared" si="23"/>
        <v>0</v>
      </c>
      <c r="AU117" s="157">
        <f t="shared" si="23"/>
        <v>0</v>
      </c>
      <c r="AV117" s="157">
        <f t="shared" si="23"/>
        <v>0</v>
      </c>
      <c r="AW117" s="157">
        <f t="shared" si="23"/>
        <v>0</v>
      </c>
    </row>
    <row r="118" spans="1:50">
      <c r="AF118" s="342"/>
      <c r="AG118" s="342"/>
      <c r="AH118" s="342"/>
      <c r="AI118" s="342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</row>
    <row r="119" spans="1:50" ht="19.5" customHeight="1">
      <c r="D119" s="344" t="s">
        <v>73</v>
      </c>
      <c r="E119" s="13">
        <f>SUM(E15+E20+E26+E34+E47+E54+E61+E67+E79+E103+E95+E117)</f>
        <v>0</v>
      </c>
      <c r="F119" s="13">
        <f t="shared" ref="F119:I119" si="24">SUM(F15+F20+F26+F34+F47+F54+F61+F67+F79+F103+F95+F117)</f>
        <v>0</v>
      </c>
      <c r="G119" s="13">
        <f t="shared" si="24"/>
        <v>0</v>
      </c>
      <c r="H119" s="13">
        <f t="shared" si="24"/>
        <v>0</v>
      </c>
      <c r="I119" s="13">
        <f t="shared" si="24"/>
        <v>0</v>
      </c>
      <c r="J119" s="12"/>
      <c r="K119" s="13">
        <f t="shared" ref="K119:O119" si="25">SUM(K15+K20+K26+K34+K47+K54+K61+K67+K79+K103+K95+K117)</f>
        <v>0</v>
      </c>
      <c r="L119" s="13">
        <f t="shared" si="25"/>
        <v>0</v>
      </c>
      <c r="M119" s="13">
        <f t="shared" si="25"/>
        <v>0</v>
      </c>
      <c r="N119" s="13">
        <f t="shared" si="25"/>
        <v>0</v>
      </c>
      <c r="O119" s="13">
        <f t="shared" si="25"/>
        <v>0</v>
      </c>
      <c r="P119" s="367"/>
      <c r="Q119" s="13">
        <f t="shared" ref="Q119:T119" si="26">SUM(Q15+Q20+Q26+Q34+Q47+Q54+Q61+Q67+Q79+Q103+Q95+Q117)</f>
        <v>0</v>
      </c>
      <c r="R119" s="13">
        <f t="shared" si="26"/>
        <v>0</v>
      </c>
      <c r="S119" s="13">
        <f t="shared" si="26"/>
        <v>0</v>
      </c>
      <c r="T119" s="13">
        <f t="shared" si="26"/>
        <v>0</v>
      </c>
      <c r="U119" s="367"/>
      <c r="V119" s="13">
        <f t="shared" ref="V119:Y119" si="27">SUM(V15+V20+V26+V34+V47+V54+V61+V67+V79+V103+V95+V117)</f>
        <v>0</v>
      </c>
      <c r="W119" s="13">
        <f t="shared" si="27"/>
        <v>0</v>
      </c>
      <c r="X119" s="13">
        <f t="shared" si="27"/>
        <v>0</v>
      </c>
      <c r="Y119" s="13">
        <f t="shared" si="27"/>
        <v>0</v>
      </c>
      <c r="Z119" s="367"/>
      <c r="AA119" s="13">
        <f t="shared" ref="AA119:AW119" si="28">SUM(AA15+AA20+AA26+AA34+AA47+AA54+AA61+AA67+AA79+AA103+AA95+AA117)</f>
        <v>0</v>
      </c>
      <c r="AB119" s="13">
        <f t="shared" si="28"/>
        <v>0</v>
      </c>
      <c r="AC119" s="13">
        <f t="shared" si="28"/>
        <v>0</v>
      </c>
      <c r="AD119" s="13">
        <f t="shared" si="28"/>
        <v>0</v>
      </c>
      <c r="AE119" s="13">
        <f t="shared" si="28"/>
        <v>0</v>
      </c>
      <c r="AF119" s="13">
        <f t="shared" si="28"/>
        <v>0</v>
      </c>
      <c r="AG119" s="13">
        <f t="shared" si="28"/>
        <v>0</v>
      </c>
      <c r="AH119" s="13">
        <f t="shared" si="28"/>
        <v>0</v>
      </c>
      <c r="AI119" s="13">
        <f t="shared" si="28"/>
        <v>0</v>
      </c>
      <c r="AJ119" s="12"/>
      <c r="AK119" s="157">
        <f t="shared" si="28"/>
        <v>0</v>
      </c>
      <c r="AL119" s="157">
        <f t="shared" si="28"/>
        <v>0</v>
      </c>
      <c r="AM119" s="157">
        <f t="shared" si="28"/>
        <v>0</v>
      </c>
      <c r="AN119" s="157">
        <f t="shared" si="28"/>
        <v>0</v>
      </c>
      <c r="AO119" s="157">
        <f t="shared" si="28"/>
        <v>0</v>
      </c>
      <c r="AP119" s="157">
        <f t="shared" si="28"/>
        <v>0</v>
      </c>
      <c r="AQ119" s="157">
        <f t="shared" si="28"/>
        <v>0</v>
      </c>
      <c r="AR119" s="157">
        <f t="shared" si="28"/>
        <v>0</v>
      </c>
      <c r="AS119" s="157">
        <f t="shared" si="28"/>
        <v>0</v>
      </c>
      <c r="AT119" s="157">
        <f t="shared" si="28"/>
        <v>0</v>
      </c>
      <c r="AU119" s="157">
        <f t="shared" si="28"/>
        <v>0</v>
      </c>
      <c r="AV119" s="157">
        <f t="shared" si="28"/>
        <v>0</v>
      </c>
      <c r="AW119" s="157">
        <f t="shared" si="28"/>
        <v>0</v>
      </c>
    </row>
    <row r="120" spans="1:50" ht="16.5" thickBot="1"/>
    <row r="121" spans="1:50" ht="21.75" customHeight="1" thickBot="1">
      <c r="A121" s="1157" t="s">
        <v>45</v>
      </c>
      <c r="B121" s="1159" t="s">
        <v>66</v>
      </c>
      <c r="C121" s="1160"/>
      <c r="D121" s="1165" t="s">
        <v>67</v>
      </c>
      <c r="E121" s="1166" t="s">
        <v>94</v>
      </c>
      <c r="F121" s="1167"/>
      <c r="G121" s="1167"/>
      <c r="H121" s="1167"/>
      <c r="I121" s="1167"/>
      <c r="J121" s="1167"/>
      <c r="K121" s="1167"/>
      <c r="L121" s="1167"/>
      <c r="M121" s="1167"/>
      <c r="N121" s="1167"/>
      <c r="O121" s="1167"/>
      <c r="P121" s="1167"/>
      <c r="Q121" s="1167"/>
      <c r="R121" s="1167"/>
      <c r="S121" s="1168"/>
      <c r="T121" s="1168"/>
      <c r="U121" s="1168"/>
      <c r="V121" s="1168"/>
      <c r="W121" s="1168"/>
      <c r="X121" s="1169"/>
      <c r="Y121" s="1169"/>
      <c r="Z121" s="1169"/>
      <c r="AA121" s="1170"/>
      <c r="AB121" s="1"/>
      <c r="AC121" s="1"/>
      <c r="AD121" s="1"/>
      <c r="AE121" s="1"/>
      <c r="AN121" s="6"/>
    </row>
    <row r="122" spans="1:50" ht="21.75" customHeight="1" thickBot="1">
      <c r="A122" s="1158"/>
      <c r="B122" s="1161"/>
      <c r="C122" s="1162"/>
      <c r="D122" s="1157"/>
      <c r="E122" s="1171" t="s">
        <v>0</v>
      </c>
      <c r="F122" s="1171"/>
      <c r="G122" s="1171"/>
      <c r="H122" s="1171"/>
      <c r="I122" s="1171"/>
      <c r="J122" s="57"/>
      <c r="K122" s="1171" t="s">
        <v>1</v>
      </c>
      <c r="L122" s="1171"/>
      <c r="M122" s="1171"/>
      <c r="N122" s="1171"/>
      <c r="O122" s="1171"/>
      <c r="P122" s="57"/>
      <c r="Q122" s="1172" t="s">
        <v>43</v>
      </c>
      <c r="R122" s="1173"/>
      <c r="S122" s="1174" t="s">
        <v>195</v>
      </c>
      <c r="T122" s="1168"/>
      <c r="U122" s="1168"/>
      <c r="V122" s="1168"/>
      <c r="W122" s="1168"/>
      <c r="X122" s="1169"/>
      <c r="Y122" s="1169"/>
      <c r="Z122" s="1169"/>
      <c r="AA122" s="1170"/>
      <c r="AB122" s="1"/>
      <c r="AC122" s="1"/>
      <c r="AD122" s="1"/>
      <c r="AE122" s="1"/>
      <c r="AN122" s="6"/>
    </row>
    <row r="123" spans="1:50" ht="30" customHeight="1" thickBot="1">
      <c r="A123" s="1158"/>
      <c r="B123" s="1163"/>
      <c r="C123" s="1164"/>
      <c r="D123" s="1165"/>
      <c r="E123" s="63" t="s">
        <v>98</v>
      </c>
      <c r="F123" s="63" t="s">
        <v>72</v>
      </c>
      <c r="G123" s="64" t="s">
        <v>99</v>
      </c>
      <c r="H123" s="64" t="s">
        <v>70</v>
      </c>
      <c r="I123" s="64" t="s">
        <v>71</v>
      </c>
      <c r="J123" s="59"/>
      <c r="K123" s="64" t="s">
        <v>98</v>
      </c>
      <c r="L123" s="63" t="s">
        <v>72</v>
      </c>
      <c r="M123" s="64" t="s">
        <v>99</v>
      </c>
      <c r="N123" s="64" t="s">
        <v>70</v>
      </c>
      <c r="O123" s="64" t="s">
        <v>71</v>
      </c>
      <c r="P123" s="59"/>
      <c r="Q123" s="64" t="s">
        <v>100</v>
      </c>
      <c r="R123" s="64" t="s">
        <v>101</v>
      </c>
      <c r="S123" s="224" t="s">
        <v>372</v>
      </c>
      <c r="T123" s="224" t="s">
        <v>373</v>
      </c>
      <c r="U123" s="1175" t="s">
        <v>200</v>
      </c>
      <c r="V123" s="1176"/>
      <c r="W123" s="224" t="s">
        <v>201</v>
      </c>
      <c r="X123" s="224" t="s">
        <v>202</v>
      </c>
      <c r="Y123" s="1177" t="s">
        <v>203</v>
      </c>
      <c r="Z123" s="1178"/>
      <c r="AA123" s="224" t="s">
        <v>204</v>
      </c>
      <c r="AB123" s="6"/>
      <c r="AC123" s="62"/>
      <c r="AD123" s="1"/>
      <c r="AE123" s="1"/>
      <c r="AF123" s="5"/>
      <c r="AJ123" s="1"/>
      <c r="AN123" s="7"/>
      <c r="AR123" s="6"/>
    </row>
    <row r="124" spans="1:50" s="7" customFormat="1">
      <c r="A124" s="694" t="s">
        <v>412</v>
      </c>
      <c r="B124" s="1261" t="s">
        <v>413</v>
      </c>
      <c r="C124" s="1262"/>
      <c r="D124" s="340">
        <v>30</v>
      </c>
      <c r="E124" s="271"/>
      <c r="F124" s="268"/>
      <c r="G124" s="268"/>
      <c r="H124" s="268"/>
      <c r="I124" s="269"/>
      <c r="J124" s="270"/>
      <c r="K124" s="515">
        <v>3</v>
      </c>
      <c r="L124" s="516">
        <v>64</v>
      </c>
      <c r="M124" s="516">
        <v>23</v>
      </c>
      <c r="N124" s="516">
        <v>1</v>
      </c>
      <c r="O124" s="517">
        <v>40</v>
      </c>
      <c r="P124" s="467"/>
      <c r="Q124" s="515">
        <v>7</v>
      </c>
      <c r="R124" s="518">
        <v>57</v>
      </c>
      <c r="S124" s="515">
        <v>1</v>
      </c>
      <c r="T124" s="516">
        <v>9</v>
      </c>
      <c r="U124" s="1263">
        <v>14</v>
      </c>
      <c r="V124" s="1264"/>
      <c r="W124" s="516">
        <v>21</v>
      </c>
      <c r="X124" s="516">
        <v>10</v>
      </c>
      <c r="Y124" s="1259">
        <v>7</v>
      </c>
      <c r="Z124" s="1260"/>
      <c r="AA124" s="517">
        <v>2</v>
      </c>
      <c r="AB124" s="375"/>
      <c r="AC124" s="375"/>
      <c r="AD124" s="375"/>
      <c r="AE124" s="375"/>
      <c r="AL124" s="5"/>
      <c r="AX124" s="62"/>
    </row>
    <row r="125" spans="1:50" s="7" customFormat="1">
      <c r="A125" s="643" t="s">
        <v>414</v>
      </c>
      <c r="B125" s="1261" t="s">
        <v>415</v>
      </c>
      <c r="C125" s="1262"/>
      <c r="D125" s="340">
        <v>60</v>
      </c>
      <c r="E125" s="277"/>
      <c r="F125" s="275"/>
      <c r="G125" s="275"/>
      <c r="H125" s="275"/>
      <c r="I125" s="276"/>
      <c r="J125" s="270"/>
      <c r="K125" s="464">
        <v>6</v>
      </c>
      <c r="L125" s="465">
        <v>19</v>
      </c>
      <c r="M125" s="465">
        <v>13</v>
      </c>
      <c r="N125" s="465">
        <v>1</v>
      </c>
      <c r="O125" s="466">
        <v>5</v>
      </c>
      <c r="P125" s="467"/>
      <c r="Q125" s="464">
        <v>0</v>
      </c>
      <c r="R125" s="468">
        <v>19</v>
      </c>
      <c r="S125" s="464">
        <v>0</v>
      </c>
      <c r="T125" s="465">
        <v>0</v>
      </c>
      <c r="U125" s="1259">
        <v>1</v>
      </c>
      <c r="V125" s="1260"/>
      <c r="W125" s="465">
        <v>6</v>
      </c>
      <c r="X125" s="465">
        <v>9</v>
      </c>
      <c r="Y125" s="1259">
        <v>1</v>
      </c>
      <c r="Z125" s="1260"/>
      <c r="AA125" s="466">
        <v>2</v>
      </c>
      <c r="AB125" s="375"/>
      <c r="AC125" s="375"/>
      <c r="AD125" s="375"/>
      <c r="AE125" s="375"/>
      <c r="AL125" s="5"/>
      <c r="AX125" s="62"/>
    </row>
    <row r="126" spans="1:50" s="7" customFormat="1">
      <c r="A126" s="643" t="s">
        <v>416</v>
      </c>
      <c r="B126" s="1261" t="s">
        <v>417</v>
      </c>
      <c r="C126" s="1262"/>
      <c r="D126" s="340">
        <v>29</v>
      </c>
      <c r="E126" s="277"/>
      <c r="F126" s="275"/>
      <c r="G126" s="275"/>
      <c r="H126" s="275"/>
      <c r="I126" s="276"/>
      <c r="J126" s="270"/>
      <c r="K126" s="464">
        <v>3</v>
      </c>
      <c r="L126" s="465">
        <v>17</v>
      </c>
      <c r="M126" s="465">
        <v>6</v>
      </c>
      <c r="N126" s="465">
        <v>0</v>
      </c>
      <c r="O126" s="466">
        <v>11</v>
      </c>
      <c r="P126" s="467"/>
      <c r="Q126" s="464">
        <v>15</v>
      </c>
      <c r="R126" s="468">
        <v>2</v>
      </c>
      <c r="S126" s="464">
        <v>0</v>
      </c>
      <c r="T126" s="465">
        <v>4</v>
      </c>
      <c r="U126" s="1259">
        <v>4</v>
      </c>
      <c r="V126" s="1260"/>
      <c r="W126" s="465">
        <v>6</v>
      </c>
      <c r="X126" s="465">
        <v>3</v>
      </c>
      <c r="Y126" s="1259">
        <v>0</v>
      </c>
      <c r="Z126" s="1260"/>
      <c r="AA126" s="466">
        <v>0</v>
      </c>
      <c r="AB126" s="375"/>
      <c r="AC126" s="375"/>
      <c r="AD126" s="375"/>
      <c r="AE126" s="375"/>
      <c r="AL126" s="5"/>
      <c r="AX126" s="62"/>
    </row>
    <row r="127" spans="1:50" s="7" customFormat="1" ht="30">
      <c r="A127" s="643" t="s">
        <v>418</v>
      </c>
      <c r="B127" s="1261" t="s">
        <v>420</v>
      </c>
      <c r="C127" s="1262"/>
      <c r="D127" s="340">
        <v>30</v>
      </c>
      <c r="E127" s="277"/>
      <c r="F127" s="275"/>
      <c r="G127" s="275"/>
      <c r="H127" s="275"/>
      <c r="I127" s="276"/>
      <c r="J127" s="270"/>
      <c r="K127" s="464">
        <v>3</v>
      </c>
      <c r="L127" s="465">
        <v>16</v>
      </c>
      <c r="M127" s="465">
        <v>1</v>
      </c>
      <c r="N127" s="465">
        <v>0</v>
      </c>
      <c r="O127" s="466">
        <v>15</v>
      </c>
      <c r="P127" s="467"/>
      <c r="Q127" s="464">
        <v>2</v>
      </c>
      <c r="R127" s="468">
        <v>14</v>
      </c>
      <c r="S127" s="464">
        <v>2</v>
      </c>
      <c r="T127" s="465">
        <v>3</v>
      </c>
      <c r="U127" s="1259">
        <v>9</v>
      </c>
      <c r="V127" s="1260"/>
      <c r="W127" s="465">
        <v>1</v>
      </c>
      <c r="X127" s="465">
        <v>1</v>
      </c>
      <c r="Y127" s="1259">
        <v>0</v>
      </c>
      <c r="Z127" s="1260"/>
      <c r="AA127" s="466">
        <v>0</v>
      </c>
      <c r="AB127" s="375"/>
      <c r="AC127" s="375"/>
      <c r="AD127" s="375"/>
      <c r="AE127" s="375"/>
      <c r="AL127" s="5"/>
      <c r="AX127" s="62"/>
    </row>
    <row r="128" spans="1:50" s="7" customFormat="1" ht="30">
      <c r="A128" s="643" t="s">
        <v>418</v>
      </c>
      <c r="B128" s="1261" t="s">
        <v>421</v>
      </c>
      <c r="C128" s="1262"/>
      <c r="D128" s="340">
        <v>90</v>
      </c>
      <c r="E128" s="277"/>
      <c r="F128" s="275"/>
      <c r="G128" s="275"/>
      <c r="H128" s="275"/>
      <c r="I128" s="276"/>
      <c r="J128" s="270"/>
      <c r="K128" s="464">
        <v>9</v>
      </c>
      <c r="L128" s="465">
        <v>33</v>
      </c>
      <c r="M128" s="465">
        <v>5</v>
      </c>
      <c r="N128" s="465">
        <v>0</v>
      </c>
      <c r="O128" s="466">
        <v>28</v>
      </c>
      <c r="P128" s="467"/>
      <c r="Q128" s="464">
        <v>2</v>
      </c>
      <c r="R128" s="468">
        <v>31</v>
      </c>
      <c r="S128" s="464">
        <v>5</v>
      </c>
      <c r="T128" s="465">
        <v>5</v>
      </c>
      <c r="U128" s="1259">
        <v>13</v>
      </c>
      <c r="V128" s="1260"/>
      <c r="W128" s="465">
        <v>6</v>
      </c>
      <c r="X128" s="465">
        <v>2</v>
      </c>
      <c r="Y128" s="1259">
        <v>2</v>
      </c>
      <c r="Z128" s="1260"/>
      <c r="AA128" s="466">
        <v>0</v>
      </c>
      <c r="AB128" s="375"/>
      <c r="AC128" s="375"/>
      <c r="AD128" s="375"/>
      <c r="AE128" s="375"/>
      <c r="AL128" s="5"/>
      <c r="AX128" s="62"/>
    </row>
    <row r="129" spans="1:50" s="7" customFormat="1">
      <c r="A129" s="643" t="s">
        <v>422</v>
      </c>
      <c r="B129" s="1261" t="s">
        <v>423</v>
      </c>
      <c r="C129" s="1262"/>
      <c r="D129" s="340">
        <v>29</v>
      </c>
      <c r="E129" s="277"/>
      <c r="F129" s="275"/>
      <c r="G129" s="275"/>
      <c r="H129" s="275"/>
      <c r="I129" s="276"/>
      <c r="J129" s="270"/>
      <c r="K129" s="464">
        <v>3</v>
      </c>
      <c r="L129" s="465">
        <v>21</v>
      </c>
      <c r="M129" s="465">
        <v>9</v>
      </c>
      <c r="N129" s="465">
        <v>0</v>
      </c>
      <c r="O129" s="466">
        <v>12</v>
      </c>
      <c r="P129" s="467"/>
      <c r="Q129" s="464">
        <v>20</v>
      </c>
      <c r="R129" s="468">
        <v>1</v>
      </c>
      <c r="S129" s="464">
        <v>1</v>
      </c>
      <c r="T129" s="465">
        <v>4</v>
      </c>
      <c r="U129" s="1259">
        <v>6</v>
      </c>
      <c r="V129" s="1260"/>
      <c r="W129" s="465">
        <v>6</v>
      </c>
      <c r="X129" s="465">
        <v>4</v>
      </c>
      <c r="Y129" s="1259">
        <v>0</v>
      </c>
      <c r="Z129" s="1260"/>
      <c r="AA129" s="466">
        <v>0</v>
      </c>
      <c r="AB129" s="375"/>
      <c r="AC129" s="375"/>
      <c r="AD129" s="375"/>
      <c r="AE129" s="375"/>
      <c r="AL129" s="5"/>
      <c r="AX129" s="62"/>
    </row>
    <row r="130" spans="1:50" s="7" customFormat="1">
      <c r="A130" s="643" t="s">
        <v>414</v>
      </c>
      <c r="B130" s="1261" t="s">
        <v>424</v>
      </c>
      <c r="C130" s="1262"/>
      <c r="D130" s="340">
        <v>30</v>
      </c>
      <c r="E130" s="277"/>
      <c r="F130" s="275"/>
      <c r="G130" s="275"/>
      <c r="H130" s="275"/>
      <c r="I130" s="276"/>
      <c r="J130" s="270"/>
      <c r="K130" s="464">
        <v>3</v>
      </c>
      <c r="L130" s="465">
        <v>17</v>
      </c>
      <c r="M130" s="465">
        <v>7</v>
      </c>
      <c r="N130" s="465">
        <v>1</v>
      </c>
      <c r="O130" s="466">
        <v>9</v>
      </c>
      <c r="P130" s="467"/>
      <c r="Q130" s="464">
        <v>0</v>
      </c>
      <c r="R130" s="468">
        <v>17</v>
      </c>
      <c r="S130" s="464">
        <v>0</v>
      </c>
      <c r="T130" s="465">
        <v>0</v>
      </c>
      <c r="U130" s="1259">
        <v>2</v>
      </c>
      <c r="V130" s="1260"/>
      <c r="W130" s="465">
        <v>3</v>
      </c>
      <c r="X130" s="465">
        <v>9</v>
      </c>
      <c r="Y130" s="1259">
        <v>2</v>
      </c>
      <c r="Z130" s="1260"/>
      <c r="AA130" s="466">
        <v>1</v>
      </c>
      <c r="AB130" s="375"/>
      <c r="AC130" s="375"/>
      <c r="AD130" s="375"/>
      <c r="AE130" s="375"/>
      <c r="AL130" s="5"/>
      <c r="AX130" s="62"/>
    </row>
    <row r="131" spans="1:50" s="7" customFormat="1" ht="30">
      <c r="A131" s="643" t="s">
        <v>405</v>
      </c>
      <c r="B131" s="1261" t="s">
        <v>425</v>
      </c>
      <c r="C131" s="1262"/>
      <c r="D131" s="340">
        <v>18</v>
      </c>
      <c r="E131" s="277"/>
      <c r="F131" s="275"/>
      <c r="G131" s="275"/>
      <c r="H131" s="275"/>
      <c r="I131" s="276"/>
      <c r="J131" s="270"/>
      <c r="K131" s="464">
        <v>1</v>
      </c>
      <c r="L131" s="465">
        <v>7</v>
      </c>
      <c r="M131" s="465">
        <v>1</v>
      </c>
      <c r="N131" s="465">
        <v>0</v>
      </c>
      <c r="O131" s="466">
        <v>6</v>
      </c>
      <c r="P131" s="467"/>
      <c r="Q131" s="464">
        <v>3</v>
      </c>
      <c r="R131" s="468">
        <v>4</v>
      </c>
      <c r="S131" s="464">
        <v>0</v>
      </c>
      <c r="T131" s="465">
        <v>3</v>
      </c>
      <c r="U131" s="1259">
        <v>1</v>
      </c>
      <c r="V131" s="1260"/>
      <c r="W131" s="465">
        <v>1</v>
      </c>
      <c r="X131" s="465">
        <v>2</v>
      </c>
      <c r="Y131" s="1259">
        <v>0</v>
      </c>
      <c r="Z131" s="1260"/>
      <c r="AA131" s="466">
        <v>0</v>
      </c>
      <c r="AB131" s="375"/>
      <c r="AC131" s="375"/>
      <c r="AD131" s="375"/>
      <c r="AE131" s="375"/>
      <c r="AL131" s="5"/>
      <c r="AX131" s="62"/>
    </row>
    <row r="132" spans="1:50" s="7" customFormat="1">
      <c r="A132" s="643" t="s">
        <v>379</v>
      </c>
      <c r="B132" s="1261" t="s">
        <v>426</v>
      </c>
      <c r="C132" s="1262"/>
      <c r="D132" s="340">
        <v>130</v>
      </c>
      <c r="E132" s="277"/>
      <c r="F132" s="275"/>
      <c r="G132" s="275"/>
      <c r="H132" s="275"/>
      <c r="I132" s="276"/>
      <c r="J132" s="270"/>
      <c r="K132" s="464">
        <v>14</v>
      </c>
      <c r="L132" s="465">
        <v>50</v>
      </c>
      <c r="M132" s="465">
        <v>22</v>
      </c>
      <c r="N132" s="465">
        <v>3</v>
      </c>
      <c r="O132" s="466">
        <v>25</v>
      </c>
      <c r="P132" s="467"/>
      <c r="Q132" s="464">
        <v>0</v>
      </c>
      <c r="R132" s="468">
        <v>50</v>
      </c>
      <c r="S132" s="464">
        <v>1</v>
      </c>
      <c r="T132" s="465">
        <v>2</v>
      </c>
      <c r="U132" s="1259">
        <v>4</v>
      </c>
      <c r="V132" s="1260"/>
      <c r="W132" s="465">
        <v>28</v>
      </c>
      <c r="X132" s="465">
        <v>8</v>
      </c>
      <c r="Y132" s="1259">
        <v>7</v>
      </c>
      <c r="Z132" s="1260"/>
      <c r="AA132" s="466">
        <v>0</v>
      </c>
      <c r="AB132" s="375"/>
      <c r="AC132" s="375"/>
      <c r="AD132" s="375"/>
      <c r="AE132" s="375"/>
      <c r="AL132" s="5"/>
      <c r="AX132" s="62"/>
    </row>
    <row r="133" spans="1:50" s="7" customFormat="1">
      <c r="A133" s="643"/>
      <c r="B133" s="1261"/>
      <c r="C133" s="1262"/>
      <c r="D133" s="340"/>
      <c r="E133" s="277"/>
      <c r="F133" s="275"/>
      <c r="G133" s="275"/>
      <c r="H133" s="275"/>
      <c r="I133" s="276"/>
      <c r="J133" s="270"/>
      <c r="K133" s="464"/>
      <c r="L133" s="465"/>
      <c r="M133" s="465"/>
      <c r="N133" s="465"/>
      <c r="O133" s="466"/>
      <c r="P133" s="467"/>
      <c r="Q133" s="464"/>
      <c r="R133" s="468"/>
      <c r="S133" s="464"/>
      <c r="T133" s="465"/>
      <c r="U133" s="1259"/>
      <c r="V133" s="1260"/>
      <c r="W133" s="465"/>
      <c r="X133" s="465"/>
      <c r="Y133" s="1259"/>
      <c r="Z133" s="1260"/>
      <c r="AA133" s="466"/>
      <c r="AB133" s="375"/>
      <c r="AC133" s="375"/>
      <c r="AD133" s="375"/>
      <c r="AE133" s="375"/>
      <c r="AL133" s="5"/>
      <c r="AX133" s="62"/>
    </row>
    <row r="134" spans="1:50" s="7" customFormat="1">
      <c r="A134" s="643"/>
      <c r="B134" s="1261"/>
      <c r="C134" s="1262"/>
      <c r="D134" s="340"/>
      <c r="E134" s="277"/>
      <c r="F134" s="275"/>
      <c r="G134" s="275"/>
      <c r="H134" s="275"/>
      <c r="I134" s="276"/>
      <c r="J134" s="270"/>
      <c r="K134" s="464"/>
      <c r="L134" s="465"/>
      <c r="M134" s="465"/>
      <c r="N134" s="465"/>
      <c r="O134" s="466"/>
      <c r="P134" s="467"/>
      <c r="Q134" s="464"/>
      <c r="R134" s="468"/>
      <c r="S134" s="464"/>
      <c r="T134" s="465"/>
      <c r="U134" s="1259"/>
      <c r="V134" s="1260"/>
      <c r="W134" s="465"/>
      <c r="X134" s="465"/>
      <c r="Y134" s="1259"/>
      <c r="Z134" s="1260"/>
      <c r="AA134" s="466"/>
      <c r="AB134" s="375"/>
      <c r="AC134" s="375"/>
      <c r="AD134" s="375"/>
      <c r="AE134" s="375"/>
      <c r="AL134" s="5"/>
      <c r="AX134" s="62"/>
    </row>
    <row r="135" spans="1:50" s="7" customFormat="1">
      <c r="A135" s="643"/>
      <c r="B135" s="1261"/>
      <c r="C135" s="1262"/>
      <c r="D135" s="340"/>
      <c r="E135" s="277"/>
      <c r="F135" s="275"/>
      <c r="G135" s="275"/>
      <c r="H135" s="275"/>
      <c r="I135" s="276"/>
      <c r="J135" s="270"/>
      <c r="K135" s="464"/>
      <c r="L135" s="465"/>
      <c r="M135" s="465"/>
      <c r="N135" s="465"/>
      <c r="O135" s="466"/>
      <c r="P135" s="467"/>
      <c r="Q135" s="464"/>
      <c r="R135" s="468"/>
      <c r="S135" s="464"/>
      <c r="T135" s="465"/>
      <c r="U135" s="1259"/>
      <c r="V135" s="1260"/>
      <c r="W135" s="465"/>
      <c r="X135" s="465"/>
      <c r="Y135" s="1259"/>
      <c r="Z135" s="1260"/>
      <c r="AA135" s="466"/>
      <c r="AB135" s="375"/>
      <c r="AC135" s="375"/>
      <c r="AD135" s="375"/>
      <c r="AE135" s="375"/>
      <c r="AL135" s="5"/>
      <c r="AX135" s="62"/>
    </row>
    <row r="136" spans="1:50" s="7" customFormat="1">
      <c r="A136" s="643"/>
      <c r="B136" s="1261"/>
      <c r="C136" s="1262"/>
      <c r="D136" s="340"/>
      <c r="E136" s="277"/>
      <c r="F136" s="275"/>
      <c r="G136" s="275"/>
      <c r="H136" s="275"/>
      <c r="I136" s="276"/>
      <c r="J136" s="270"/>
      <c r="K136" s="464"/>
      <c r="L136" s="465"/>
      <c r="M136" s="465"/>
      <c r="N136" s="465"/>
      <c r="O136" s="466"/>
      <c r="P136" s="467"/>
      <c r="Q136" s="464"/>
      <c r="R136" s="468"/>
      <c r="S136" s="464"/>
      <c r="T136" s="465"/>
      <c r="U136" s="1259"/>
      <c r="V136" s="1260"/>
      <c r="W136" s="465"/>
      <c r="X136" s="465"/>
      <c r="Y136" s="1259"/>
      <c r="Z136" s="1260"/>
      <c r="AA136" s="466"/>
      <c r="AB136" s="375"/>
      <c r="AC136" s="375"/>
      <c r="AD136" s="375"/>
      <c r="AE136" s="375"/>
      <c r="AL136" s="5"/>
      <c r="AX136" s="62"/>
    </row>
    <row r="137" spans="1:50" s="7" customFormat="1">
      <c r="A137" s="643"/>
      <c r="B137" s="1261"/>
      <c r="C137" s="1262"/>
      <c r="D137" s="340"/>
      <c r="E137" s="277"/>
      <c r="F137" s="275"/>
      <c r="G137" s="275"/>
      <c r="H137" s="275"/>
      <c r="I137" s="276"/>
      <c r="J137" s="270"/>
      <c r="K137" s="464"/>
      <c r="L137" s="465"/>
      <c r="M137" s="465"/>
      <c r="N137" s="465"/>
      <c r="O137" s="466"/>
      <c r="P137" s="467"/>
      <c r="Q137" s="464"/>
      <c r="R137" s="468"/>
      <c r="S137" s="464"/>
      <c r="T137" s="465"/>
      <c r="U137" s="1259"/>
      <c r="V137" s="1260"/>
      <c r="W137" s="465"/>
      <c r="X137" s="465"/>
      <c r="Y137" s="1259"/>
      <c r="Z137" s="1260"/>
      <c r="AA137" s="466"/>
      <c r="AB137" s="375"/>
      <c r="AC137" s="375"/>
      <c r="AD137" s="375"/>
      <c r="AE137" s="375"/>
      <c r="AL137" s="5"/>
      <c r="AX137" s="62"/>
    </row>
    <row r="138" spans="1:50" s="7" customFormat="1">
      <c r="A138" s="643"/>
      <c r="B138" s="1261"/>
      <c r="C138" s="1262"/>
      <c r="D138" s="340"/>
      <c r="E138" s="277"/>
      <c r="F138" s="275"/>
      <c r="G138" s="275"/>
      <c r="H138" s="275"/>
      <c r="I138" s="276"/>
      <c r="J138" s="270"/>
      <c r="K138" s="464"/>
      <c r="L138" s="465"/>
      <c r="M138" s="465"/>
      <c r="N138" s="465"/>
      <c r="O138" s="466"/>
      <c r="P138" s="467"/>
      <c r="Q138" s="464"/>
      <c r="R138" s="468"/>
      <c r="S138" s="464"/>
      <c r="T138" s="465"/>
      <c r="U138" s="1259"/>
      <c r="V138" s="1260"/>
      <c r="W138" s="465"/>
      <c r="X138" s="465"/>
      <c r="Y138" s="1259"/>
      <c r="Z138" s="1260"/>
      <c r="AA138" s="466"/>
      <c r="AB138" s="375"/>
      <c r="AC138" s="375"/>
      <c r="AD138" s="375"/>
      <c r="AE138" s="375"/>
      <c r="AL138" s="5"/>
      <c r="AX138" s="62"/>
    </row>
    <row r="139" spans="1:50" s="7" customFormat="1">
      <c r="A139" s="643"/>
      <c r="B139" s="1261"/>
      <c r="C139" s="1262"/>
      <c r="D139" s="340"/>
      <c r="E139" s="277"/>
      <c r="F139" s="275"/>
      <c r="G139" s="275"/>
      <c r="H139" s="275"/>
      <c r="I139" s="276"/>
      <c r="J139" s="270"/>
      <c r="K139" s="464"/>
      <c r="L139" s="465"/>
      <c r="M139" s="465"/>
      <c r="N139" s="465"/>
      <c r="O139" s="466"/>
      <c r="P139" s="467"/>
      <c r="Q139" s="464"/>
      <c r="R139" s="468"/>
      <c r="S139" s="464"/>
      <c r="T139" s="465"/>
      <c r="U139" s="1259"/>
      <c r="V139" s="1260"/>
      <c r="W139" s="465"/>
      <c r="X139" s="465"/>
      <c r="Y139" s="1259"/>
      <c r="Z139" s="1260"/>
      <c r="AA139" s="466"/>
      <c r="AB139" s="375"/>
      <c r="AC139" s="375"/>
      <c r="AD139" s="375"/>
      <c r="AE139" s="375"/>
      <c r="AL139" s="5"/>
      <c r="AX139" s="62"/>
    </row>
    <row r="140" spans="1:50" s="7" customFormat="1">
      <c r="A140" s="643"/>
      <c r="B140" s="1261"/>
      <c r="C140" s="1262"/>
      <c r="D140" s="340"/>
      <c r="E140" s="277"/>
      <c r="F140" s="275"/>
      <c r="G140" s="275"/>
      <c r="H140" s="275"/>
      <c r="I140" s="276"/>
      <c r="J140" s="270"/>
      <c r="K140" s="464"/>
      <c r="L140" s="465"/>
      <c r="M140" s="465"/>
      <c r="N140" s="465"/>
      <c r="O140" s="466"/>
      <c r="P140" s="467"/>
      <c r="Q140" s="464"/>
      <c r="R140" s="468"/>
      <c r="S140" s="464"/>
      <c r="T140" s="465"/>
      <c r="U140" s="1259"/>
      <c r="V140" s="1260"/>
      <c r="W140" s="465"/>
      <c r="X140" s="465"/>
      <c r="Y140" s="1259"/>
      <c r="Z140" s="1260"/>
      <c r="AA140" s="466"/>
      <c r="AB140" s="375"/>
      <c r="AC140" s="375"/>
      <c r="AD140" s="375"/>
      <c r="AE140" s="375"/>
      <c r="AL140" s="5"/>
      <c r="AX140" s="62"/>
    </row>
    <row r="141" spans="1:50" s="7" customFormat="1">
      <c r="A141" s="643"/>
      <c r="B141" s="1261"/>
      <c r="C141" s="1262"/>
      <c r="D141" s="340"/>
      <c r="E141" s="277"/>
      <c r="F141" s="275"/>
      <c r="G141" s="275"/>
      <c r="H141" s="275"/>
      <c r="I141" s="276"/>
      <c r="J141" s="270"/>
      <c r="K141" s="464"/>
      <c r="L141" s="465"/>
      <c r="M141" s="465"/>
      <c r="N141" s="465"/>
      <c r="O141" s="466"/>
      <c r="P141" s="467"/>
      <c r="Q141" s="464"/>
      <c r="R141" s="468"/>
      <c r="S141" s="464"/>
      <c r="T141" s="465"/>
      <c r="U141" s="1259"/>
      <c r="V141" s="1260"/>
      <c r="W141" s="465"/>
      <c r="X141" s="465"/>
      <c r="Y141" s="1259"/>
      <c r="Z141" s="1260"/>
      <c r="AA141" s="466"/>
      <c r="AB141" s="375"/>
      <c r="AC141" s="375"/>
      <c r="AD141" s="375"/>
      <c r="AE141" s="375"/>
      <c r="AL141" s="5"/>
      <c r="AX141" s="62"/>
    </row>
    <row r="142" spans="1:50" s="7" customFormat="1">
      <c r="A142" s="643"/>
      <c r="B142" s="1261"/>
      <c r="C142" s="1262"/>
      <c r="D142" s="340"/>
      <c r="E142" s="277"/>
      <c r="F142" s="275"/>
      <c r="G142" s="275"/>
      <c r="H142" s="275"/>
      <c r="I142" s="276"/>
      <c r="J142" s="270"/>
      <c r="K142" s="464"/>
      <c r="L142" s="465"/>
      <c r="M142" s="465"/>
      <c r="N142" s="465"/>
      <c r="O142" s="466"/>
      <c r="P142" s="467"/>
      <c r="Q142" s="464"/>
      <c r="R142" s="468"/>
      <c r="S142" s="464"/>
      <c r="T142" s="465"/>
      <c r="U142" s="1259"/>
      <c r="V142" s="1260"/>
      <c r="W142" s="465"/>
      <c r="X142" s="465"/>
      <c r="Y142" s="1259"/>
      <c r="Z142" s="1260"/>
      <c r="AA142" s="466"/>
      <c r="AB142" s="375"/>
      <c r="AC142" s="375"/>
      <c r="AD142" s="375"/>
      <c r="AE142" s="375"/>
      <c r="AL142" s="5"/>
      <c r="AX142" s="62"/>
    </row>
    <row r="143" spans="1:50" s="7" customFormat="1">
      <c r="A143" s="643"/>
      <c r="B143" s="1261"/>
      <c r="C143" s="1262"/>
      <c r="D143" s="340"/>
      <c r="E143" s="277"/>
      <c r="F143" s="275"/>
      <c r="G143" s="275"/>
      <c r="H143" s="275"/>
      <c r="I143" s="276"/>
      <c r="J143" s="270"/>
      <c r="K143" s="464"/>
      <c r="L143" s="465"/>
      <c r="M143" s="465"/>
      <c r="N143" s="465"/>
      <c r="O143" s="466"/>
      <c r="P143" s="467"/>
      <c r="Q143" s="464"/>
      <c r="R143" s="468"/>
      <c r="S143" s="464"/>
      <c r="T143" s="465"/>
      <c r="U143" s="1259"/>
      <c r="V143" s="1260"/>
      <c r="W143" s="465"/>
      <c r="X143" s="465"/>
      <c r="Y143" s="1259"/>
      <c r="Z143" s="1260"/>
      <c r="AA143" s="466"/>
      <c r="AB143" s="375"/>
      <c r="AC143" s="375"/>
      <c r="AD143" s="375"/>
      <c r="AE143" s="375"/>
      <c r="AL143" s="5"/>
      <c r="AX143" s="62"/>
    </row>
    <row r="144" spans="1:50" s="7" customFormat="1">
      <c r="A144" s="643"/>
      <c r="B144" s="1261"/>
      <c r="C144" s="1262"/>
      <c r="D144" s="340"/>
      <c r="E144" s="277"/>
      <c r="F144" s="275"/>
      <c r="G144" s="275"/>
      <c r="H144" s="275"/>
      <c r="I144" s="276"/>
      <c r="J144" s="270"/>
      <c r="K144" s="464"/>
      <c r="L144" s="465"/>
      <c r="M144" s="465"/>
      <c r="N144" s="465"/>
      <c r="O144" s="466"/>
      <c r="P144" s="467"/>
      <c r="Q144" s="464"/>
      <c r="R144" s="468"/>
      <c r="S144" s="464"/>
      <c r="T144" s="465"/>
      <c r="U144" s="1259"/>
      <c r="V144" s="1260"/>
      <c r="W144" s="465"/>
      <c r="X144" s="465"/>
      <c r="Y144" s="1259"/>
      <c r="Z144" s="1260"/>
      <c r="AA144" s="466"/>
      <c r="AB144" s="375"/>
      <c r="AC144" s="375"/>
      <c r="AD144" s="375"/>
      <c r="AE144" s="375"/>
      <c r="AL144" s="5"/>
      <c r="AX144" s="62"/>
    </row>
    <row r="145" spans="1:50" s="7" customFormat="1">
      <c r="A145" s="643"/>
      <c r="B145" s="1261"/>
      <c r="C145" s="1262"/>
      <c r="D145" s="340"/>
      <c r="E145" s="277"/>
      <c r="F145" s="275"/>
      <c r="G145" s="275"/>
      <c r="H145" s="275"/>
      <c r="I145" s="276"/>
      <c r="J145" s="270"/>
      <c r="K145" s="464"/>
      <c r="L145" s="465"/>
      <c r="M145" s="465"/>
      <c r="N145" s="465"/>
      <c r="O145" s="466"/>
      <c r="P145" s="467"/>
      <c r="Q145" s="464"/>
      <c r="R145" s="468"/>
      <c r="S145" s="464"/>
      <c r="T145" s="465"/>
      <c r="U145" s="1259"/>
      <c r="V145" s="1260"/>
      <c r="W145" s="465"/>
      <c r="X145" s="465"/>
      <c r="Y145" s="1259"/>
      <c r="Z145" s="1260"/>
      <c r="AA145" s="466"/>
      <c r="AB145" s="375"/>
      <c r="AC145" s="375"/>
      <c r="AD145" s="375"/>
      <c r="AE145" s="375"/>
      <c r="AL145" s="5"/>
      <c r="AX145" s="62"/>
    </row>
    <row r="146" spans="1:50" s="7" customFormat="1">
      <c r="A146" s="643"/>
      <c r="B146" s="1261"/>
      <c r="C146" s="1262"/>
      <c r="D146" s="340"/>
      <c r="E146" s="277"/>
      <c r="F146" s="275"/>
      <c r="G146" s="275"/>
      <c r="H146" s="275"/>
      <c r="I146" s="276"/>
      <c r="J146" s="270"/>
      <c r="K146" s="464"/>
      <c r="L146" s="465"/>
      <c r="M146" s="465"/>
      <c r="N146" s="465"/>
      <c r="O146" s="466"/>
      <c r="P146" s="467"/>
      <c r="Q146" s="464"/>
      <c r="R146" s="468"/>
      <c r="S146" s="464"/>
      <c r="T146" s="465"/>
      <c r="U146" s="1259"/>
      <c r="V146" s="1260"/>
      <c r="W146" s="465"/>
      <c r="X146" s="465"/>
      <c r="Y146" s="1259"/>
      <c r="Z146" s="1260"/>
      <c r="AA146" s="466"/>
      <c r="AB146" s="375"/>
      <c r="AC146" s="375"/>
      <c r="AD146" s="375"/>
      <c r="AE146" s="375"/>
      <c r="AL146" s="5"/>
      <c r="AX146" s="62"/>
    </row>
    <row r="147" spans="1:50" s="7" customFormat="1">
      <c r="A147" s="643"/>
      <c r="B147" s="1261"/>
      <c r="C147" s="1262"/>
      <c r="D147" s="340"/>
      <c r="E147" s="277"/>
      <c r="F147" s="275"/>
      <c r="G147" s="275"/>
      <c r="H147" s="275"/>
      <c r="I147" s="276"/>
      <c r="J147" s="270"/>
      <c r="K147" s="464"/>
      <c r="L147" s="465"/>
      <c r="M147" s="465"/>
      <c r="N147" s="465"/>
      <c r="O147" s="466"/>
      <c r="P147" s="467"/>
      <c r="Q147" s="464"/>
      <c r="R147" s="468"/>
      <c r="S147" s="464"/>
      <c r="T147" s="465"/>
      <c r="U147" s="1259"/>
      <c r="V147" s="1260"/>
      <c r="W147" s="465"/>
      <c r="X147" s="465"/>
      <c r="Y147" s="1259"/>
      <c r="Z147" s="1260"/>
      <c r="AA147" s="466"/>
      <c r="AB147" s="375"/>
      <c r="AC147" s="375"/>
      <c r="AD147" s="375"/>
      <c r="AE147" s="375"/>
      <c r="AL147" s="5"/>
      <c r="AX147" s="62"/>
    </row>
    <row r="148" spans="1:50" s="7" customFormat="1">
      <c r="A148" s="643"/>
      <c r="B148" s="1261"/>
      <c r="C148" s="1262"/>
      <c r="D148" s="340"/>
      <c r="E148" s="277"/>
      <c r="F148" s="275"/>
      <c r="G148" s="275"/>
      <c r="H148" s="275"/>
      <c r="I148" s="276"/>
      <c r="J148" s="270"/>
      <c r="K148" s="464"/>
      <c r="L148" s="465"/>
      <c r="M148" s="465"/>
      <c r="N148" s="465"/>
      <c r="O148" s="466"/>
      <c r="P148" s="467"/>
      <c r="Q148" s="464"/>
      <c r="R148" s="468"/>
      <c r="S148" s="464"/>
      <c r="T148" s="465"/>
      <c r="U148" s="1259"/>
      <c r="V148" s="1260"/>
      <c r="W148" s="465"/>
      <c r="X148" s="465"/>
      <c r="Y148" s="1259"/>
      <c r="Z148" s="1260"/>
      <c r="AA148" s="466"/>
      <c r="AB148" s="375"/>
      <c r="AC148" s="375"/>
      <c r="AD148" s="375"/>
      <c r="AE148" s="375"/>
      <c r="AL148" s="5"/>
      <c r="AX148" s="62"/>
    </row>
    <row r="149" spans="1:50" s="7" customFormat="1">
      <c r="A149" s="643"/>
      <c r="B149" s="1261"/>
      <c r="C149" s="1262"/>
      <c r="D149" s="340"/>
      <c r="E149" s="277"/>
      <c r="F149" s="275"/>
      <c r="G149" s="275"/>
      <c r="H149" s="275"/>
      <c r="I149" s="276"/>
      <c r="J149" s="270"/>
      <c r="K149" s="464"/>
      <c r="L149" s="465"/>
      <c r="M149" s="465"/>
      <c r="N149" s="465"/>
      <c r="O149" s="466"/>
      <c r="P149" s="467"/>
      <c r="Q149" s="464"/>
      <c r="R149" s="468"/>
      <c r="S149" s="464"/>
      <c r="T149" s="465"/>
      <c r="U149" s="1259"/>
      <c r="V149" s="1260"/>
      <c r="W149" s="465"/>
      <c r="X149" s="465"/>
      <c r="Y149" s="1259"/>
      <c r="Z149" s="1260"/>
      <c r="AA149" s="466"/>
      <c r="AB149" s="375"/>
      <c r="AC149" s="375"/>
      <c r="AD149" s="375"/>
      <c r="AE149" s="375"/>
      <c r="AL149" s="5"/>
      <c r="AX149" s="62"/>
    </row>
    <row r="150" spans="1:50" s="7" customFormat="1">
      <c r="A150" s="643"/>
      <c r="B150" s="1261"/>
      <c r="C150" s="1262"/>
      <c r="D150" s="340"/>
      <c r="E150" s="277"/>
      <c r="F150" s="275"/>
      <c r="G150" s="275"/>
      <c r="H150" s="275"/>
      <c r="I150" s="276"/>
      <c r="J150" s="270"/>
      <c r="K150" s="464"/>
      <c r="L150" s="465"/>
      <c r="M150" s="465"/>
      <c r="N150" s="465"/>
      <c r="O150" s="466"/>
      <c r="P150" s="467"/>
      <c r="Q150" s="464"/>
      <c r="R150" s="468"/>
      <c r="S150" s="464"/>
      <c r="T150" s="465"/>
      <c r="U150" s="1259"/>
      <c r="V150" s="1260"/>
      <c r="W150" s="465"/>
      <c r="X150" s="465"/>
      <c r="Y150" s="1259"/>
      <c r="Z150" s="1260"/>
      <c r="AA150" s="466"/>
      <c r="AB150" s="375"/>
      <c r="AC150" s="375"/>
      <c r="AD150" s="375"/>
      <c r="AE150" s="375"/>
      <c r="AL150" s="5"/>
      <c r="AX150" s="62"/>
    </row>
    <row r="151" spans="1:50" s="7" customFormat="1">
      <c r="A151" s="643"/>
      <c r="B151" s="1261"/>
      <c r="C151" s="1262"/>
      <c r="D151" s="340"/>
      <c r="E151" s="277"/>
      <c r="F151" s="275"/>
      <c r="G151" s="275"/>
      <c r="H151" s="275"/>
      <c r="I151" s="276"/>
      <c r="J151" s="270"/>
      <c r="K151" s="464"/>
      <c r="L151" s="465"/>
      <c r="M151" s="465"/>
      <c r="N151" s="465"/>
      <c r="O151" s="466"/>
      <c r="P151" s="467"/>
      <c r="Q151" s="464"/>
      <c r="R151" s="468"/>
      <c r="S151" s="464"/>
      <c r="T151" s="465"/>
      <c r="U151" s="1259"/>
      <c r="V151" s="1260"/>
      <c r="W151" s="465"/>
      <c r="X151" s="465"/>
      <c r="Y151" s="1259"/>
      <c r="Z151" s="1260"/>
      <c r="AA151" s="466"/>
      <c r="AB151" s="375"/>
      <c r="AC151" s="375"/>
      <c r="AD151" s="375"/>
      <c r="AE151" s="375"/>
      <c r="AL151" s="5"/>
      <c r="AX151" s="62"/>
    </row>
    <row r="152" spans="1:50" s="7" customFormat="1">
      <c r="A152" s="643"/>
      <c r="B152" s="1261"/>
      <c r="C152" s="1262"/>
      <c r="D152" s="340"/>
      <c r="E152" s="277"/>
      <c r="F152" s="275"/>
      <c r="G152" s="275"/>
      <c r="H152" s="275"/>
      <c r="I152" s="276"/>
      <c r="J152" s="270"/>
      <c r="K152" s="464"/>
      <c r="L152" s="465"/>
      <c r="M152" s="465"/>
      <c r="N152" s="465"/>
      <c r="O152" s="466"/>
      <c r="P152" s="467"/>
      <c r="Q152" s="464"/>
      <c r="R152" s="468"/>
      <c r="S152" s="464"/>
      <c r="T152" s="465"/>
      <c r="U152" s="1259"/>
      <c r="V152" s="1260"/>
      <c r="W152" s="465"/>
      <c r="X152" s="465"/>
      <c r="Y152" s="1259"/>
      <c r="Z152" s="1260"/>
      <c r="AA152" s="466"/>
      <c r="AB152" s="375"/>
      <c r="AC152" s="375"/>
      <c r="AD152" s="375"/>
      <c r="AE152" s="375"/>
      <c r="AL152" s="5"/>
      <c r="AX152" s="62"/>
    </row>
    <row r="153" spans="1:50" s="7" customFormat="1">
      <c r="A153" s="643"/>
      <c r="B153" s="1261"/>
      <c r="C153" s="1262"/>
      <c r="D153" s="340"/>
      <c r="E153" s="277"/>
      <c r="F153" s="275"/>
      <c r="G153" s="275"/>
      <c r="H153" s="275"/>
      <c r="I153" s="276"/>
      <c r="J153" s="270"/>
      <c r="K153" s="464"/>
      <c r="L153" s="465"/>
      <c r="M153" s="465"/>
      <c r="N153" s="465"/>
      <c r="O153" s="466"/>
      <c r="P153" s="467"/>
      <c r="Q153" s="464"/>
      <c r="R153" s="468"/>
      <c r="S153" s="464"/>
      <c r="T153" s="465"/>
      <c r="U153" s="1259"/>
      <c r="V153" s="1260"/>
      <c r="W153" s="465"/>
      <c r="X153" s="465"/>
      <c r="Y153" s="1259"/>
      <c r="Z153" s="1260"/>
      <c r="AA153" s="466"/>
      <c r="AB153" s="375"/>
      <c r="AC153" s="375"/>
      <c r="AD153" s="375"/>
      <c r="AE153" s="375"/>
      <c r="AL153" s="5"/>
      <c r="AX153" s="62"/>
    </row>
    <row r="154" spans="1:50" s="7" customFormat="1">
      <c r="A154" s="643"/>
      <c r="B154" s="1261"/>
      <c r="C154" s="1262"/>
      <c r="D154" s="340"/>
      <c r="E154" s="277"/>
      <c r="F154" s="275"/>
      <c r="G154" s="275"/>
      <c r="H154" s="275"/>
      <c r="I154" s="276"/>
      <c r="J154" s="270"/>
      <c r="K154" s="464"/>
      <c r="L154" s="465"/>
      <c r="M154" s="465"/>
      <c r="N154" s="465"/>
      <c r="O154" s="466"/>
      <c r="P154" s="467"/>
      <c r="Q154" s="464"/>
      <c r="R154" s="468"/>
      <c r="S154" s="464"/>
      <c r="T154" s="465"/>
      <c r="U154" s="1259"/>
      <c r="V154" s="1260"/>
      <c r="W154" s="465"/>
      <c r="X154" s="465"/>
      <c r="Y154" s="1259"/>
      <c r="Z154" s="1260"/>
      <c r="AA154" s="466"/>
      <c r="AB154" s="375"/>
      <c r="AC154" s="375"/>
      <c r="AD154" s="375"/>
      <c r="AE154" s="375"/>
      <c r="AL154" s="5"/>
      <c r="AX154" s="62"/>
    </row>
    <row r="155" spans="1:50" s="7" customFormat="1">
      <c r="A155" s="643"/>
      <c r="B155" s="1261"/>
      <c r="C155" s="1262"/>
      <c r="D155" s="340"/>
      <c r="E155" s="277"/>
      <c r="F155" s="275"/>
      <c r="G155" s="275"/>
      <c r="H155" s="275"/>
      <c r="I155" s="276"/>
      <c r="J155" s="270"/>
      <c r="K155" s="464"/>
      <c r="L155" s="465"/>
      <c r="M155" s="465"/>
      <c r="N155" s="465"/>
      <c r="O155" s="466"/>
      <c r="P155" s="467"/>
      <c r="Q155" s="464"/>
      <c r="R155" s="468"/>
      <c r="S155" s="464"/>
      <c r="T155" s="465"/>
      <c r="U155" s="1259"/>
      <c r="V155" s="1260"/>
      <c r="W155" s="465"/>
      <c r="X155" s="465"/>
      <c r="Y155" s="1259"/>
      <c r="Z155" s="1260"/>
      <c r="AA155" s="466"/>
      <c r="AB155" s="375"/>
      <c r="AC155" s="375"/>
      <c r="AD155" s="375"/>
      <c r="AE155" s="375"/>
      <c r="AL155" s="5"/>
      <c r="AX155" s="62"/>
    </row>
    <row r="156" spans="1:50" s="7" customFormat="1">
      <c r="A156" s="643"/>
      <c r="B156" s="1261"/>
      <c r="C156" s="1262"/>
      <c r="D156" s="340"/>
      <c r="E156" s="277"/>
      <c r="F156" s="275"/>
      <c r="G156" s="275"/>
      <c r="H156" s="275"/>
      <c r="I156" s="276"/>
      <c r="J156" s="270"/>
      <c r="K156" s="464"/>
      <c r="L156" s="465"/>
      <c r="M156" s="465"/>
      <c r="N156" s="465"/>
      <c r="O156" s="466"/>
      <c r="P156" s="467"/>
      <c r="Q156" s="464"/>
      <c r="R156" s="468"/>
      <c r="S156" s="464"/>
      <c r="T156" s="465"/>
      <c r="U156" s="1259"/>
      <c r="V156" s="1260"/>
      <c r="W156" s="465"/>
      <c r="X156" s="465"/>
      <c r="Y156" s="1259"/>
      <c r="Z156" s="1260"/>
      <c r="AA156" s="466"/>
      <c r="AB156" s="375"/>
      <c r="AC156" s="375"/>
      <c r="AD156" s="375"/>
      <c r="AE156" s="375"/>
      <c r="AL156" s="5"/>
      <c r="AX156" s="62"/>
    </row>
    <row r="157" spans="1:50" s="7" customFormat="1">
      <c r="A157" s="643"/>
      <c r="B157" s="1261"/>
      <c r="C157" s="1262"/>
      <c r="D157" s="340"/>
      <c r="E157" s="277"/>
      <c r="F157" s="275"/>
      <c r="G157" s="275"/>
      <c r="H157" s="275"/>
      <c r="I157" s="276"/>
      <c r="J157" s="270"/>
      <c r="K157" s="464"/>
      <c r="L157" s="465"/>
      <c r="M157" s="465"/>
      <c r="N157" s="465"/>
      <c r="O157" s="466"/>
      <c r="P157" s="467"/>
      <c r="Q157" s="464"/>
      <c r="R157" s="468"/>
      <c r="S157" s="464"/>
      <c r="T157" s="465"/>
      <c r="U157" s="1259"/>
      <c r="V157" s="1260"/>
      <c r="W157" s="465"/>
      <c r="X157" s="465"/>
      <c r="Y157" s="1259"/>
      <c r="Z157" s="1260"/>
      <c r="AA157" s="466"/>
      <c r="AB157" s="375"/>
      <c r="AC157" s="375"/>
      <c r="AD157" s="375"/>
      <c r="AE157" s="375"/>
      <c r="AL157" s="5"/>
      <c r="AX157" s="62"/>
    </row>
    <row r="158" spans="1:50" s="7" customFormat="1">
      <c r="A158" s="643"/>
      <c r="B158" s="1261"/>
      <c r="C158" s="1262"/>
      <c r="D158" s="340"/>
      <c r="E158" s="277"/>
      <c r="F158" s="275"/>
      <c r="G158" s="275"/>
      <c r="H158" s="275"/>
      <c r="I158" s="276"/>
      <c r="J158" s="270"/>
      <c r="K158" s="464"/>
      <c r="L158" s="465"/>
      <c r="M158" s="465"/>
      <c r="N158" s="465"/>
      <c r="O158" s="466"/>
      <c r="P158" s="467"/>
      <c r="Q158" s="464"/>
      <c r="R158" s="468"/>
      <c r="S158" s="464"/>
      <c r="T158" s="465"/>
      <c r="U158" s="1259"/>
      <c r="V158" s="1260"/>
      <c r="W158" s="465"/>
      <c r="X158" s="465"/>
      <c r="Y158" s="1259"/>
      <c r="Z158" s="1260"/>
      <c r="AA158" s="466"/>
      <c r="AB158" s="375"/>
      <c r="AC158" s="375"/>
      <c r="AD158" s="375"/>
      <c r="AE158" s="375"/>
      <c r="AL158" s="5"/>
      <c r="AX158" s="62"/>
    </row>
    <row r="159" spans="1:50" s="7" customFormat="1">
      <c r="A159" s="643"/>
      <c r="B159" s="1261"/>
      <c r="C159" s="1262"/>
      <c r="D159" s="340"/>
      <c r="E159" s="277"/>
      <c r="F159" s="275"/>
      <c r="G159" s="275"/>
      <c r="H159" s="275"/>
      <c r="I159" s="276"/>
      <c r="J159" s="270"/>
      <c r="K159" s="464"/>
      <c r="L159" s="465"/>
      <c r="M159" s="465"/>
      <c r="N159" s="465"/>
      <c r="O159" s="466"/>
      <c r="P159" s="467"/>
      <c r="Q159" s="464"/>
      <c r="R159" s="468"/>
      <c r="S159" s="464"/>
      <c r="T159" s="465"/>
      <c r="U159" s="1259"/>
      <c r="V159" s="1260"/>
      <c r="W159" s="465"/>
      <c r="X159" s="465"/>
      <c r="Y159" s="1259"/>
      <c r="Z159" s="1260"/>
      <c r="AA159" s="466"/>
      <c r="AB159" s="375"/>
      <c r="AC159" s="375"/>
      <c r="AD159" s="375"/>
      <c r="AE159" s="375"/>
      <c r="AL159" s="5"/>
      <c r="AX159" s="62"/>
    </row>
    <row r="160" spans="1:50" s="7" customFormat="1">
      <c r="A160" s="643"/>
      <c r="B160" s="1261"/>
      <c r="C160" s="1262"/>
      <c r="D160" s="340"/>
      <c r="E160" s="277"/>
      <c r="F160" s="275"/>
      <c r="G160" s="275"/>
      <c r="H160" s="275"/>
      <c r="I160" s="276"/>
      <c r="J160" s="270"/>
      <c r="K160" s="464"/>
      <c r="L160" s="465"/>
      <c r="M160" s="465"/>
      <c r="N160" s="465"/>
      <c r="O160" s="466"/>
      <c r="P160" s="467"/>
      <c r="Q160" s="464"/>
      <c r="R160" s="468"/>
      <c r="S160" s="464"/>
      <c r="T160" s="465"/>
      <c r="U160" s="1259"/>
      <c r="V160" s="1260"/>
      <c r="W160" s="465"/>
      <c r="X160" s="465"/>
      <c r="Y160" s="1259"/>
      <c r="Z160" s="1260"/>
      <c r="AA160" s="466"/>
      <c r="AB160" s="375"/>
      <c r="AC160" s="375"/>
      <c r="AD160" s="375"/>
      <c r="AE160" s="375"/>
      <c r="AL160" s="5"/>
      <c r="AX160" s="62"/>
    </row>
    <row r="161" spans="1:50" s="7" customFormat="1">
      <c r="A161" s="643"/>
      <c r="B161" s="1261"/>
      <c r="C161" s="1262"/>
      <c r="D161" s="340"/>
      <c r="E161" s="277"/>
      <c r="F161" s="275"/>
      <c r="G161" s="275"/>
      <c r="H161" s="275"/>
      <c r="I161" s="276"/>
      <c r="J161" s="270"/>
      <c r="K161" s="464"/>
      <c r="L161" s="465"/>
      <c r="M161" s="465"/>
      <c r="N161" s="465"/>
      <c r="O161" s="466"/>
      <c r="P161" s="467"/>
      <c r="Q161" s="464"/>
      <c r="R161" s="468"/>
      <c r="S161" s="464"/>
      <c r="T161" s="465"/>
      <c r="U161" s="1259"/>
      <c r="V161" s="1260"/>
      <c r="W161" s="465"/>
      <c r="X161" s="465"/>
      <c r="Y161" s="1259"/>
      <c r="Z161" s="1260"/>
      <c r="AA161" s="466"/>
      <c r="AB161" s="375"/>
      <c r="AC161" s="375"/>
      <c r="AD161" s="375"/>
      <c r="AE161" s="375"/>
      <c r="AL161" s="5"/>
      <c r="AX161" s="62"/>
    </row>
    <row r="162" spans="1:50" s="7" customFormat="1">
      <c r="A162" s="643"/>
      <c r="B162" s="1261"/>
      <c r="C162" s="1262"/>
      <c r="D162" s="340"/>
      <c r="E162" s="277"/>
      <c r="F162" s="275"/>
      <c r="G162" s="275"/>
      <c r="H162" s="275"/>
      <c r="I162" s="276"/>
      <c r="J162" s="270"/>
      <c r="K162" s="464"/>
      <c r="L162" s="465"/>
      <c r="M162" s="465"/>
      <c r="N162" s="465"/>
      <c r="O162" s="466"/>
      <c r="P162" s="467"/>
      <c r="Q162" s="464"/>
      <c r="R162" s="468"/>
      <c r="S162" s="464"/>
      <c r="T162" s="465"/>
      <c r="U162" s="1259"/>
      <c r="V162" s="1260"/>
      <c r="W162" s="465"/>
      <c r="X162" s="465"/>
      <c r="Y162" s="1259"/>
      <c r="Z162" s="1260"/>
      <c r="AA162" s="466"/>
      <c r="AB162" s="375"/>
      <c r="AC162" s="375"/>
      <c r="AD162" s="375"/>
      <c r="AE162" s="375"/>
      <c r="AL162" s="5"/>
      <c r="AX162" s="62"/>
    </row>
    <row r="163" spans="1:50" s="7" customFormat="1">
      <c r="A163" s="643"/>
      <c r="B163" s="1261"/>
      <c r="C163" s="1262"/>
      <c r="D163" s="340"/>
      <c r="E163" s="277"/>
      <c r="F163" s="275"/>
      <c r="G163" s="275"/>
      <c r="H163" s="275"/>
      <c r="I163" s="276"/>
      <c r="J163" s="270"/>
      <c r="K163" s="464"/>
      <c r="L163" s="465"/>
      <c r="M163" s="465"/>
      <c r="N163" s="465"/>
      <c r="O163" s="466"/>
      <c r="P163" s="467"/>
      <c r="Q163" s="464"/>
      <c r="R163" s="468"/>
      <c r="S163" s="464"/>
      <c r="T163" s="465"/>
      <c r="U163" s="1259"/>
      <c r="V163" s="1260"/>
      <c r="W163" s="465"/>
      <c r="X163" s="465"/>
      <c r="Y163" s="1259"/>
      <c r="Z163" s="1260"/>
      <c r="AA163" s="466"/>
      <c r="AB163" s="375"/>
      <c r="AC163" s="375"/>
      <c r="AD163" s="375"/>
      <c r="AE163" s="375"/>
      <c r="AL163" s="5"/>
      <c r="AX163" s="62"/>
    </row>
    <row r="164" spans="1:50" s="7" customFormat="1">
      <c r="A164" s="643"/>
      <c r="B164" s="1261"/>
      <c r="C164" s="1262"/>
      <c r="D164" s="340"/>
      <c r="E164" s="277"/>
      <c r="F164" s="275"/>
      <c r="G164" s="275"/>
      <c r="H164" s="275"/>
      <c r="I164" s="276"/>
      <c r="J164" s="270"/>
      <c r="K164" s="464"/>
      <c r="L164" s="465"/>
      <c r="M164" s="465"/>
      <c r="N164" s="465"/>
      <c r="O164" s="466"/>
      <c r="P164" s="467"/>
      <c r="Q164" s="464"/>
      <c r="R164" s="468"/>
      <c r="S164" s="464"/>
      <c r="T164" s="465"/>
      <c r="U164" s="1259"/>
      <c r="V164" s="1260"/>
      <c r="W164" s="465"/>
      <c r="X164" s="465"/>
      <c r="Y164" s="1259"/>
      <c r="Z164" s="1260"/>
      <c r="AA164" s="466"/>
      <c r="AB164" s="375"/>
      <c r="AC164" s="375"/>
      <c r="AD164" s="375"/>
      <c r="AE164" s="375"/>
      <c r="AL164" s="5"/>
      <c r="AX164" s="62"/>
    </row>
    <row r="165" spans="1:50" s="7" customFormat="1">
      <c r="A165" s="643"/>
      <c r="B165" s="1261"/>
      <c r="C165" s="1262"/>
      <c r="D165" s="340"/>
      <c r="E165" s="277"/>
      <c r="F165" s="275"/>
      <c r="G165" s="275"/>
      <c r="H165" s="275"/>
      <c r="I165" s="276"/>
      <c r="J165" s="270"/>
      <c r="K165" s="464"/>
      <c r="L165" s="465"/>
      <c r="M165" s="465"/>
      <c r="N165" s="465"/>
      <c r="O165" s="466"/>
      <c r="P165" s="467"/>
      <c r="Q165" s="464"/>
      <c r="R165" s="468"/>
      <c r="S165" s="464"/>
      <c r="T165" s="465"/>
      <c r="U165" s="1259"/>
      <c r="V165" s="1260"/>
      <c r="W165" s="465"/>
      <c r="X165" s="465"/>
      <c r="Y165" s="1259"/>
      <c r="Z165" s="1260"/>
      <c r="AA165" s="466"/>
      <c r="AB165" s="375"/>
      <c r="AC165" s="375"/>
      <c r="AD165" s="375"/>
      <c r="AE165" s="375"/>
      <c r="AL165" s="5"/>
      <c r="AX165" s="62"/>
    </row>
    <row r="166" spans="1:50" s="7" customFormat="1">
      <c r="A166" s="643"/>
      <c r="B166" s="1261"/>
      <c r="C166" s="1262"/>
      <c r="D166" s="340"/>
      <c r="E166" s="277"/>
      <c r="F166" s="275"/>
      <c r="G166" s="275"/>
      <c r="H166" s="275"/>
      <c r="I166" s="276"/>
      <c r="J166" s="270"/>
      <c r="K166" s="464"/>
      <c r="L166" s="465"/>
      <c r="M166" s="465"/>
      <c r="N166" s="465"/>
      <c r="O166" s="466"/>
      <c r="P166" s="467"/>
      <c r="Q166" s="464"/>
      <c r="R166" s="468"/>
      <c r="S166" s="464"/>
      <c r="T166" s="465"/>
      <c r="U166" s="1259"/>
      <c r="V166" s="1260"/>
      <c r="W166" s="465"/>
      <c r="X166" s="465"/>
      <c r="Y166" s="1259"/>
      <c r="Z166" s="1260"/>
      <c r="AA166" s="466"/>
      <c r="AB166" s="375"/>
      <c r="AC166" s="375"/>
      <c r="AD166" s="375"/>
      <c r="AE166" s="375"/>
      <c r="AL166" s="5"/>
      <c r="AX166" s="62"/>
    </row>
    <row r="167" spans="1:50" s="7" customFormat="1">
      <c r="A167" s="643"/>
      <c r="B167" s="1261"/>
      <c r="C167" s="1262"/>
      <c r="D167" s="340"/>
      <c r="E167" s="277"/>
      <c r="F167" s="275"/>
      <c r="G167" s="275"/>
      <c r="H167" s="275"/>
      <c r="I167" s="276"/>
      <c r="J167" s="270"/>
      <c r="K167" s="464"/>
      <c r="L167" s="465"/>
      <c r="M167" s="465"/>
      <c r="N167" s="465"/>
      <c r="O167" s="466"/>
      <c r="P167" s="467"/>
      <c r="Q167" s="464"/>
      <c r="R167" s="468"/>
      <c r="S167" s="464"/>
      <c r="T167" s="465"/>
      <c r="U167" s="1259"/>
      <c r="V167" s="1260"/>
      <c r="W167" s="465"/>
      <c r="X167" s="465"/>
      <c r="Y167" s="1259"/>
      <c r="Z167" s="1260"/>
      <c r="AA167" s="466"/>
      <c r="AB167" s="375"/>
      <c r="AC167" s="375"/>
      <c r="AD167" s="375"/>
      <c r="AE167" s="375"/>
      <c r="AL167" s="5"/>
      <c r="AX167" s="62"/>
    </row>
    <row r="168" spans="1:50" s="7" customFormat="1">
      <c r="A168" s="643"/>
      <c r="B168" s="1261"/>
      <c r="C168" s="1262"/>
      <c r="D168" s="340"/>
      <c r="E168" s="277"/>
      <c r="F168" s="275"/>
      <c r="G168" s="275"/>
      <c r="H168" s="275"/>
      <c r="I168" s="276"/>
      <c r="J168" s="270"/>
      <c r="K168" s="464"/>
      <c r="L168" s="465"/>
      <c r="M168" s="465"/>
      <c r="N168" s="465"/>
      <c r="O168" s="466"/>
      <c r="P168" s="467"/>
      <c r="Q168" s="464"/>
      <c r="R168" s="468"/>
      <c r="S168" s="464"/>
      <c r="T168" s="465"/>
      <c r="U168" s="1259"/>
      <c r="V168" s="1260"/>
      <c r="W168" s="465"/>
      <c r="X168" s="465"/>
      <c r="Y168" s="1259"/>
      <c r="Z168" s="1260"/>
      <c r="AA168" s="466"/>
      <c r="AB168" s="375"/>
      <c r="AC168" s="375"/>
      <c r="AD168" s="375"/>
      <c r="AE168" s="375"/>
      <c r="AL168" s="5"/>
      <c r="AX168" s="62"/>
    </row>
    <row r="169" spans="1:50" s="7" customFormat="1">
      <c r="A169" s="643"/>
      <c r="B169" s="1261"/>
      <c r="C169" s="1262"/>
      <c r="D169" s="340"/>
      <c r="E169" s="277"/>
      <c r="F169" s="275"/>
      <c r="G169" s="275"/>
      <c r="H169" s="275"/>
      <c r="I169" s="276"/>
      <c r="J169" s="270"/>
      <c r="K169" s="464"/>
      <c r="L169" s="465"/>
      <c r="M169" s="465"/>
      <c r="N169" s="465"/>
      <c r="O169" s="466"/>
      <c r="P169" s="467"/>
      <c r="Q169" s="464"/>
      <c r="R169" s="468"/>
      <c r="S169" s="464"/>
      <c r="T169" s="465"/>
      <c r="U169" s="1259"/>
      <c r="V169" s="1260"/>
      <c r="W169" s="465"/>
      <c r="X169" s="465"/>
      <c r="Y169" s="1259"/>
      <c r="Z169" s="1260"/>
      <c r="AA169" s="466"/>
      <c r="AB169" s="375"/>
      <c r="AC169" s="375"/>
      <c r="AD169" s="375"/>
      <c r="AE169" s="375"/>
      <c r="AL169" s="5"/>
      <c r="AX169" s="62"/>
    </row>
    <row r="170" spans="1:50" s="7" customFormat="1">
      <c r="A170" s="643"/>
      <c r="B170" s="1261"/>
      <c r="C170" s="1262"/>
      <c r="D170" s="340"/>
      <c r="E170" s="277"/>
      <c r="F170" s="275"/>
      <c r="G170" s="275"/>
      <c r="H170" s="275"/>
      <c r="I170" s="276"/>
      <c r="J170" s="270"/>
      <c r="K170" s="464"/>
      <c r="L170" s="465"/>
      <c r="M170" s="465"/>
      <c r="N170" s="465"/>
      <c r="O170" s="466"/>
      <c r="P170" s="467"/>
      <c r="Q170" s="464"/>
      <c r="R170" s="468"/>
      <c r="S170" s="464"/>
      <c r="T170" s="465"/>
      <c r="U170" s="1259"/>
      <c r="V170" s="1260"/>
      <c r="W170" s="465"/>
      <c r="X170" s="465"/>
      <c r="Y170" s="1259"/>
      <c r="Z170" s="1260"/>
      <c r="AA170" s="466"/>
      <c r="AB170" s="375"/>
      <c r="AC170" s="375"/>
      <c r="AD170" s="375"/>
      <c r="AE170" s="375"/>
      <c r="AL170" s="5"/>
      <c r="AX170" s="62"/>
    </row>
    <row r="171" spans="1:50" s="7" customFormat="1">
      <c r="A171" s="643"/>
      <c r="B171" s="1261"/>
      <c r="C171" s="1262"/>
      <c r="D171" s="340"/>
      <c r="E171" s="277"/>
      <c r="F171" s="275"/>
      <c r="G171" s="275"/>
      <c r="H171" s="275"/>
      <c r="I171" s="276"/>
      <c r="J171" s="270"/>
      <c r="K171" s="464"/>
      <c r="L171" s="465"/>
      <c r="M171" s="465"/>
      <c r="N171" s="465"/>
      <c r="O171" s="466"/>
      <c r="P171" s="467"/>
      <c r="Q171" s="464"/>
      <c r="R171" s="468"/>
      <c r="S171" s="464"/>
      <c r="T171" s="465"/>
      <c r="U171" s="1259"/>
      <c r="V171" s="1260"/>
      <c r="W171" s="465"/>
      <c r="X171" s="465"/>
      <c r="Y171" s="1259"/>
      <c r="Z171" s="1260"/>
      <c r="AA171" s="466"/>
      <c r="AB171" s="375"/>
      <c r="AC171" s="375"/>
      <c r="AD171" s="375"/>
      <c r="AE171" s="375"/>
      <c r="AL171" s="5"/>
      <c r="AX171" s="62"/>
    </row>
    <row r="172" spans="1:50" s="7" customFormat="1">
      <c r="A172" s="643"/>
      <c r="B172" s="1261"/>
      <c r="C172" s="1262"/>
      <c r="D172" s="340"/>
      <c r="E172" s="277"/>
      <c r="F172" s="275"/>
      <c r="G172" s="275"/>
      <c r="H172" s="275"/>
      <c r="I172" s="276"/>
      <c r="J172" s="270"/>
      <c r="K172" s="464"/>
      <c r="L172" s="465"/>
      <c r="M172" s="465"/>
      <c r="N172" s="465"/>
      <c r="O172" s="466"/>
      <c r="P172" s="467"/>
      <c r="Q172" s="464"/>
      <c r="R172" s="468"/>
      <c r="S172" s="464"/>
      <c r="T172" s="465"/>
      <c r="U172" s="1259"/>
      <c r="V172" s="1260"/>
      <c r="W172" s="465"/>
      <c r="X172" s="465"/>
      <c r="Y172" s="1259"/>
      <c r="Z172" s="1260"/>
      <c r="AA172" s="466"/>
      <c r="AB172" s="375"/>
      <c r="AC172" s="375"/>
      <c r="AD172" s="375"/>
      <c r="AE172" s="375"/>
      <c r="AL172" s="5"/>
      <c r="AX172" s="62"/>
    </row>
    <row r="173" spans="1:50" s="7" customFormat="1">
      <c r="A173" s="643"/>
      <c r="B173" s="1261"/>
      <c r="C173" s="1262"/>
      <c r="D173" s="340"/>
      <c r="E173" s="277"/>
      <c r="F173" s="275"/>
      <c r="G173" s="275"/>
      <c r="H173" s="275"/>
      <c r="I173" s="276"/>
      <c r="J173" s="270"/>
      <c r="K173" s="464"/>
      <c r="L173" s="465"/>
      <c r="M173" s="465"/>
      <c r="N173" s="465"/>
      <c r="O173" s="466"/>
      <c r="P173" s="467"/>
      <c r="Q173" s="464"/>
      <c r="R173" s="468"/>
      <c r="S173" s="464"/>
      <c r="T173" s="465"/>
      <c r="U173" s="1259"/>
      <c r="V173" s="1260"/>
      <c r="W173" s="465"/>
      <c r="X173" s="465"/>
      <c r="Y173" s="1259"/>
      <c r="Z173" s="1260"/>
      <c r="AA173" s="466"/>
      <c r="AB173" s="375"/>
      <c r="AC173" s="375"/>
      <c r="AD173" s="375"/>
      <c r="AE173" s="375"/>
      <c r="AL173" s="5"/>
      <c r="AX173" s="62"/>
    </row>
    <row r="174" spans="1:50" s="7" customFormat="1">
      <c r="A174" s="643"/>
      <c r="B174" s="1261"/>
      <c r="C174" s="1262"/>
      <c r="D174" s="340"/>
      <c r="E174" s="277"/>
      <c r="F174" s="275"/>
      <c r="G174" s="275"/>
      <c r="H174" s="275"/>
      <c r="I174" s="276"/>
      <c r="J174" s="270"/>
      <c r="K174" s="464"/>
      <c r="L174" s="465"/>
      <c r="M174" s="465"/>
      <c r="N174" s="465"/>
      <c r="O174" s="466"/>
      <c r="P174" s="467"/>
      <c r="Q174" s="464"/>
      <c r="R174" s="468"/>
      <c r="S174" s="464"/>
      <c r="T174" s="465"/>
      <c r="U174" s="1259"/>
      <c r="V174" s="1260"/>
      <c r="W174" s="465"/>
      <c r="X174" s="465"/>
      <c r="Y174" s="1259"/>
      <c r="Z174" s="1260"/>
      <c r="AA174" s="466"/>
      <c r="AB174" s="375"/>
      <c r="AC174" s="375"/>
      <c r="AD174" s="375"/>
      <c r="AE174" s="375"/>
      <c r="AL174" s="5"/>
      <c r="AX174" s="62"/>
    </row>
    <row r="175" spans="1:50" s="7" customFormat="1">
      <c r="A175" s="643"/>
      <c r="B175" s="1261"/>
      <c r="C175" s="1262"/>
      <c r="D175" s="340"/>
      <c r="E175" s="277"/>
      <c r="F175" s="275"/>
      <c r="G175" s="275"/>
      <c r="H175" s="275"/>
      <c r="I175" s="276"/>
      <c r="J175" s="270"/>
      <c r="K175" s="464"/>
      <c r="L175" s="465"/>
      <c r="M175" s="465"/>
      <c r="N175" s="465"/>
      <c r="O175" s="466"/>
      <c r="P175" s="467"/>
      <c r="Q175" s="464"/>
      <c r="R175" s="468"/>
      <c r="S175" s="464"/>
      <c r="T175" s="465"/>
      <c r="U175" s="1259"/>
      <c r="V175" s="1260"/>
      <c r="W175" s="465"/>
      <c r="X175" s="465"/>
      <c r="Y175" s="1259"/>
      <c r="Z175" s="1260"/>
      <c r="AA175" s="466"/>
      <c r="AB175" s="375"/>
      <c r="AC175" s="375"/>
      <c r="AD175" s="375"/>
      <c r="AE175" s="375"/>
      <c r="AL175" s="5"/>
      <c r="AX175" s="62"/>
    </row>
    <row r="176" spans="1:50" s="7" customFormat="1">
      <c r="A176" s="643"/>
      <c r="B176" s="1261"/>
      <c r="C176" s="1262"/>
      <c r="D176" s="340"/>
      <c r="E176" s="277"/>
      <c r="F176" s="275"/>
      <c r="G176" s="275"/>
      <c r="H176" s="275"/>
      <c r="I176" s="276"/>
      <c r="J176" s="270"/>
      <c r="K176" s="464"/>
      <c r="L176" s="465"/>
      <c r="M176" s="465"/>
      <c r="N176" s="465"/>
      <c r="O176" s="466"/>
      <c r="P176" s="467"/>
      <c r="Q176" s="464"/>
      <c r="R176" s="468"/>
      <c r="S176" s="464"/>
      <c r="T176" s="465"/>
      <c r="U176" s="1259"/>
      <c r="V176" s="1260"/>
      <c r="W176" s="465"/>
      <c r="X176" s="465"/>
      <c r="Y176" s="1259"/>
      <c r="Z176" s="1260"/>
      <c r="AA176" s="466"/>
      <c r="AB176" s="375"/>
      <c r="AC176" s="375"/>
      <c r="AD176" s="375"/>
      <c r="AE176" s="375"/>
      <c r="AL176" s="5"/>
      <c r="AX176" s="62"/>
    </row>
    <row r="177" spans="1:50" s="7" customFormat="1">
      <c r="A177" s="643"/>
      <c r="B177" s="1261"/>
      <c r="C177" s="1262"/>
      <c r="D177" s="340"/>
      <c r="E177" s="277"/>
      <c r="F177" s="275"/>
      <c r="G177" s="275"/>
      <c r="H177" s="275"/>
      <c r="I177" s="276"/>
      <c r="J177" s="270"/>
      <c r="K177" s="464"/>
      <c r="L177" s="465"/>
      <c r="M177" s="465"/>
      <c r="N177" s="465"/>
      <c r="O177" s="466"/>
      <c r="P177" s="467"/>
      <c r="Q177" s="464"/>
      <c r="R177" s="468"/>
      <c r="S177" s="464"/>
      <c r="T177" s="465"/>
      <c r="U177" s="1259"/>
      <c r="V177" s="1260"/>
      <c r="W177" s="465"/>
      <c r="X177" s="465"/>
      <c r="Y177" s="1259"/>
      <c r="Z177" s="1260"/>
      <c r="AA177" s="466"/>
      <c r="AB177" s="375"/>
      <c r="AC177" s="375"/>
      <c r="AD177" s="375"/>
      <c r="AE177" s="375"/>
      <c r="AL177" s="5"/>
      <c r="AX177" s="62"/>
    </row>
    <row r="178" spans="1:50" s="7" customFormat="1">
      <c r="A178" s="643"/>
      <c r="B178" s="1261"/>
      <c r="C178" s="1262"/>
      <c r="D178" s="340"/>
      <c r="E178" s="277"/>
      <c r="F178" s="275"/>
      <c r="G178" s="275"/>
      <c r="H178" s="275"/>
      <c r="I178" s="276"/>
      <c r="J178" s="270"/>
      <c r="K178" s="464"/>
      <c r="L178" s="465"/>
      <c r="M178" s="465"/>
      <c r="N178" s="465"/>
      <c r="O178" s="466"/>
      <c r="P178" s="467"/>
      <c r="Q178" s="464"/>
      <c r="R178" s="468"/>
      <c r="S178" s="464"/>
      <c r="T178" s="465"/>
      <c r="U178" s="1259"/>
      <c r="V178" s="1260"/>
      <c r="W178" s="465"/>
      <c r="X178" s="465"/>
      <c r="Y178" s="1259"/>
      <c r="Z178" s="1260"/>
      <c r="AA178" s="466"/>
      <c r="AB178" s="375"/>
      <c r="AC178" s="375"/>
      <c r="AD178" s="375"/>
      <c r="AE178" s="375"/>
      <c r="AL178" s="5"/>
      <c r="AX178" s="62"/>
    </row>
    <row r="179" spans="1:50" s="7" customFormat="1">
      <c r="A179" s="643"/>
      <c r="B179" s="1261"/>
      <c r="C179" s="1262"/>
      <c r="D179" s="340"/>
      <c r="E179" s="277"/>
      <c r="F179" s="275"/>
      <c r="G179" s="275"/>
      <c r="H179" s="275"/>
      <c r="I179" s="276"/>
      <c r="J179" s="270"/>
      <c r="K179" s="464"/>
      <c r="L179" s="465"/>
      <c r="M179" s="465"/>
      <c r="N179" s="465"/>
      <c r="O179" s="466"/>
      <c r="P179" s="467"/>
      <c r="Q179" s="464"/>
      <c r="R179" s="468"/>
      <c r="S179" s="464"/>
      <c r="T179" s="465"/>
      <c r="U179" s="1259"/>
      <c r="V179" s="1260"/>
      <c r="W179" s="465"/>
      <c r="X179" s="465"/>
      <c r="Y179" s="1259"/>
      <c r="Z179" s="1260"/>
      <c r="AA179" s="466"/>
      <c r="AB179" s="375"/>
      <c r="AC179" s="375"/>
      <c r="AD179" s="375"/>
      <c r="AE179" s="375"/>
      <c r="AL179" s="5"/>
      <c r="AX179" s="62"/>
    </row>
    <row r="180" spans="1:50" s="7" customFormat="1">
      <c r="A180" s="643"/>
      <c r="B180" s="1261"/>
      <c r="C180" s="1262"/>
      <c r="D180" s="340"/>
      <c r="E180" s="277"/>
      <c r="F180" s="275"/>
      <c r="G180" s="275"/>
      <c r="H180" s="275"/>
      <c r="I180" s="276"/>
      <c r="J180" s="270"/>
      <c r="K180" s="464"/>
      <c r="L180" s="465"/>
      <c r="M180" s="465"/>
      <c r="N180" s="465"/>
      <c r="O180" s="466"/>
      <c r="P180" s="467"/>
      <c r="Q180" s="464"/>
      <c r="R180" s="468"/>
      <c r="S180" s="464"/>
      <c r="T180" s="465"/>
      <c r="U180" s="1259"/>
      <c r="V180" s="1260"/>
      <c r="W180" s="465"/>
      <c r="X180" s="465"/>
      <c r="Y180" s="1259"/>
      <c r="Z180" s="1260"/>
      <c r="AA180" s="466"/>
      <c r="AB180" s="375"/>
      <c r="AC180" s="375"/>
      <c r="AD180" s="375"/>
      <c r="AE180" s="375"/>
      <c r="AL180" s="5"/>
      <c r="AX180" s="62"/>
    </row>
    <row r="181" spans="1:50" s="7" customFormat="1">
      <c r="A181" s="643"/>
      <c r="B181" s="1261"/>
      <c r="C181" s="1262"/>
      <c r="D181" s="340"/>
      <c r="E181" s="277"/>
      <c r="F181" s="275"/>
      <c r="G181" s="275"/>
      <c r="H181" s="275"/>
      <c r="I181" s="276"/>
      <c r="J181" s="270"/>
      <c r="K181" s="464"/>
      <c r="L181" s="465"/>
      <c r="M181" s="465"/>
      <c r="N181" s="465"/>
      <c r="O181" s="466"/>
      <c r="P181" s="467"/>
      <c r="Q181" s="464"/>
      <c r="R181" s="468"/>
      <c r="S181" s="464"/>
      <c r="T181" s="465"/>
      <c r="U181" s="1259"/>
      <c r="V181" s="1260"/>
      <c r="W181" s="465"/>
      <c r="X181" s="465"/>
      <c r="Y181" s="1259"/>
      <c r="Z181" s="1260"/>
      <c r="AA181" s="466"/>
      <c r="AB181" s="375"/>
      <c r="AC181" s="375"/>
      <c r="AD181" s="375"/>
      <c r="AE181" s="375"/>
      <c r="AL181" s="5"/>
      <c r="AX181" s="62"/>
    </row>
    <row r="182" spans="1:50" s="7" customFormat="1">
      <c r="A182" s="643"/>
      <c r="B182" s="1261"/>
      <c r="C182" s="1262"/>
      <c r="D182" s="340"/>
      <c r="E182" s="277"/>
      <c r="F182" s="275"/>
      <c r="G182" s="275"/>
      <c r="H182" s="275"/>
      <c r="I182" s="276"/>
      <c r="J182" s="270"/>
      <c r="K182" s="464"/>
      <c r="L182" s="465"/>
      <c r="M182" s="465"/>
      <c r="N182" s="465"/>
      <c r="O182" s="466"/>
      <c r="P182" s="467"/>
      <c r="Q182" s="464"/>
      <c r="R182" s="468"/>
      <c r="S182" s="464"/>
      <c r="T182" s="465"/>
      <c r="U182" s="1259"/>
      <c r="V182" s="1260"/>
      <c r="W182" s="465"/>
      <c r="X182" s="465"/>
      <c r="Y182" s="1259"/>
      <c r="Z182" s="1260"/>
      <c r="AA182" s="466"/>
      <c r="AB182" s="375"/>
      <c r="AC182" s="375"/>
      <c r="AD182" s="375"/>
      <c r="AE182" s="375"/>
      <c r="AL182" s="5"/>
      <c r="AX182" s="62"/>
    </row>
    <row r="183" spans="1:50" s="7" customFormat="1">
      <c r="A183" s="643"/>
      <c r="B183" s="1261"/>
      <c r="C183" s="1262"/>
      <c r="D183" s="340"/>
      <c r="E183" s="277"/>
      <c r="F183" s="275"/>
      <c r="G183" s="275"/>
      <c r="H183" s="275"/>
      <c r="I183" s="276"/>
      <c r="J183" s="270"/>
      <c r="K183" s="464"/>
      <c r="L183" s="465"/>
      <c r="M183" s="465"/>
      <c r="N183" s="465"/>
      <c r="O183" s="466"/>
      <c r="P183" s="467"/>
      <c r="Q183" s="464"/>
      <c r="R183" s="468"/>
      <c r="S183" s="464"/>
      <c r="T183" s="465"/>
      <c r="U183" s="1259"/>
      <c r="V183" s="1260"/>
      <c r="W183" s="465"/>
      <c r="X183" s="465"/>
      <c r="Y183" s="1259"/>
      <c r="Z183" s="1260"/>
      <c r="AA183" s="466"/>
      <c r="AB183" s="375"/>
      <c r="AC183" s="375"/>
      <c r="AD183" s="375"/>
      <c r="AE183" s="375"/>
      <c r="AL183" s="5"/>
      <c r="AX183" s="62"/>
    </row>
    <row r="184" spans="1:50" s="7" customFormat="1">
      <c r="A184" s="643"/>
      <c r="B184" s="1261"/>
      <c r="C184" s="1262"/>
      <c r="D184" s="340"/>
      <c r="E184" s="277"/>
      <c r="F184" s="275"/>
      <c r="G184" s="275"/>
      <c r="H184" s="275"/>
      <c r="I184" s="276"/>
      <c r="J184" s="270"/>
      <c r="K184" s="464"/>
      <c r="L184" s="465"/>
      <c r="M184" s="465"/>
      <c r="N184" s="465"/>
      <c r="O184" s="466"/>
      <c r="P184" s="467"/>
      <c r="Q184" s="464"/>
      <c r="R184" s="468"/>
      <c r="S184" s="464"/>
      <c r="T184" s="465"/>
      <c r="U184" s="1259"/>
      <c r="V184" s="1260"/>
      <c r="W184" s="465"/>
      <c r="X184" s="465"/>
      <c r="Y184" s="1259"/>
      <c r="Z184" s="1260"/>
      <c r="AA184" s="466"/>
      <c r="AB184" s="375"/>
      <c r="AC184" s="375"/>
      <c r="AD184" s="375"/>
      <c r="AE184" s="375"/>
      <c r="AL184" s="5"/>
      <c r="AX184" s="62"/>
    </row>
    <row r="185" spans="1:50" s="7" customFormat="1">
      <c r="A185" s="643"/>
      <c r="B185" s="1261"/>
      <c r="C185" s="1262"/>
      <c r="D185" s="340"/>
      <c r="E185" s="277"/>
      <c r="F185" s="275"/>
      <c r="G185" s="275"/>
      <c r="H185" s="275"/>
      <c r="I185" s="276"/>
      <c r="J185" s="270"/>
      <c r="K185" s="464"/>
      <c r="L185" s="465"/>
      <c r="M185" s="465"/>
      <c r="N185" s="465"/>
      <c r="O185" s="466"/>
      <c r="P185" s="467"/>
      <c r="Q185" s="464"/>
      <c r="R185" s="468"/>
      <c r="S185" s="464"/>
      <c r="T185" s="465"/>
      <c r="U185" s="1259"/>
      <c r="V185" s="1260"/>
      <c r="W185" s="465"/>
      <c r="X185" s="465"/>
      <c r="Y185" s="1259"/>
      <c r="Z185" s="1260"/>
      <c r="AA185" s="466"/>
      <c r="AB185" s="375"/>
      <c r="AC185" s="375"/>
      <c r="AD185" s="375"/>
      <c r="AE185" s="375"/>
      <c r="AL185" s="5"/>
      <c r="AX185" s="62"/>
    </row>
    <row r="186" spans="1:50" s="7" customFormat="1">
      <c r="A186" s="643"/>
      <c r="B186" s="1261"/>
      <c r="C186" s="1262"/>
      <c r="D186" s="340"/>
      <c r="E186" s="277"/>
      <c r="F186" s="275"/>
      <c r="G186" s="275"/>
      <c r="H186" s="275"/>
      <c r="I186" s="276"/>
      <c r="J186" s="270"/>
      <c r="K186" s="464"/>
      <c r="L186" s="465"/>
      <c r="M186" s="465"/>
      <c r="N186" s="465"/>
      <c r="O186" s="466"/>
      <c r="P186" s="467"/>
      <c r="Q186" s="464"/>
      <c r="R186" s="468"/>
      <c r="S186" s="464"/>
      <c r="T186" s="465"/>
      <c r="U186" s="1259"/>
      <c r="V186" s="1260"/>
      <c r="W186" s="465"/>
      <c r="X186" s="465"/>
      <c r="Y186" s="1259"/>
      <c r="Z186" s="1260"/>
      <c r="AA186" s="466"/>
      <c r="AB186" s="375"/>
      <c r="AC186" s="375"/>
      <c r="AD186" s="375"/>
      <c r="AE186" s="375"/>
      <c r="AL186" s="5"/>
      <c r="AX186" s="62"/>
    </row>
    <row r="187" spans="1:50" s="7" customFormat="1">
      <c r="A187" s="643"/>
      <c r="B187" s="1261"/>
      <c r="C187" s="1262"/>
      <c r="D187" s="340"/>
      <c r="E187" s="277"/>
      <c r="F187" s="275"/>
      <c r="G187" s="275"/>
      <c r="H187" s="275"/>
      <c r="I187" s="276"/>
      <c r="J187" s="270"/>
      <c r="K187" s="464"/>
      <c r="L187" s="465"/>
      <c r="M187" s="465"/>
      <c r="N187" s="465"/>
      <c r="O187" s="466"/>
      <c r="P187" s="467"/>
      <c r="Q187" s="464"/>
      <c r="R187" s="468"/>
      <c r="S187" s="464"/>
      <c r="T187" s="465"/>
      <c r="U187" s="1259"/>
      <c r="V187" s="1260"/>
      <c r="W187" s="465"/>
      <c r="X187" s="465"/>
      <c r="Y187" s="1259"/>
      <c r="Z187" s="1260"/>
      <c r="AA187" s="466"/>
      <c r="AB187" s="375"/>
      <c r="AC187" s="375"/>
      <c r="AD187" s="375"/>
      <c r="AE187" s="375"/>
      <c r="AL187" s="5"/>
      <c r="AX187" s="62"/>
    </row>
    <row r="188" spans="1:50" s="7" customFormat="1">
      <c r="A188" s="643"/>
      <c r="B188" s="1261"/>
      <c r="C188" s="1262"/>
      <c r="D188" s="340"/>
      <c r="E188" s="277"/>
      <c r="F188" s="275"/>
      <c r="G188" s="275"/>
      <c r="H188" s="275"/>
      <c r="I188" s="276"/>
      <c r="J188" s="270"/>
      <c r="K188" s="464"/>
      <c r="L188" s="465"/>
      <c r="M188" s="465"/>
      <c r="N188" s="465"/>
      <c r="O188" s="466"/>
      <c r="P188" s="467"/>
      <c r="Q188" s="464"/>
      <c r="R188" s="468"/>
      <c r="S188" s="464"/>
      <c r="T188" s="465"/>
      <c r="U188" s="1259"/>
      <c r="V188" s="1260"/>
      <c r="W188" s="465"/>
      <c r="X188" s="465"/>
      <c r="Y188" s="1259"/>
      <c r="Z188" s="1260"/>
      <c r="AA188" s="466"/>
      <c r="AB188" s="375"/>
      <c r="AC188" s="375"/>
      <c r="AD188" s="375"/>
      <c r="AE188" s="375"/>
      <c r="AL188" s="5"/>
      <c r="AX188" s="62"/>
    </row>
    <row r="189" spans="1:50" s="7" customFormat="1">
      <c r="A189" s="643"/>
      <c r="B189" s="1261"/>
      <c r="C189" s="1262"/>
      <c r="D189" s="340"/>
      <c r="E189" s="277"/>
      <c r="F189" s="275"/>
      <c r="G189" s="275"/>
      <c r="H189" s="275"/>
      <c r="I189" s="276"/>
      <c r="J189" s="270"/>
      <c r="K189" s="464"/>
      <c r="L189" s="465"/>
      <c r="M189" s="465"/>
      <c r="N189" s="465"/>
      <c r="O189" s="466"/>
      <c r="P189" s="467"/>
      <c r="Q189" s="464"/>
      <c r="R189" s="468"/>
      <c r="S189" s="464"/>
      <c r="T189" s="465"/>
      <c r="U189" s="1259"/>
      <c r="V189" s="1260"/>
      <c r="W189" s="465"/>
      <c r="X189" s="465"/>
      <c r="Y189" s="1259"/>
      <c r="Z189" s="1260"/>
      <c r="AA189" s="466"/>
      <c r="AB189" s="375"/>
      <c r="AC189" s="375"/>
      <c r="AD189" s="375"/>
      <c r="AE189" s="375"/>
      <c r="AL189" s="5"/>
      <c r="AX189" s="62"/>
    </row>
    <row r="190" spans="1:50" s="7" customFormat="1">
      <c r="A190" s="643"/>
      <c r="B190" s="1261"/>
      <c r="C190" s="1262"/>
      <c r="D190" s="340"/>
      <c r="E190" s="277"/>
      <c r="F190" s="275"/>
      <c r="G190" s="275"/>
      <c r="H190" s="275"/>
      <c r="I190" s="276"/>
      <c r="J190" s="270"/>
      <c r="K190" s="464"/>
      <c r="L190" s="465"/>
      <c r="M190" s="465"/>
      <c r="N190" s="465"/>
      <c r="O190" s="466"/>
      <c r="P190" s="467"/>
      <c r="Q190" s="464"/>
      <c r="R190" s="468"/>
      <c r="S190" s="464"/>
      <c r="T190" s="465"/>
      <c r="U190" s="1259"/>
      <c r="V190" s="1260"/>
      <c r="W190" s="465"/>
      <c r="X190" s="465"/>
      <c r="Y190" s="1259"/>
      <c r="Z190" s="1260"/>
      <c r="AA190" s="466"/>
      <c r="AB190" s="375"/>
      <c r="AC190" s="375"/>
      <c r="AD190" s="375"/>
      <c r="AE190" s="375"/>
      <c r="AL190" s="5"/>
      <c r="AX190" s="62"/>
    </row>
    <row r="191" spans="1:50" s="7" customFormat="1">
      <c r="A191" s="643"/>
      <c r="B191" s="1261"/>
      <c r="C191" s="1262"/>
      <c r="D191" s="340"/>
      <c r="E191" s="277"/>
      <c r="F191" s="275"/>
      <c r="G191" s="275"/>
      <c r="H191" s="275"/>
      <c r="I191" s="276"/>
      <c r="J191" s="270"/>
      <c r="K191" s="464"/>
      <c r="L191" s="465"/>
      <c r="M191" s="465"/>
      <c r="N191" s="465"/>
      <c r="O191" s="466"/>
      <c r="P191" s="467"/>
      <c r="Q191" s="464"/>
      <c r="R191" s="468"/>
      <c r="S191" s="464"/>
      <c r="T191" s="465"/>
      <c r="U191" s="1259"/>
      <c r="V191" s="1260"/>
      <c r="W191" s="465"/>
      <c r="X191" s="465"/>
      <c r="Y191" s="1259"/>
      <c r="Z191" s="1260"/>
      <c r="AA191" s="466"/>
      <c r="AB191" s="375"/>
      <c r="AC191" s="375"/>
      <c r="AD191" s="375"/>
      <c r="AE191" s="375"/>
      <c r="AL191" s="5"/>
      <c r="AX191" s="62"/>
    </row>
    <row r="192" spans="1:50" s="7" customFormat="1">
      <c r="A192" s="643"/>
      <c r="B192" s="1261"/>
      <c r="C192" s="1262"/>
      <c r="D192" s="340"/>
      <c r="E192" s="277"/>
      <c r="F192" s="275"/>
      <c r="G192" s="275"/>
      <c r="H192" s="275"/>
      <c r="I192" s="276"/>
      <c r="J192" s="270"/>
      <c r="K192" s="464"/>
      <c r="L192" s="465"/>
      <c r="M192" s="465"/>
      <c r="N192" s="465"/>
      <c r="O192" s="466"/>
      <c r="P192" s="467"/>
      <c r="Q192" s="464"/>
      <c r="R192" s="468"/>
      <c r="S192" s="464"/>
      <c r="T192" s="465"/>
      <c r="U192" s="1259"/>
      <c r="V192" s="1260"/>
      <c r="W192" s="465"/>
      <c r="X192" s="465"/>
      <c r="Y192" s="1259"/>
      <c r="Z192" s="1260"/>
      <c r="AA192" s="466"/>
      <c r="AB192" s="375"/>
      <c r="AC192" s="375"/>
      <c r="AD192" s="375"/>
      <c r="AE192" s="375"/>
      <c r="AL192" s="5"/>
      <c r="AX192" s="62"/>
    </row>
    <row r="193" spans="1:50" s="7" customFormat="1">
      <c r="A193" s="643"/>
      <c r="B193" s="1261"/>
      <c r="C193" s="1262"/>
      <c r="D193" s="340"/>
      <c r="E193" s="277"/>
      <c r="F193" s="275"/>
      <c r="G193" s="275"/>
      <c r="H193" s="275"/>
      <c r="I193" s="276"/>
      <c r="J193" s="270"/>
      <c r="K193" s="464"/>
      <c r="L193" s="465"/>
      <c r="M193" s="465"/>
      <c r="N193" s="465"/>
      <c r="O193" s="466"/>
      <c r="P193" s="467"/>
      <c r="Q193" s="464"/>
      <c r="R193" s="468"/>
      <c r="S193" s="464"/>
      <c r="T193" s="465"/>
      <c r="U193" s="1259"/>
      <c r="V193" s="1260"/>
      <c r="W193" s="465"/>
      <c r="X193" s="465"/>
      <c r="Y193" s="1259"/>
      <c r="Z193" s="1260"/>
      <c r="AA193" s="466"/>
      <c r="AB193" s="375"/>
      <c r="AC193" s="375"/>
      <c r="AD193" s="375"/>
      <c r="AE193" s="375"/>
      <c r="AL193" s="5"/>
      <c r="AX193" s="62"/>
    </row>
    <row r="194" spans="1:50" s="7" customFormat="1">
      <c r="A194" s="643"/>
      <c r="B194" s="1261"/>
      <c r="C194" s="1262"/>
      <c r="D194" s="340"/>
      <c r="E194" s="277"/>
      <c r="F194" s="275"/>
      <c r="G194" s="275"/>
      <c r="H194" s="275"/>
      <c r="I194" s="276"/>
      <c r="J194" s="270"/>
      <c r="K194" s="464"/>
      <c r="L194" s="465"/>
      <c r="M194" s="465"/>
      <c r="N194" s="465"/>
      <c r="O194" s="466"/>
      <c r="P194" s="467"/>
      <c r="Q194" s="464"/>
      <c r="R194" s="468"/>
      <c r="S194" s="464"/>
      <c r="T194" s="465"/>
      <c r="U194" s="1259"/>
      <c r="V194" s="1260"/>
      <c r="W194" s="465"/>
      <c r="X194" s="465"/>
      <c r="Y194" s="1259"/>
      <c r="Z194" s="1260"/>
      <c r="AA194" s="466"/>
      <c r="AB194" s="375"/>
      <c r="AC194" s="375"/>
      <c r="AD194" s="375"/>
      <c r="AE194" s="375"/>
      <c r="AL194" s="5"/>
      <c r="AX194" s="62"/>
    </row>
    <row r="195" spans="1:50" s="7" customFormat="1">
      <c r="A195" s="643"/>
      <c r="B195" s="1261"/>
      <c r="C195" s="1262"/>
      <c r="D195" s="340"/>
      <c r="E195" s="277"/>
      <c r="F195" s="275"/>
      <c r="G195" s="275"/>
      <c r="H195" s="275"/>
      <c r="I195" s="276"/>
      <c r="J195" s="270"/>
      <c r="K195" s="464"/>
      <c r="L195" s="465"/>
      <c r="M195" s="465"/>
      <c r="N195" s="465"/>
      <c r="O195" s="466"/>
      <c r="P195" s="467"/>
      <c r="Q195" s="464"/>
      <c r="R195" s="468"/>
      <c r="S195" s="464"/>
      <c r="T195" s="465"/>
      <c r="U195" s="1259"/>
      <c r="V195" s="1260"/>
      <c r="W195" s="465"/>
      <c r="X195" s="465"/>
      <c r="Y195" s="1259"/>
      <c r="Z195" s="1260"/>
      <c r="AA195" s="466"/>
      <c r="AB195" s="375"/>
      <c r="AC195" s="375"/>
      <c r="AD195" s="375"/>
      <c r="AE195" s="375"/>
      <c r="AL195" s="5"/>
      <c r="AX195" s="62"/>
    </row>
    <row r="196" spans="1:50" s="7" customFormat="1">
      <c r="A196" s="643"/>
      <c r="B196" s="1261"/>
      <c r="C196" s="1262"/>
      <c r="D196" s="340"/>
      <c r="E196" s="277"/>
      <c r="F196" s="275"/>
      <c r="G196" s="275"/>
      <c r="H196" s="275"/>
      <c r="I196" s="276"/>
      <c r="J196" s="270"/>
      <c r="K196" s="464"/>
      <c r="L196" s="465"/>
      <c r="M196" s="465"/>
      <c r="N196" s="465"/>
      <c r="O196" s="466"/>
      <c r="P196" s="467"/>
      <c r="Q196" s="464"/>
      <c r="R196" s="468"/>
      <c r="S196" s="464"/>
      <c r="T196" s="465"/>
      <c r="U196" s="1259"/>
      <c r="V196" s="1260"/>
      <c r="W196" s="465"/>
      <c r="X196" s="465"/>
      <c r="Y196" s="1259"/>
      <c r="Z196" s="1260"/>
      <c r="AA196" s="466"/>
      <c r="AB196" s="375"/>
      <c r="AC196" s="375"/>
      <c r="AD196" s="375"/>
      <c r="AE196" s="375"/>
      <c r="AL196" s="5"/>
      <c r="AX196" s="62"/>
    </row>
    <row r="197" spans="1:50" s="7" customFormat="1">
      <c r="A197" s="643"/>
      <c r="B197" s="1261"/>
      <c r="C197" s="1262"/>
      <c r="D197" s="340"/>
      <c r="E197" s="277"/>
      <c r="F197" s="275"/>
      <c r="G197" s="275"/>
      <c r="H197" s="275"/>
      <c r="I197" s="276"/>
      <c r="J197" s="270"/>
      <c r="K197" s="464"/>
      <c r="L197" s="465"/>
      <c r="M197" s="465"/>
      <c r="N197" s="465"/>
      <c r="O197" s="466"/>
      <c r="P197" s="467"/>
      <c r="Q197" s="464"/>
      <c r="R197" s="468"/>
      <c r="S197" s="464"/>
      <c r="T197" s="465"/>
      <c r="U197" s="1259"/>
      <c r="V197" s="1260"/>
      <c r="W197" s="465"/>
      <c r="X197" s="465"/>
      <c r="Y197" s="1259"/>
      <c r="Z197" s="1260"/>
      <c r="AA197" s="466"/>
      <c r="AB197" s="375"/>
      <c r="AC197" s="375"/>
      <c r="AD197" s="375"/>
      <c r="AE197" s="375"/>
      <c r="AL197" s="5"/>
      <c r="AX197" s="62"/>
    </row>
    <row r="198" spans="1:50" s="7" customFormat="1">
      <c r="A198" s="643"/>
      <c r="B198" s="1261"/>
      <c r="C198" s="1262"/>
      <c r="D198" s="340"/>
      <c r="E198" s="277"/>
      <c r="F198" s="275"/>
      <c r="G198" s="275"/>
      <c r="H198" s="275"/>
      <c r="I198" s="276"/>
      <c r="J198" s="270"/>
      <c r="K198" s="464"/>
      <c r="L198" s="465"/>
      <c r="M198" s="465"/>
      <c r="N198" s="465"/>
      <c r="O198" s="466"/>
      <c r="P198" s="467"/>
      <c r="Q198" s="464"/>
      <c r="R198" s="468"/>
      <c r="S198" s="464"/>
      <c r="T198" s="465"/>
      <c r="U198" s="1259"/>
      <c r="V198" s="1260"/>
      <c r="W198" s="465"/>
      <c r="X198" s="465"/>
      <c r="Y198" s="1259"/>
      <c r="Z198" s="1260"/>
      <c r="AA198" s="466"/>
      <c r="AB198" s="375"/>
      <c r="AC198" s="375"/>
      <c r="AD198" s="375"/>
      <c r="AE198" s="375"/>
      <c r="AL198" s="5"/>
      <c r="AX198" s="62"/>
    </row>
    <row r="199" spans="1:50" s="7" customFormat="1">
      <c r="A199" s="643"/>
      <c r="B199" s="1261"/>
      <c r="C199" s="1262"/>
      <c r="D199" s="340"/>
      <c r="E199" s="277"/>
      <c r="F199" s="275"/>
      <c r="G199" s="275"/>
      <c r="H199" s="275"/>
      <c r="I199" s="276"/>
      <c r="J199" s="270"/>
      <c r="K199" s="464"/>
      <c r="L199" s="465"/>
      <c r="M199" s="465"/>
      <c r="N199" s="465"/>
      <c r="O199" s="466"/>
      <c r="P199" s="467"/>
      <c r="Q199" s="464"/>
      <c r="R199" s="468"/>
      <c r="S199" s="464"/>
      <c r="T199" s="465"/>
      <c r="U199" s="1259"/>
      <c r="V199" s="1260"/>
      <c r="W199" s="465"/>
      <c r="X199" s="465"/>
      <c r="Y199" s="1259"/>
      <c r="Z199" s="1260"/>
      <c r="AA199" s="466"/>
      <c r="AB199" s="375"/>
      <c r="AC199" s="375"/>
      <c r="AD199" s="375"/>
      <c r="AE199" s="375"/>
      <c r="AL199" s="5"/>
      <c r="AX199" s="62"/>
    </row>
    <row r="200" spans="1:50" s="7" customFormat="1">
      <c r="A200" s="643"/>
      <c r="B200" s="1261"/>
      <c r="C200" s="1262"/>
      <c r="D200" s="340"/>
      <c r="E200" s="277"/>
      <c r="F200" s="275"/>
      <c r="G200" s="275"/>
      <c r="H200" s="275"/>
      <c r="I200" s="276"/>
      <c r="J200" s="270"/>
      <c r="K200" s="464"/>
      <c r="L200" s="465"/>
      <c r="M200" s="465"/>
      <c r="N200" s="465"/>
      <c r="O200" s="466"/>
      <c r="P200" s="467"/>
      <c r="Q200" s="464"/>
      <c r="R200" s="468"/>
      <c r="S200" s="464"/>
      <c r="T200" s="465"/>
      <c r="U200" s="1259"/>
      <c r="V200" s="1260"/>
      <c r="W200" s="465"/>
      <c r="X200" s="465"/>
      <c r="Y200" s="1259"/>
      <c r="Z200" s="1260"/>
      <c r="AA200" s="466"/>
      <c r="AB200" s="375"/>
      <c r="AC200" s="375"/>
      <c r="AD200" s="375"/>
      <c r="AE200" s="375"/>
      <c r="AL200" s="5"/>
      <c r="AX200" s="62"/>
    </row>
    <row r="201" spans="1:50" s="7" customFormat="1">
      <c r="A201" s="643"/>
      <c r="B201" s="1261"/>
      <c r="C201" s="1262"/>
      <c r="D201" s="340"/>
      <c r="E201" s="277"/>
      <c r="F201" s="275"/>
      <c r="G201" s="275"/>
      <c r="H201" s="275"/>
      <c r="I201" s="276"/>
      <c r="J201" s="270"/>
      <c r="K201" s="464"/>
      <c r="L201" s="465"/>
      <c r="M201" s="465"/>
      <c r="N201" s="465"/>
      <c r="O201" s="466"/>
      <c r="P201" s="467"/>
      <c r="Q201" s="464"/>
      <c r="R201" s="468"/>
      <c r="S201" s="464"/>
      <c r="T201" s="465"/>
      <c r="U201" s="1259"/>
      <c r="V201" s="1260"/>
      <c r="W201" s="465"/>
      <c r="X201" s="465"/>
      <c r="Y201" s="1259"/>
      <c r="Z201" s="1260"/>
      <c r="AA201" s="466"/>
      <c r="AB201" s="375"/>
      <c r="AC201" s="375"/>
      <c r="AD201" s="375"/>
      <c r="AE201" s="375"/>
      <c r="AL201" s="5"/>
      <c r="AX201" s="62"/>
    </row>
    <row r="202" spans="1:50" s="7" customFormat="1">
      <c r="A202" s="643"/>
      <c r="B202" s="1261"/>
      <c r="C202" s="1262"/>
      <c r="D202" s="340"/>
      <c r="E202" s="277"/>
      <c r="F202" s="275"/>
      <c r="G202" s="275"/>
      <c r="H202" s="275"/>
      <c r="I202" s="276"/>
      <c r="J202" s="270"/>
      <c r="K202" s="464"/>
      <c r="L202" s="465"/>
      <c r="M202" s="465"/>
      <c r="N202" s="465"/>
      <c r="O202" s="466"/>
      <c r="P202" s="467"/>
      <c r="Q202" s="464"/>
      <c r="R202" s="468"/>
      <c r="S202" s="464"/>
      <c r="T202" s="465"/>
      <c r="U202" s="1259"/>
      <c r="V202" s="1260"/>
      <c r="W202" s="465"/>
      <c r="X202" s="465"/>
      <c r="Y202" s="1259"/>
      <c r="Z202" s="1260"/>
      <c r="AA202" s="466"/>
      <c r="AB202" s="375"/>
      <c r="AC202" s="375"/>
      <c r="AD202" s="375"/>
      <c r="AE202" s="375"/>
      <c r="AL202" s="5"/>
      <c r="AX202" s="62"/>
    </row>
    <row r="203" spans="1:50" s="7" customFormat="1">
      <c r="A203" s="643"/>
      <c r="B203" s="1261"/>
      <c r="C203" s="1262"/>
      <c r="D203" s="340"/>
      <c r="E203" s="277"/>
      <c r="F203" s="275"/>
      <c r="G203" s="275"/>
      <c r="H203" s="275"/>
      <c r="I203" s="276"/>
      <c r="J203" s="270"/>
      <c r="K203" s="464"/>
      <c r="L203" s="465"/>
      <c r="M203" s="465"/>
      <c r="N203" s="465"/>
      <c r="O203" s="466"/>
      <c r="P203" s="467"/>
      <c r="Q203" s="464"/>
      <c r="R203" s="468"/>
      <c r="S203" s="464"/>
      <c r="T203" s="465"/>
      <c r="U203" s="1259"/>
      <c r="V203" s="1260"/>
      <c r="W203" s="465"/>
      <c r="X203" s="465"/>
      <c r="Y203" s="1259"/>
      <c r="Z203" s="1260"/>
      <c r="AA203" s="466"/>
      <c r="AB203" s="375"/>
      <c r="AC203" s="375"/>
      <c r="AD203" s="375"/>
      <c r="AE203" s="375"/>
      <c r="AL203" s="5"/>
      <c r="AX203" s="62"/>
    </row>
    <row r="204" spans="1:50" s="7" customFormat="1">
      <c r="A204" s="643"/>
      <c r="B204" s="1261"/>
      <c r="C204" s="1262"/>
      <c r="D204" s="340"/>
      <c r="E204" s="277"/>
      <c r="F204" s="275"/>
      <c r="G204" s="275"/>
      <c r="H204" s="275"/>
      <c r="I204" s="276"/>
      <c r="J204" s="270"/>
      <c r="K204" s="464"/>
      <c r="L204" s="465"/>
      <c r="M204" s="465"/>
      <c r="N204" s="465"/>
      <c r="O204" s="466"/>
      <c r="P204" s="467"/>
      <c r="Q204" s="464"/>
      <c r="R204" s="468"/>
      <c r="S204" s="464"/>
      <c r="T204" s="465"/>
      <c r="U204" s="1259"/>
      <c r="V204" s="1260"/>
      <c r="W204" s="465"/>
      <c r="X204" s="465"/>
      <c r="Y204" s="1259"/>
      <c r="Z204" s="1260"/>
      <c r="AA204" s="466"/>
      <c r="AB204" s="375"/>
      <c r="AC204" s="375"/>
      <c r="AD204" s="375"/>
      <c r="AE204" s="375"/>
      <c r="AL204" s="5"/>
      <c r="AX204" s="62"/>
    </row>
    <row r="205" spans="1:50" s="7" customFormat="1">
      <c r="A205" s="643"/>
      <c r="B205" s="1261"/>
      <c r="C205" s="1262"/>
      <c r="D205" s="340"/>
      <c r="E205" s="277"/>
      <c r="F205" s="275"/>
      <c r="G205" s="275"/>
      <c r="H205" s="275"/>
      <c r="I205" s="276"/>
      <c r="J205" s="270"/>
      <c r="K205" s="464"/>
      <c r="L205" s="465"/>
      <c r="M205" s="465"/>
      <c r="N205" s="465"/>
      <c r="O205" s="466"/>
      <c r="P205" s="467"/>
      <c r="Q205" s="464"/>
      <c r="R205" s="468"/>
      <c r="S205" s="464"/>
      <c r="T205" s="465"/>
      <c r="U205" s="1259"/>
      <c r="V205" s="1260"/>
      <c r="W205" s="465"/>
      <c r="X205" s="465"/>
      <c r="Y205" s="1259"/>
      <c r="Z205" s="1260"/>
      <c r="AA205" s="466"/>
      <c r="AB205" s="375"/>
      <c r="AC205" s="375"/>
      <c r="AD205" s="375"/>
      <c r="AE205" s="375"/>
      <c r="AL205" s="5"/>
      <c r="AX205" s="62"/>
    </row>
    <row r="206" spans="1:50" s="7" customFormat="1">
      <c r="A206" s="643"/>
      <c r="B206" s="1261"/>
      <c r="C206" s="1262"/>
      <c r="D206" s="340"/>
      <c r="E206" s="277"/>
      <c r="F206" s="275"/>
      <c r="G206" s="275"/>
      <c r="H206" s="275"/>
      <c r="I206" s="276"/>
      <c r="J206" s="270"/>
      <c r="K206" s="464"/>
      <c r="L206" s="465"/>
      <c r="M206" s="465"/>
      <c r="N206" s="465"/>
      <c r="O206" s="466"/>
      <c r="P206" s="467"/>
      <c r="Q206" s="464"/>
      <c r="R206" s="468"/>
      <c r="S206" s="464"/>
      <c r="T206" s="465"/>
      <c r="U206" s="1259"/>
      <c r="V206" s="1260"/>
      <c r="W206" s="465"/>
      <c r="X206" s="465"/>
      <c r="Y206" s="1259"/>
      <c r="Z206" s="1260"/>
      <c r="AA206" s="466"/>
      <c r="AB206" s="375"/>
      <c r="AC206" s="375"/>
      <c r="AD206" s="375"/>
      <c r="AE206" s="375"/>
      <c r="AL206" s="5"/>
      <c r="AX206" s="62"/>
    </row>
    <row r="207" spans="1:50" s="7" customFormat="1">
      <c r="A207" s="643"/>
      <c r="B207" s="1261"/>
      <c r="C207" s="1262"/>
      <c r="D207" s="340"/>
      <c r="E207" s="277"/>
      <c r="F207" s="275"/>
      <c r="G207" s="275"/>
      <c r="H207" s="275"/>
      <c r="I207" s="276"/>
      <c r="J207" s="270"/>
      <c r="K207" s="464"/>
      <c r="L207" s="465"/>
      <c r="M207" s="465"/>
      <c r="N207" s="465"/>
      <c r="O207" s="466"/>
      <c r="P207" s="467"/>
      <c r="Q207" s="464"/>
      <c r="R207" s="468"/>
      <c r="S207" s="464"/>
      <c r="T207" s="465"/>
      <c r="U207" s="1259"/>
      <c r="V207" s="1260"/>
      <c r="W207" s="465"/>
      <c r="X207" s="465"/>
      <c r="Y207" s="1259"/>
      <c r="Z207" s="1260"/>
      <c r="AA207" s="466"/>
      <c r="AB207" s="375"/>
      <c r="AC207" s="375"/>
      <c r="AD207" s="375"/>
      <c r="AE207" s="375"/>
      <c r="AL207" s="5"/>
      <c r="AX207" s="62"/>
    </row>
    <row r="208" spans="1:50" s="7" customFormat="1">
      <c r="A208" s="643"/>
      <c r="B208" s="1261"/>
      <c r="C208" s="1262"/>
      <c r="D208" s="340"/>
      <c r="E208" s="277"/>
      <c r="F208" s="275"/>
      <c r="G208" s="275"/>
      <c r="H208" s="275"/>
      <c r="I208" s="276"/>
      <c r="J208" s="270"/>
      <c r="K208" s="464"/>
      <c r="L208" s="465"/>
      <c r="M208" s="465"/>
      <c r="N208" s="465"/>
      <c r="O208" s="466"/>
      <c r="P208" s="467"/>
      <c r="Q208" s="464"/>
      <c r="R208" s="468"/>
      <c r="S208" s="464"/>
      <c r="T208" s="465"/>
      <c r="U208" s="1259"/>
      <c r="V208" s="1260"/>
      <c r="W208" s="465"/>
      <c r="X208" s="465"/>
      <c r="Y208" s="1259"/>
      <c r="Z208" s="1260"/>
      <c r="AA208" s="466"/>
      <c r="AB208" s="375"/>
      <c r="AC208" s="375"/>
      <c r="AD208" s="375"/>
      <c r="AE208" s="375"/>
      <c r="AL208" s="5"/>
      <c r="AX208" s="62"/>
    </row>
    <row r="209" spans="1:50" s="7" customFormat="1">
      <c r="A209" s="643"/>
      <c r="B209" s="1261"/>
      <c r="C209" s="1262"/>
      <c r="D209" s="340"/>
      <c r="E209" s="277"/>
      <c r="F209" s="275"/>
      <c r="G209" s="275"/>
      <c r="H209" s="275"/>
      <c r="I209" s="276"/>
      <c r="J209" s="270"/>
      <c r="K209" s="464"/>
      <c r="L209" s="465"/>
      <c r="M209" s="465"/>
      <c r="N209" s="465"/>
      <c r="O209" s="466"/>
      <c r="P209" s="467"/>
      <c r="Q209" s="464"/>
      <c r="R209" s="468"/>
      <c r="S209" s="464"/>
      <c r="T209" s="465"/>
      <c r="U209" s="1259"/>
      <c r="V209" s="1260"/>
      <c r="W209" s="465"/>
      <c r="X209" s="465"/>
      <c r="Y209" s="1259"/>
      <c r="Z209" s="1260"/>
      <c r="AA209" s="466"/>
      <c r="AB209" s="375"/>
      <c r="AC209" s="375"/>
      <c r="AD209" s="375"/>
      <c r="AE209" s="375"/>
      <c r="AL209" s="5"/>
      <c r="AX209" s="62"/>
    </row>
    <row r="210" spans="1:50" s="7" customFormat="1">
      <c r="A210" s="643"/>
      <c r="B210" s="1261"/>
      <c r="C210" s="1262"/>
      <c r="D210" s="340"/>
      <c r="E210" s="277"/>
      <c r="F210" s="275"/>
      <c r="G210" s="275"/>
      <c r="H210" s="275"/>
      <c r="I210" s="276"/>
      <c r="J210" s="270"/>
      <c r="K210" s="464"/>
      <c r="L210" s="465"/>
      <c r="M210" s="465"/>
      <c r="N210" s="465"/>
      <c r="O210" s="466"/>
      <c r="P210" s="467"/>
      <c r="Q210" s="464"/>
      <c r="R210" s="468"/>
      <c r="S210" s="464"/>
      <c r="T210" s="465"/>
      <c r="U210" s="1259"/>
      <c r="V210" s="1260"/>
      <c r="W210" s="465"/>
      <c r="X210" s="465"/>
      <c r="Y210" s="1259"/>
      <c r="Z210" s="1260"/>
      <c r="AA210" s="466"/>
      <c r="AB210" s="375"/>
      <c r="AC210" s="375"/>
      <c r="AD210" s="375"/>
      <c r="AE210" s="375"/>
      <c r="AL210" s="5"/>
      <c r="AX210" s="62"/>
    </row>
    <row r="211" spans="1:50" s="7" customFormat="1">
      <c r="A211" s="643"/>
      <c r="B211" s="1261"/>
      <c r="C211" s="1262"/>
      <c r="D211" s="340"/>
      <c r="E211" s="277"/>
      <c r="F211" s="275"/>
      <c r="G211" s="275"/>
      <c r="H211" s="275"/>
      <c r="I211" s="276"/>
      <c r="J211" s="270"/>
      <c r="K211" s="464"/>
      <c r="L211" s="465"/>
      <c r="M211" s="465"/>
      <c r="N211" s="465"/>
      <c r="O211" s="466"/>
      <c r="P211" s="467"/>
      <c r="Q211" s="464"/>
      <c r="R211" s="468"/>
      <c r="S211" s="464"/>
      <c r="T211" s="465"/>
      <c r="U211" s="1259"/>
      <c r="V211" s="1260"/>
      <c r="W211" s="465"/>
      <c r="X211" s="465"/>
      <c r="Y211" s="1259"/>
      <c r="Z211" s="1260"/>
      <c r="AA211" s="466"/>
      <c r="AB211" s="375"/>
      <c r="AC211" s="375"/>
      <c r="AD211" s="375"/>
      <c r="AE211" s="375"/>
      <c r="AL211" s="5"/>
      <c r="AX211" s="62"/>
    </row>
    <row r="212" spans="1:50" s="7" customFormat="1">
      <c r="A212" s="643"/>
      <c r="B212" s="1261"/>
      <c r="C212" s="1262"/>
      <c r="D212" s="340"/>
      <c r="E212" s="277"/>
      <c r="F212" s="275"/>
      <c r="G212" s="275"/>
      <c r="H212" s="275"/>
      <c r="I212" s="276"/>
      <c r="J212" s="270"/>
      <c r="K212" s="464"/>
      <c r="L212" s="465"/>
      <c r="M212" s="465"/>
      <c r="N212" s="465"/>
      <c r="O212" s="466"/>
      <c r="P212" s="467"/>
      <c r="Q212" s="464"/>
      <c r="R212" s="468"/>
      <c r="S212" s="464"/>
      <c r="T212" s="465"/>
      <c r="U212" s="1259"/>
      <c r="V212" s="1260"/>
      <c r="W212" s="465"/>
      <c r="X212" s="465"/>
      <c r="Y212" s="1259"/>
      <c r="Z212" s="1260"/>
      <c r="AA212" s="466"/>
      <c r="AB212" s="375"/>
      <c r="AC212" s="375"/>
      <c r="AD212" s="375"/>
      <c r="AE212" s="375"/>
      <c r="AL212" s="5"/>
      <c r="AX212" s="62"/>
    </row>
    <row r="213" spans="1:50" s="7" customFormat="1">
      <c r="A213" s="643"/>
      <c r="B213" s="1261"/>
      <c r="C213" s="1262"/>
      <c r="D213" s="340"/>
      <c r="E213" s="277"/>
      <c r="F213" s="275"/>
      <c r="G213" s="275"/>
      <c r="H213" s="275"/>
      <c r="I213" s="276"/>
      <c r="J213" s="270"/>
      <c r="K213" s="464"/>
      <c r="L213" s="465"/>
      <c r="M213" s="465"/>
      <c r="N213" s="465"/>
      <c r="O213" s="466"/>
      <c r="P213" s="467"/>
      <c r="Q213" s="464"/>
      <c r="R213" s="468"/>
      <c r="S213" s="464"/>
      <c r="T213" s="465"/>
      <c r="U213" s="1259"/>
      <c r="V213" s="1260"/>
      <c r="W213" s="465"/>
      <c r="X213" s="465"/>
      <c r="Y213" s="1259"/>
      <c r="Z213" s="1260"/>
      <c r="AA213" s="466"/>
      <c r="AB213" s="375"/>
      <c r="AC213" s="375"/>
      <c r="AD213" s="375"/>
      <c r="AE213" s="375"/>
      <c r="AL213" s="5"/>
      <c r="AX213" s="62"/>
    </row>
    <row r="214" spans="1:50" s="7" customFormat="1">
      <c r="A214" s="643"/>
      <c r="B214" s="1261"/>
      <c r="C214" s="1262"/>
      <c r="D214" s="340"/>
      <c r="E214" s="277"/>
      <c r="F214" s="275"/>
      <c r="G214" s="275"/>
      <c r="H214" s="275"/>
      <c r="I214" s="276"/>
      <c r="J214" s="270"/>
      <c r="K214" s="464"/>
      <c r="L214" s="465"/>
      <c r="M214" s="465"/>
      <c r="N214" s="465"/>
      <c r="O214" s="466"/>
      <c r="P214" s="467"/>
      <c r="Q214" s="464"/>
      <c r="R214" s="468"/>
      <c r="S214" s="464"/>
      <c r="T214" s="465"/>
      <c r="U214" s="1259"/>
      <c r="V214" s="1260"/>
      <c r="W214" s="465"/>
      <c r="X214" s="465"/>
      <c r="Y214" s="1259"/>
      <c r="Z214" s="1260"/>
      <c r="AA214" s="466"/>
      <c r="AB214" s="375"/>
      <c r="AC214" s="375"/>
      <c r="AD214" s="375"/>
      <c r="AE214" s="375"/>
      <c r="AL214" s="5"/>
      <c r="AX214" s="62"/>
    </row>
    <row r="215" spans="1:50" s="7" customFormat="1">
      <c r="A215" s="643"/>
      <c r="B215" s="1261"/>
      <c r="C215" s="1262"/>
      <c r="D215" s="340"/>
      <c r="E215" s="277"/>
      <c r="F215" s="275"/>
      <c r="G215" s="275"/>
      <c r="H215" s="275"/>
      <c r="I215" s="276"/>
      <c r="J215" s="270"/>
      <c r="K215" s="464"/>
      <c r="L215" s="465"/>
      <c r="M215" s="465"/>
      <c r="N215" s="465"/>
      <c r="O215" s="466"/>
      <c r="P215" s="467"/>
      <c r="Q215" s="464"/>
      <c r="R215" s="468"/>
      <c r="S215" s="464"/>
      <c r="T215" s="465"/>
      <c r="U215" s="1259"/>
      <c r="V215" s="1260"/>
      <c r="W215" s="465"/>
      <c r="X215" s="465"/>
      <c r="Y215" s="1259"/>
      <c r="Z215" s="1260"/>
      <c r="AA215" s="466"/>
      <c r="AB215" s="375"/>
      <c r="AC215" s="375"/>
      <c r="AD215" s="375"/>
      <c r="AE215" s="375"/>
      <c r="AL215" s="5"/>
      <c r="AX215" s="62"/>
    </row>
    <row r="216" spans="1:50" s="7" customFormat="1">
      <c r="A216" s="643"/>
      <c r="B216" s="1261"/>
      <c r="C216" s="1262"/>
      <c r="D216" s="340"/>
      <c r="E216" s="277"/>
      <c r="F216" s="275"/>
      <c r="G216" s="275"/>
      <c r="H216" s="275"/>
      <c r="I216" s="276"/>
      <c r="J216" s="270"/>
      <c r="K216" s="464"/>
      <c r="L216" s="465"/>
      <c r="M216" s="465"/>
      <c r="N216" s="465"/>
      <c r="O216" s="466"/>
      <c r="P216" s="467"/>
      <c r="Q216" s="464"/>
      <c r="R216" s="468"/>
      <c r="S216" s="464"/>
      <c r="T216" s="465"/>
      <c r="U216" s="1259"/>
      <c r="V216" s="1260"/>
      <c r="W216" s="465"/>
      <c r="X216" s="465"/>
      <c r="Y216" s="1259"/>
      <c r="Z216" s="1260"/>
      <c r="AA216" s="466"/>
      <c r="AB216" s="375"/>
      <c r="AC216" s="375"/>
      <c r="AD216" s="375"/>
      <c r="AE216" s="375"/>
      <c r="AL216" s="5"/>
      <c r="AX216" s="62"/>
    </row>
    <row r="217" spans="1:50" s="7" customFormat="1">
      <c r="A217" s="643"/>
      <c r="B217" s="1261"/>
      <c r="C217" s="1262"/>
      <c r="D217" s="340"/>
      <c r="E217" s="277"/>
      <c r="F217" s="275"/>
      <c r="G217" s="275"/>
      <c r="H217" s="275"/>
      <c r="I217" s="276"/>
      <c r="J217" s="270"/>
      <c r="K217" s="464"/>
      <c r="L217" s="465"/>
      <c r="M217" s="465"/>
      <c r="N217" s="465"/>
      <c r="O217" s="466"/>
      <c r="P217" s="467"/>
      <c r="Q217" s="464"/>
      <c r="R217" s="468"/>
      <c r="S217" s="464"/>
      <c r="T217" s="465"/>
      <c r="U217" s="1259"/>
      <c r="V217" s="1260"/>
      <c r="W217" s="465"/>
      <c r="X217" s="465"/>
      <c r="Y217" s="1259"/>
      <c r="Z217" s="1260"/>
      <c r="AA217" s="466"/>
      <c r="AB217" s="375"/>
      <c r="AC217" s="375"/>
      <c r="AD217" s="375"/>
      <c r="AE217" s="375"/>
      <c r="AL217" s="5"/>
      <c r="AX217" s="62"/>
    </row>
    <row r="218" spans="1:50" s="7" customFormat="1">
      <c r="A218" s="643"/>
      <c r="B218" s="1261"/>
      <c r="C218" s="1262"/>
      <c r="D218" s="340"/>
      <c r="E218" s="277"/>
      <c r="F218" s="275"/>
      <c r="G218" s="275"/>
      <c r="H218" s="275"/>
      <c r="I218" s="276"/>
      <c r="J218" s="270"/>
      <c r="K218" s="464"/>
      <c r="L218" s="465"/>
      <c r="M218" s="465"/>
      <c r="N218" s="465"/>
      <c r="O218" s="466"/>
      <c r="P218" s="467"/>
      <c r="Q218" s="464"/>
      <c r="R218" s="468"/>
      <c r="S218" s="464"/>
      <c r="T218" s="465"/>
      <c r="U218" s="1259"/>
      <c r="V218" s="1260"/>
      <c r="W218" s="465"/>
      <c r="X218" s="465"/>
      <c r="Y218" s="1259"/>
      <c r="Z218" s="1260"/>
      <c r="AA218" s="466"/>
      <c r="AB218" s="375"/>
      <c r="AC218" s="375"/>
      <c r="AD218" s="375"/>
      <c r="AE218" s="375"/>
      <c r="AL218" s="5"/>
      <c r="AX218" s="62"/>
    </row>
    <row r="219" spans="1:50" s="7" customFormat="1">
      <c r="A219" s="643"/>
      <c r="B219" s="1261"/>
      <c r="C219" s="1262"/>
      <c r="D219" s="340"/>
      <c r="E219" s="277"/>
      <c r="F219" s="275"/>
      <c r="G219" s="275"/>
      <c r="H219" s="275"/>
      <c r="I219" s="276"/>
      <c r="J219" s="270"/>
      <c r="K219" s="464"/>
      <c r="L219" s="465"/>
      <c r="M219" s="465"/>
      <c r="N219" s="465"/>
      <c r="O219" s="466"/>
      <c r="P219" s="467"/>
      <c r="Q219" s="464"/>
      <c r="R219" s="468"/>
      <c r="S219" s="464"/>
      <c r="T219" s="465"/>
      <c r="U219" s="1259"/>
      <c r="V219" s="1260"/>
      <c r="W219" s="465"/>
      <c r="X219" s="465"/>
      <c r="Y219" s="1259"/>
      <c r="Z219" s="1260"/>
      <c r="AA219" s="466"/>
      <c r="AB219" s="375"/>
      <c r="AC219" s="375"/>
      <c r="AD219" s="375"/>
      <c r="AE219" s="375"/>
      <c r="AL219" s="5"/>
      <c r="AX219" s="62"/>
    </row>
    <row r="220" spans="1:50" s="7" customFormat="1">
      <c r="A220" s="643"/>
      <c r="B220" s="1261"/>
      <c r="C220" s="1262"/>
      <c r="D220" s="340"/>
      <c r="E220" s="277"/>
      <c r="F220" s="275"/>
      <c r="G220" s="275"/>
      <c r="H220" s="275"/>
      <c r="I220" s="276"/>
      <c r="J220" s="270"/>
      <c r="K220" s="464"/>
      <c r="L220" s="465"/>
      <c r="M220" s="465"/>
      <c r="N220" s="465"/>
      <c r="O220" s="466"/>
      <c r="P220" s="467"/>
      <c r="Q220" s="464"/>
      <c r="R220" s="468"/>
      <c r="S220" s="464"/>
      <c r="T220" s="465"/>
      <c r="U220" s="1259"/>
      <c r="V220" s="1260"/>
      <c r="W220" s="465"/>
      <c r="X220" s="465"/>
      <c r="Y220" s="1259"/>
      <c r="Z220" s="1260"/>
      <c r="AA220" s="466"/>
      <c r="AB220" s="375"/>
      <c r="AC220" s="375"/>
      <c r="AD220" s="375"/>
      <c r="AE220" s="375"/>
      <c r="AL220" s="5"/>
      <c r="AX220" s="62"/>
    </row>
    <row r="221" spans="1:50" s="7" customFormat="1">
      <c r="A221" s="643"/>
      <c r="B221" s="1261"/>
      <c r="C221" s="1262"/>
      <c r="D221" s="340"/>
      <c r="E221" s="277"/>
      <c r="F221" s="275"/>
      <c r="G221" s="275"/>
      <c r="H221" s="275"/>
      <c r="I221" s="276"/>
      <c r="J221" s="270"/>
      <c r="K221" s="464"/>
      <c r="L221" s="465"/>
      <c r="M221" s="465"/>
      <c r="N221" s="465"/>
      <c r="O221" s="466"/>
      <c r="P221" s="467"/>
      <c r="Q221" s="464"/>
      <c r="R221" s="468"/>
      <c r="S221" s="464"/>
      <c r="T221" s="465"/>
      <c r="U221" s="1259"/>
      <c r="V221" s="1260"/>
      <c r="W221" s="465"/>
      <c r="X221" s="465"/>
      <c r="Y221" s="1259"/>
      <c r="Z221" s="1260"/>
      <c r="AA221" s="466"/>
      <c r="AB221" s="375"/>
      <c r="AC221" s="375"/>
      <c r="AD221" s="375"/>
      <c r="AE221" s="375"/>
      <c r="AL221" s="5"/>
      <c r="AX221" s="62"/>
    </row>
    <row r="222" spans="1:50" s="7" customFormat="1">
      <c r="A222" s="643"/>
      <c r="B222" s="1261"/>
      <c r="C222" s="1262"/>
      <c r="D222" s="340"/>
      <c r="E222" s="277"/>
      <c r="F222" s="275"/>
      <c r="G222" s="275"/>
      <c r="H222" s="275"/>
      <c r="I222" s="276"/>
      <c r="J222" s="270"/>
      <c r="K222" s="464"/>
      <c r="L222" s="465"/>
      <c r="M222" s="465"/>
      <c r="N222" s="465"/>
      <c r="O222" s="466"/>
      <c r="P222" s="467"/>
      <c r="Q222" s="464"/>
      <c r="R222" s="468"/>
      <c r="S222" s="464"/>
      <c r="T222" s="465"/>
      <c r="U222" s="1259"/>
      <c r="V222" s="1260"/>
      <c r="W222" s="465"/>
      <c r="X222" s="465"/>
      <c r="Y222" s="1259"/>
      <c r="Z222" s="1260"/>
      <c r="AA222" s="466"/>
      <c r="AB222" s="375"/>
      <c r="AC222" s="375"/>
      <c r="AD222" s="375"/>
      <c r="AE222" s="375"/>
      <c r="AL222" s="5"/>
      <c r="AX222" s="62"/>
    </row>
    <row r="223" spans="1:50" s="7" customFormat="1">
      <c r="A223" s="643"/>
      <c r="B223" s="1261"/>
      <c r="C223" s="1262"/>
      <c r="D223" s="340"/>
      <c r="E223" s="277"/>
      <c r="F223" s="275"/>
      <c r="G223" s="275"/>
      <c r="H223" s="275"/>
      <c r="I223" s="276"/>
      <c r="J223" s="270"/>
      <c r="K223" s="464"/>
      <c r="L223" s="465"/>
      <c r="M223" s="465"/>
      <c r="N223" s="465"/>
      <c r="O223" s="466"/>
      <c r="P223" s="467"/>
      <c r="Q223" s="464"/>
      <c r="R223" s="468"/>
      <c r="S223" s="464"/>
      <c r="T223" s="465"/>
      <c r="U223" s="1259"/>
      <c r="V223" s="1260"/>
      <c r="W223" s="465"/>
      <c r="X223" s="465"/>
      <c r="Y223" s="1259"/>
      <c r="Z223" s="1260"/>
      <c r="AA223" s="466"/>
      <c r="AB223" s="375"/>
      <c r="AC223" s="375"/>
      <c r="AD223" s="375"/>
      <c r="AE223" s="375"/>
      <c r="AL223" s="5"/>
      <c r="AX223" s="62"/>
    </row>
    <row r="224" spans="1:50" s="7" customFormat="1">
      <c r="A224" s="643"/>
      <c r="B224" s="1261"/>
      <c r="C224" s="1262"/>
      <c r="D224" s="340"/>
      <c r="E224" s="277"/>
      <c r="F224" s="275"/>
      <c r="G224" s="275"/>
      <c r="H224" s="275"/>
      <c r="I224" s="276"/>
      <c r="J224" s="270"/>
      <c r="K224" s="464"/>
      <c r="L224" s="465"/>
      <c r="M224" s="465"/>
      <c r="N224" s="465"/>
      <c r="O224" s="466"/>
      <c r="P224" s="467"/>
      <c r="Q224" s="464"/>
      <c r="R224" s="468"/>
      <c r="S224" s="464"/>
      <c r="T224" s="465"/>
      <c r="U224" s="1259"/>
      <c r="V224" s="1260"/>
      <c r="W224" s="465"/>
      <c r="X224" s="465"/>
      <c r="Y224" s="1259"/>
      <c r="Z224" s="1260"/>
      <c r="AA224" s="466"/>
      <c r="AB224" s="375"/>
      <c r="AC224" s="375"/>
      <c r="AD224" s="375"/>
      <c r="AE224" s="375"/>
      <c r="AL224" s="5"/>
      <c r="AX224" s="62"/>
    </row>
    <row r="225" spans="1:50" s="7" customFormat="1">
      <c r="A225" s="643"/>
      <c r="B225" s="1261"/>
      <c r="C225" s="1262"/>
      <c r="D225" s="340"/>
      <c r="E225" s="277"/>
      <c r="F225" s="275"/>
      <c r="G225" s="275"/>
      <c r="H225" s="275"/>
      <c r="I225" s="276"/>
      <c r="J225" s="270"/>
      <c r="K225" s="464"/>
      <c r="L225" s="465"/>
      <c r="M225" s="465"/>
      <c r="N225" s="465"/>
      <c r="O225" s="466"/>
      <c r="P225" s="467"/>
      <c r="Q225" s="464"/>
      <c r="R225" s="468"/>
      <c r="S225" s="464"/>
      <c r="T225" s="465"/>
      <c r="U225" s="1259"/>
      <c r="V225" s="1260"/>
      <c r="W225" s="465"/>
      <c r="X225" s="465"/>
      <c r="Y225" s="1259"/>
      <c r="Z225" s="1260"/>
      <c r="AA225" s="466"/>
      <c r="AB225" s="375"/>
      <c r="AC225" s="375"/>
      <c r="AD225" s="375"/>
      <c r="AE225" s="375"/>
      <c r="AL225" s="5"/>
      <c r="AX225" s="62"/>
    </row>
    <row r="226" spans="1:50" s="7" customFormat="1">
      <c r="A226" s="643"/>
      <c r="B226" s="1261"/>
      <c r="C226" s="1262"/>
      <c r="D226" s="340"/>
      <c r="E226" s="277"/>
      <c r="F226" s="275"/>
      <c r="G226" s="275"/>
      <c r="H226" s="275"/>
      <c r="I226" s="276"/>
      <c r="J226" s="270"/>
      <c r="K226" s="464"/>
      <c r="L226" s="465"/>
      <c r="M226" s="465"/>
      <c r="N226" s="465"/>
      <c r="O226" s="466"/>
      <c r="P226" s="467"/>
      <c r="Q226" s="464"/>
      <c r="R226" s="468"/>
      <c r="S226" s="464"/>
      <c r="T226" s="465"/>
      <c r="U226" s="1259"/>
      <c r="V226" s="1260"/>
      <c r="W226" s="465"/>
      <c r="X226" s="465"/>
      <c r="Y226" s="1259"/>
      <c r="Z226" s="1260"/>
      <c r="AA226" s="466"/>
      <c r="AB226" s="375"/>
      <c r="AC226" s="375"/>
      <c r="AD226" s="375"/>
      <c r="AE226" s="375"/>
      <c r="AL226" s="5"/>
      <c r="AX226" s="62"/>
    </row>
    <row r="227" spans="1:50" s="7" customFormat="1">
      <c r="A227" s="643"/>
      <c r="B227" s="1261"/>
      <c r="C227" s="1262"/>
      <c r="D227" s="340"/>
      <c r="E227" s="277"/>
      <c r="F227" s="275"/>
      <c r="G227" s="275"/>
      <c r="H227" s="275"/>
      <c r="I227" s="276"/>
      <c r="J227" s="270"/>
      <c r="K227" s="464"/>
      <c r="L227" s="465"/>
      <c r="M227" s="465"/>
      <c r="N227" s="465"/>
      <c r="O227" s="466"/>
      <c r="P227" s="467"/>
      <c r="Q227" s="464"/>
      <c r="R227" s="468"/>
      <c r="S227" s="464"/>
      <c r="T227" s="465"/>
      <c r="U227" s="1259"/>
      <c r="V227" s="1260"/>
      <c r="W227" s="465"/>
      <c r="X227" s="465"/>
      <c r="Y227" s="1259"/>
      <c r="Z227" s="1260"/>
      <c r="AA227" s="466"/>
      <c r="AB227" s="375"/>
      <c r="AC227" s="375"/>
      <c r="AD227" s="375"/>
      <c r="AE227" s="375"/>
      <c r="AL227" s="5"/>
      <c r="AX227" s="62"/>
    </row>
    <row r="228" spans="1:50" s="7" customFormat="1">
      <c r="A228" s="643"/>
      <c r="B228" s="1261"/>
      <c r="C228" s="1262"/>
      <c r="D228" s="340"/>
      <c r="E228" s="277"/>
      <c r="F228" s="275"/>
      <c r="G228" s="275"/>
      <c r="H228" s="275"/>
      <c r="I228" s="276"/>
      <c r="J228" s="270"/>
      <c r="K228" s="464"/>
      <c r="L228" s="465"/>
      <c r="M228" s="465"/>
      <c r="N228" s="465"/>
      <c r="O228" s="466"/>
      <c r="P228" s="467"/>
      <c r="Q228" s="464"/>
      <c r="R228" s="468"/>
      <c r="S228" s="464"/>
      <c r="T228" s="465"/>
      <c r="U228" s="1259"/>
      <c r="V228" s="1260"/>
      <c r="W228" s="465"/>
      <c r="X228" s="465"/>
      <c r="Y228" s="1259"/>
      <c r="Z228" s="1260"/>
      <c r="AA228" s="466"/>
      <c r="AB228" s="375"/>
      <c r="AC228" s="375"/>
      <c r="AD228" s="375"/>
      <c r="AE228" s="375"/>
      <c r="AL228" s="5"/>
      <c r="AX228" s="62"/>
    </row>
    <row r="229" spans="1:50" s="7" customFormat="1">
      <c r="A229" s="643"/>
      <c r="B229" s="1261"/>
      <c r="C229" s="1262"/>
      <c r="D229" s="340"/>
      <c r="E229" s="277"/>
      <c r="F229" s="275"/>
      <c r="G229" s="275"/>
      <c r="H229" s="275"/>
      <c r="I229" s="276"/>
      <c r="J229" s="270"/>
      <c r="K229" s="464"/>
      <c r="L229" s="465"/>
      <c r="M229" s="465"/>
      <c r="N229" s="465"/>
      <c r="O229" s="466"/>
      <c r="P229" s="467"/>
      <c r="Q229" s="464"/>
      <c r="R229" s="468"/>
      <c r="S229" s="464"/>
      <c r="T229" s="465"/>
      <c r="U229" s="1259"/>
      <c r="V229" s="1260"/>
      <c r="W229" s="465"/>
      <c r="X229" s="465"/>
      <c r="Y229" s="1259"/>
      <c r="Z229" s="1260"/>
      <c r="AA229" s="466"/>
      <c r="AB229" s="375"/>
      <c r="AC229" s="375"/>
      <c r="AD229" s="375"/>
      <c r="AE229" s="375"/>
      <c r="AL229" s="5"/>
      <c r="AX229" s="62"/>
    </row>
    <row r="230" spans="1:50" s="7" customFormat="1">
      <c r="A230" s="643"/>
      <c r="B230" s="1261"/>
      <c r="C230" s="1262"/>
      <c r="D230" s="340"/>
      <c r="E230" s="277"/>
      <c r="F230" s="275"/>
      <c r="G230" s="275"/>
      <c r="H230" s="275"/>
      <c r="I230" s="276"/>
      <c r="J230" s="270"/>
      <c r="K230" s="464"/>
      <c r="L230" s="465"/>
      <c r="M230" s="465"/>
      <c r="N230" s="465"/>
      <c r="O230" s="466"/>
      <c r="P230" s="467"/>
      <c r="Q230" s="464"/>
      <c r="R230" s="468"/>
      <c r="S230" s="464"/>
      <c r="T230" s="465"/>
      <c r="U230" s="1259"/>
      <c r="V230" s="1260"/>
      <c r="W230" s="465"/>
      <c r="X230" s="465"/>
      <c r="Y230" s="1259"/>
      <c r="Z230" s="1260"/>
      <c r="AA230" s="466"/>
      <c r="AB230" s="375"/>
      <c r="AC230" s="375"/>
      <c r="AD230" s="375"/>
      <c r="AE230" s="375"/>
      <c r="AL230" s="5"/>
      <c r="AX230" s="62"/>
    </row>
    <row r="231" spans="1:50" s="7" customFormat="1">
      <c r="A231" s="643"/>
      <c r="B231" s="1261"/>
      <c r="C231" s="1262"/>
      <c r="D231" s="340"/>
      <c r="E231" s="277"/>
      <c r="F231" s="275"/>
      <c r="G231" s="275"/>
      <c r="H231" s="275"/>
      <c r="I231" s="276"/>
      <c r="J231" s="270"/>
      <c r="K231" s="464"/>
      <c r="L231" s="465"/>
      <c r="M231" s="465"/>
      <c r="N231" s="465"/>
      <c r="O231" s="466"/>
      <c r="P231" s="467"/>
      <c r="Q231" s="464"/>
      <c r="R231" s="468"/>
      <c r="S231" s="464"/>
      <c r="T231" s="465"/>
      <c r="U231" s="1259"/>
      <c r="V231" s="1260"/>
      <c r="W231" s="465"/>
      <c r="X231" s="465"/>
      <c r="Y231" s="1259"/>
      <c r="Z231" s="1260"/>
      <c r="AA231" s="466"/>
      <c r="AB231" s="375"/>
      <c r="AC231" s="375"/>
      <c r="AD231" s="375"/>
      <c r="AE231" s="375"/>
      <c r="AL231" s="5"/>
      <c r="AX231" s="62"/>
    </row>
    <row r="232" spans="1:50" s="7" customFormat="1">
      <c r="A232" s="643"/>
      <c r="B232" s="1261"/>
      <c r="C232" s="1262"/>
      <c r="D232" s="340"/>
      <c r="E232" s="277"/>
      <c r="F232" s="275"/>
      <c r="G232" s="275"/>
      <c r="H232" s="275"/>
      <c r="I232" s="276"/>
      <c r="J232" s="270"/>
      <c r="K232" s="464"/>
      <c r="L232" s="465"/>
      <c r="M232" s="465"/>
      <c r="N232" s="465"/>
      <c r="O232" s="466"/>
      <c r="P232" s="467"/>
      <c r="Q232" s="464"/>
      <c r="R232" s="468"/>
      <c r="S232" s="464"/>
      <c r="T232" s="465"/>
      <c r="U232" s="1259"/>
      <c r="V232" s="1260"/>
      <c r="W232" s="465"/>
      <c r="X232" s="465"/>
      <c r="Y232" s="1259"/>
      <c r="Z232" s="1260"/>
      <c r="AA232" s="466"/>
      <c r="AB232" s="375"/>
      <c r="AC232" s="375"/>
      <c r="AD232" s="375"/>
      <c r="AE232" s="375"/>
      <c r="AL232" s="5"/>
      <c r="AX232" s="62"/>
    </row>
    <row r="233" spans="1:50" s="7" customFormat="1">
      <c r="A233" s="643"/>
      <c r="B233" s="1261"/>
      <c r="C233" s="1262"/>
      <c r="D233" s="340"/>
      <c r="E233" s="277"/>
      <c r="F233" s="275"/>
      <c r="G233" s="275"/>
      <c r="H233" s="275"/>
      <c r="I233" s="276"/>
      <c r="J233" s="270"/>
      <c r="K233" s="464"/>
      <c r="L233" s="465"/>
      <c r="M233" s="465"/>
      <c r="N233" s="465"/>
      <c r="O233" s="466"/>
      <c r="P233" s="467"/>
      <c r="Q233" s="464"/>
      <c r="R233" s="468"/>
      <c r="S233" s="464"/>
      <c r="T233" s="465"/>
      <c r="U233" s="1259"/>
      <c r="V233" s="1260"/>
      <c r="W233" s="465"/>
      <c r="X233" s="465"/>
      <c r="Y233" s="1259"/>
      <c r="Z233" s="1260"/>
      <c r="AA233" s="466"/>
      <c r="AB233" s="375"/>
      <c r="AC233" s="375"/>
      <c r="AD233" s="375"/>
      <c r="AE233" s="375"/>
      <c r="AL233" s="5"/>
      <c r="AX233" s="62"/>
    </row>
    <row r="234" spans="1:50" s="7" customFormat="1">
      <c r="A234" s="643"/>
      <c r="B234" s="1261"/>
      <c r="C234" s="1262"/>
      <c r="D234" s="340"/>
      <c r="E234" s="277"/>
      <c r="F234" s="275"/>
      <c r="G234" s="275"/>
      <c r="H234" s="275"/>
      <c r="I234" s="276"/>
      <c r="J234" s="270"/>
      <c r="K234" s="464"/>
      <c r="L234" s="465"/>
      <c r="M234" s="465"/>
      <c r="N234" s="465"/>
      <c r="O234" s="466"/>
      <c r="P234" s="467"/>
      <c r="Q234" s="464"/>
      <c r="R234" s="468"/>
      <c r="S234" s="464"/>
      <c r="T234" s="465"/>
      <c r="U234" s="1259"/>
      <c r="V234" s="1260"/>
      <c r="W234" s="465"/>
      <c r="X234" s="465"/>
      <c r="Y234" s="1259"/>
      <c r="Z234" s="1260"/>
      <c r="AA234" s="466"/>
      <c r="AB234" s="375"/>
      <c r="AC234" s="375"/>
      <c r="AD234" s="375"/>
      <c r="AE234" s="375"/>
      <c r="AL234" s="5"/>
      <c r="AX234" s="62"/>
    </row>
    <row r="235" spans="1:50" s="7" customFormat="1">
      <c r="A235" s="643"/>
      <c r="B235" s="1261"/>
      <c r="C235" s="1262"/>
      <c r="D235" s="340"/>
      <c r="E235" s="277"/>
      <c r="F235" s="275"/>
      <c r="G235" s="275"/>
      <c r="H235" s="275"/>
      <c r="I235" s="276"/>
      <c r="J235" s="270"/>
      <c r="K235" s="464"/>
      <c r="L235" s="465"/>
      <c r="M235" s="465"/>
      <c r="N235" s="465"/>
      <c r="O235" s="466"/>
      <c r="P235" s="467"/>
      <c r="Q235" s="464"/>
      <c r="R235" s="468"/>
      <c r="S235" s="464"/>
      <c r="T235" s="465"/>
      <c r="U235" s="1259"/>
      <c r="V235" s="1260"/>
      <c r="W235" s="465"/>
      <c r="X235" s="465"/>
      <c r="Y235" s="1259"/>
      <c r="Z235" s="1260"/>
      <c r="AA235" s="466"/>
      <c r="AB235" s="375"/>
      <c r="AC235" s="375"/>
      <c r="AD235" s="375"/>
      <c r="AE235" s="375"/>
      <c r="AL235" s="5"/>
      <c r="AX235" s="62"/>
    </row>
    <row r="236" spans="1:50" s="7" customFormat="1">
      <c r="A236" s="643"/>
      <c r="B236" s="1261"/>
      <c r="C236" s="1262"/>
      <c r="D236" s="340"/>
      <c r="E236" s="277"/>
      <c r="F236" s="275"/>
      <c r="G236" s="275"/>
      <c r="H236" s="275"/>
      <c r="I236" s="276"/>
      <c r="J236" s="270"/>
      <c r="K236" s="464"/>
      <c r="L236" s="465"/>
      <c r="M236" s="465"/>
      <c r="N236" s="465"/>
      <c r="O236" s="466"/>
      <c r="P236" s="467"/>
      <c r="Q236" s="464"/>
      <c r="R236" s="468"/>
      <c r="S236" s="464"/>
      <c r="T236" s="465"/>
      <c r="U236" s="1259"/>
      <c r="V236" s="1260"/>
      <c r="W236" s="465"/>
      <c r="X236" s="465"/>
      <c r="Y236" s="1259"/>
      <c r="Z236" s="1260"/>
      <c r="AA236" s="466"/>
      <c r="AB236" s="375"/>
      <c r="AC236" s="375"/>
      <c r="AD236" s="375"/>
      <c r="AE236" s="375"/>
      <c r="AL236" s="5"/>
      <c r="AX236" s="62"/>
    </row>
    <row r="237" spans="1:50" s="7" customFormat="1">
      <c r="A237" s="643"/>
      <c r="B237" s="1261"/>
      <c r="C237" s="1262"/>
      <c r="D237" s="340"/>
      <c r="E237" s="277"/>
      <c r="F237" s="275"/>
      <c r="G237" s="275"/>
      <c r="H237" s="275"/>
      <c r="I237" s="276"/>
      <c r="J237" s="270"/>
      <c r="K237" s="464"/>
      <c r="L237" s="465"/>
      <c r="M237" s="465"/>
      <c r="N237" s="465"/>
      <c r="O237" s="466"/>
      <c r="P237" s="467"/>
      <c r="Q237" s="464"/>
      <c r="R237" s="468"/>
      <c r="S237" s="464"/>
      <c r="T237" s="465"/>
      <c r="U237" s="1259"/>
      <c r="V237" s="1260"/>
      <c r="W237" s="465"/>
      <c r="X237" s="465"/>
      <c r="Y237" s="1259"/>
      <c r="Z237" s="1260"/>
      <c r="AA237" s="466"/>
      <c r="AB237" s="375"/>
      <c r="AC237" s="375"/>
      <c r="AD237" s="375"/>
      <c r="AE237" s="375"/>
      <c r="AL237" s="5"/>
      <c r="AX237" s="62"/>
    </row>
    <row r="238" spans="1:50" s="7" customFormat="1">
      <c r="A238" s="643"/>
      <c r="B238" s="1261"/>
      <c r="C238" s="1262"/>
      <c r="D238" s="340"/>
      <c r="E238" s="277"/>
      <c r="F238" s="275"/>
      <c r="G238" s="275"/>
      <c r="H238" s="275"/>
      <c r="I238" s="276"/>
      <c r="J238" s="270"/>
      <c r="K238" s="464"/>
      <c r="L238" s="465"/>
      <c r="M238" s="465"/>
      <c r="N238" s="465"/>
      <c r="O238" s="466"/>
      <c r="P238" s="467"/>
      <c r="Q238" s="464"/>
      <c r="R238" s="468"/>
      <c r="S238" s="464"/>
      <c r="T238" s="465"/>
      <c r="U238" s="1259"/>
      <c r="V238" s="1260"/>
      <c r="W238" s="465"/>
      <c r="X238" s="465"/>
      <c r="Y238" s="1259"/>
      <c r="Z238" s="1260"/>
      <c r="AA238" s="466"/>
      <c r="AB238" s="375"/>
      <c r="AC238" s="375"/>
      <c r="AD238" s="375"/>
      <c r="AE238" s="375"/>
      <c r="AL238" s="5"/>
      <c r="AX238" s="62"/>
    </row>
    <row r="239" spans="1:50" s="7" customFormat="1">
      <c r="A239" s="643"/>
      <c r="B239" s="1261"/>
      <c r="C239" s="1262"/>
      <c r="D239" s="340"/>
      <c r="E239" s="277"/>
      <c r="F239" s="275"/>
      <c r="G239" s="275"/>
      <c r="H239" s="275"/>
      <c r="I239" s="276"/>
      <c r="J239" s="270"/>
      <c r="K239" s="464"/>
      <c r="L239" s="465"/>
      <c r="M239" s="465"/>
      <c r="N239" s="465"/>
      <c r="O239" s="466"/>
      <c r="P239" s="467"/>
      <c r="Q239" s="464"/>
      <c r="R239" s="468"/>
      <c r="S239" s="464"/>
      <c r="T239" s="465"/>
      <c r="U239" s="1259"/>
      <c r="V239" s="1260"/>
      <c r="W239" s="465"/>
      <c r="X239" s="465"/>
      <c r="Y239" s="1259"/>
      <c r="Z239" s="1260"/>
      <c r="AA239" s="466"/>
      <c r="AB239" s="375"/>
      <c r="AC239" s="375"/>
      <c r="AD239" s="375"/>
      <c r="AE239" s="375"/>
      <c r="AL239" s="5"/>
      <c r="AX239" s="62"/>
    </row>
    <row r="240" spans="1:50" s="7" customFormat="1">
      <c r="A240" s="643"/>
      <c r="B240" s="1261"/>
      <c r="C240" s="1262"/>
      <c r="D240" s="340"/>
      <c r="E240" s="277"/>
      <c r="F240" s="275"/>
      <c r="G240" s="275"/>
      <c r="H240" s="275"/>
      <c r="I240" s="276"/>
      <c r="J240" s="270"/>
      <c r="K240" s="464"/>
      <c r="L240" s="465"/>
      <c r="M240" s="465"/>
      <c r="N240" s="465"/>
      <c r="O240" s="466"/>
      <c r="P240" s="467"/>
      <c r="Q240" s="464"/>
      <c r="R240" s="468"/>
      <c r="S240" s="464"/>
      <c r="T240" s="465"/>
      <c r="U240" s="1259"/>
      <c r="V240" s="1260"/>
      <c r="W240" s="465"/>
      <c r="X240" s="465"/>
      <c r="Y240" s="1259"/>
      <c r="Z240" s="1260"/>
      <c r="AA240" s="466"/>
      <c r="AB240" s="375"/>
      <c r="AC240" s="375"/>
      <c r="AD240" s="375"/>
      <c r="AE240" s="375"/>
      <c r="AL240" s="5"/>
      <c r="AX240" s="62"/>
    </row>
    <row r="241" spans="1:50" s="7" customFormat="1">
      <c r="A241" s="643"/>
      <c r="B241" s="1261"/>
      <c r="C241" s="1262"/>
      <c r="D241" s="340"/>
      <c r="E241" s="277"/>
      <c r="F241" s="275"/>
      <c r="G241" s="275"/>
      <c r="H241" s="275"/>
      <c r="I241" s="276"/>
      <c r="J241" s="270"/>
      <c r="K241" s="464"/>
      <c r="L241" s="465"/>
      <c r="M241" s="465"/>
      <c r="N241" s="465"/>
      <c r="O241" s="466"/>
      <c r="P241" s="467"/>
      <c r="Q241" s="464"/>
      <c r="R241" s="468"/>
      <c r="S241" s="464"/>
      <c r="T241" s="465"/>
      <c r="U241" s="1259"/>
      <c r="V241" s="1260"/>
      <c r="W241" s="465"/>
      <c r="X241" s="465"/>
      <c r="Y241" s="1259"/>
      <c r="Z241" s="1260"/>
      <c r="AA241" s="466"/>
      <c r="AB241" s="375"/>
      <c r="AC241" s="375"/>
      <c r="AD241" s="375"/>
      <c r="AE241" s="375"/>
      <c r="AL241" s="5"/>
      <c r="AX241" s="62"/>
    </row>
    <row r="242" spans="1:50" s="7" customFormat="1">
      <c r="A242" s="643"/>
      <c r="B242" s="1261"/>
      <c r="C242" s="1262"/>
      <c r="D242" s="340"/>
      <c r="E242" s="277"/>
      <c r="F242" s="275"/>
      <c r="G242" s="275"/>
      <c r="H242" s="275"/>
      <c r="I242" s="276"/>
      <c r="J242" s="270"/>
      <c r="K242" s="464"/>
      <c r="L242" s="465"/>
      <c r="M242" s="465"/>
      <c r="N242" s="465"/>
      <c r="O242" s="466"/>
      <c r="P242" s="467"/>
      <c r="Q242" s="464"/>
      <c r="R242" s="468"/>
      <c r="S242" s="464"/>
      <c r="T242" s="465"/>
      <c r="U242" s="1259"/>
      <c r="V242" s="1260"/>
      <c r="W242" s="465"/>
      <c r="X242" s="465"/>
      <c r="Y242" s="1259"/>
      <c r="Z242" s="1260"/>
      <c r="AA242" s="466"/>
      <c r="AB242" s="375"/>
      <c r="AC242" s="375"/>
      <c r="AD242" s="375"/>
      <c r="AE242" s="375"/>
      <c r="AL242" s="5"/>
      <c r="AX242" s="62"/>
    </row>
    <row r="243" spans="1:50" s="7" customFormat="1">
      <c r="A243" s="643"/>
      <c r="B243" s="1261"/>
      <c r="C243" s="1262"/>
      <c r="D243" s="340"/>
      <c r="E243" s="277"/>
      <c r="F243" s="275"/>
      <c r="G243" s="275"/>
      <c r="H243" s="275"/>
      <c r="I243" s="276"/>
      <c r="J243" s="270"/>
      <c r="K243" s="464"/>
      <c r="L243" s="465"/>
      <c r="M243" s="465"/>
      <c r="N243" s="465"/>
      <c r="O243" s="466"/>
      <c r="P243" s="467"/>
      <c r="Q243" s="464"/>
      <c r="R243" s="468"/>
      <c r="S243" s="464"/>
      <c r="T243" s="465"/>
      <c r="U243" s="1259"/>
      <c r="V243" s="1260"/>
      <c r="W243" s="465"/>
      <c r="X243" s="465"/>
      <c r="Y243" s="1259"/>
      <c r="Z243" s="1260"/>
      <c r="AA243" s="466"/>
      <c r="AB243" s="375"/>
      <c r="AC243" s="375"/>
      <c r="AD243" s="375"/>
      <c r="AE243" s="375"/>
      <c r="AL243" s="5"/>
      <c r="AX243" s="62"/>
    </row>
    <row r="244" spans="1:50" s="7" customFormat="1">
      <c r="A244" s="643"/>
      <c r="B244" s="1261"/>
      <c r="C244" s="1262"/>
      <c r="D244" s="340"/>
      <c r="E244" s="277"/>
      <c r="F244" s="275"/>
      <c r="G244" s="275"/>
      <c r="H244" s="275"/>
      <c r="I244" s="276"/>
      <c r="J244" s="270"/>
      <c r="K244" s="464"/>
      <c r="L244" s="465"/>
      <c r="M244" s="465"/>
      <c r="N244" s="465"/>
      <c r="O244" s="466"/>
      <c r="P244" s="467"/>
      <c r="Q244" s="464"/>
      <c r="R244" s="468"/>
      <c r="S244" s="464"/>
      <c r="T244" s="465"/>
      <c r="U244" s="1259"/>
      <c r="V244" s="1260"/>
      <c r="W244" s="465"/>
      <c r="X244" s="465"/>
      <c r="Y244" s="1259"/>
      <c r="Z244" s="1260"/>
      <c r="AA244" s="466"/>
      <c r="AB244" s="375"/>
      <c r="AC244" s="375"/>
      <c r="AD244" s="375"/>
      <c r="AE244" s="375"/>
      <c r="AL244" s="5"/>
      <c r="AX244" s="62"/>
    </row>
    <row r="245" spans="1:50" s="7" customFormat="1">
      <c r="A245" s="694"/>
      <c r="B245" s="1261"/>
      <c r="C245" s="1262"/>
      <c r="D245" s="340"/>
      <c r="E245" s="277"/>
      <c r="F245" s="275"/>
      <c r="G245" s="275"/>
      <c r="H245" s="275"/>
      <c r="I245" s="276"/>
      <c r="J245" s="270"/>
      <c r="K245" s="464"/>
      <c r="L245" s="465"/>
      <c r="M245" s="465"/>
      <c r="N245" s="465"/>
      <c r="O245" s="466"/>
      <c r="P245" s="467"/>
      <c r="Q245" s="464"/>
      <c r="R245" s="468"/>
      <c r="S245" s="464"/>
      <c r="T245" s="465"/>
      <c r="U245" s="1259"/>
      <c r="V245" s="1260"/>
      <c r="W245" s="465"/>
      <c r="X245" s="465"/>
      <c r="Y245" s="1259"/>
      <c r="Z245" s="1260"/>
      <c r="AA245" s="466"/>
      <c r="AB245" s="375"/>
      <c r="AC245" s="375"/>
      <c r="AD245" s="375"/>
      <c r="AE245" s="375"/>
      <c r="AL245" s="5"/>
      <c r="AX245" s="62"/>
    </row>
    <row r="246" spans="1:50" s="7" customFormat="1">
      <c r="A246" s="694"/>
      <c r="B246" s="1261"/>
      <c r="C246" s="1262"/>
      <c r="D246" s="340"/>
      <c r="E246" s="600"/>
      <c r="F246" s="275"/>
      <c r="G246" s="275"/>
      <c r="H246" s="275"/>
      <c r="I246" s="276"/>
      <c r="J246" s="270"/>
      <c r="K246" s="464"/>
      <c r="L246" s="465"/>
      <c r="M246" s="465"/>
      <c r="N246" s="465"/>
      <c r="O246" s="466"/>
      <c r="P246" s="467"/>
      <c r="Q246" s="464"/>
      <c r="R246" s="468"/>
      <c r="S246" s="464"/>
      <c r="T246" s="465"/>
      <c r="U246" s="1263"/>
      <c r="V246" s="1264"/>
      <c r="W246" s="465"/>
      <c r="X246" s="465"/>
      <c r="Y246" s="1259"/>
      <c r="Z246" s="1260"/>
      <c r="AA246" s="466"/>
      <c r="AB246" s="375"/>
      <c r="AC246" s="375"/>
      <c r="AD246" s="375"/>
      <c r="AE246" s="375"/>
      <c r="AL246" s="5"/>
      <c r="AX246" s="62"/>
    </row>
    <row r="247" spans="1:50" s="7" customFormat="1">
      <c r="A247" s="694"/>
      <c r="B247" s="1261"/>
      <c r="C247" s="1262"/>
      <c r="D247" s="340"/>
      <c r="E247" s="600"/>
      <c r="F247" s="275"/>
      <c r="G247" s="275"/>
      <c r="H247" s="275"/>
      <c r="I247" s="276"/>
      <c r="J247" s="270"/>
      <c r="K247" s="464"/>
      <c r="L247" s="465"/>
      <c r="M247" s="465"/>
      <c r="N247" s="465"/>
      <c r="O247" s="466"/>
      <c r="P247" s="467"/>
      <c r="Q247" s="464"/>
      <c r="R247" s="468"/>
      <c r="S247" s="464"/>
      <c r="T247" s="465"/>
      <c r="U247" s="1263"/>
      <c r="V247" s="1264"/>
      <c r="W247" s="465"/>
      <c r="X247" s="465"/>
      <c r="Y247" s="1259"/>
      <c r="Z247" s="1260"/>
      <c r="AA247" s="466"/>
      <c r="AB247" s="375"/>
      <c r="AC247" s="375"/>
      <c r="AD247" s="375"/>
      <c r="AE247" s="375"/>
      <c r="AL247" s="5"/>
      <c r="AX247" s="62"/>
    </row>
    <row r="248" spans="1:50" s="7" customFormat="1">
      <c r="A248" s="694"/>
      <c r="B248" s="1261"/>
      <c r="C248" s="1262"/>
      <c r="D248" s="340"/>
      <c r="E248" s="277"/>
      <c r="F248" s="275"/>
      <c r="G248" s="275"/>
      <c r="H248" s="275"/>
      <c r="I248" s="276"/>
      <c r="J248" s="270"/>
      <c r="K248" s="464"/>
      <c r="L248" s="465"/>
      <c r="M248" s="465"/>
      <c r="N248" s="465"/>
      <c r="O248" s="466"/>
      <c r="P248" s="467"/>
      <c r="Q248" s="464"/>
      <c r="R248" s="468"/>
      <c r="S248" s="464"/>
      <c r="T248" s="465"/>
      <c r="U248" s="1263"/>
      <c r="V248" s="1264"/>
      <c r="W248" s="465"/>
      <c r="X248" s="465"/>
      <c r="Y248" s="1259"/>
      <c r="Z248" s="1260"/>
      <c r="AA248" s="466"/>
      <c r="AB248" s="375"/>
      <c r="AC248" s="375"/>
      <c r="AD248" s="375"/>
      <c r="AE248" s="375"/>
      <c r="AL248" s="5"/>
      <c r="AX248" s="62"/>
    </row>
    <row r="249" spans="1:50" s="7" customFormat="1">
      <c r="A249" s="694"/>
      <c r="B249" s="1261"/>
      <c r="C249" s="1262"/>
      <c r="D249" s="340"/>
      <c r="E249" s="277"/>
      <c r="F249" s="275"/>
      <c r="G249" s="275"/>
      <c r="H249" s="275"/>
      <c r="I249" s="276"/>
      <c r="J249" s="270"/>
      <c r="K249" s="464"/>
      <c r="L249" s="465"/>
      <c r="M249" s="465"/>
      <c r="N249" s="465"/>
      <c r="O249" s="466"/>
      <c r="P249" s="467"/>
      <c r="Q249" s="464"/>
      <c r="R249" s="468"/>
      <c r="S249" s="464"/>
      <c r="T249" s="465"/>
      <c r="U249" s="1263"/>
      <c r="V249" s="1264"/>
      <c r="W249" s="465"/>
      <c r="X249" s="465"/>
      <c r="Y249" s="1259"/>
      <c r="Z249" s="1260"/>
      <c r="AA249" s="466"/>
      <c r="AB249" s="375"/>
      <c r="AC249" s="375"/>
      <c r="AD249" s="375"/>
      <c r="AE249" s="375"/>
      <c r="AL249" s="5"/>
      <c r="AX249" s="62"/>
    </row>
    <row r="250" spans="1:50" s="7" customFormat="1">
      <c r="A250" s="694"/>
      <c r="B250" s="1261"/>
      <c r="C250" s="1262"/>
      <c r="D250" s="340"/>
      <c r="E250" s="277"/>
      <c r="F250" s="275"/>
      <c r="G250" s="275"/>
      <c r="H250" s="275"/>
      <c r="I250" s="276"/>
      <c r="J250" s="270"/>
      <c r="K250" s="464"/>
      <c r="L250" s="465"/>
      <c r="M250" s="465"/>
      <c r="N250" s="465"/>
      <c r="O250" s="466"/>
      <c r="P250" s="467"/>
      <c r="Q250" s="464"/>
      <c r="R250" s="468"/>
      <c r="S250" s="464"/>
      <c r="T250" s="465"/>
      <c r="U250" s="1263"/>
      <c r="V250" s="1264"/>
      <c r="W250" s="465"/>
      <c r="X250" s="465"/>
      <c r="Y250" s="1259"/>
      <c r="Z250" s="1260"/>
      <c r="AA250" s="466"/>
      <c r="AB250" s="375"/>
      <c r="AC250" s="375"/>
      <c r="AD250" s="375"/>
      <c r="AE250" s="375"/>
      <c r="AL250" s="5"/>
      <c r="AX250" s="62"/>
    </row>
    <row r="251" spans="1:50" s="7" customFormat="1">
      <c r="A251" s="694"/>
      <c r="B251" s="1261"/>
      <c r="C251" s="1262"/>
      <c r="D251" s="340"/>
      <c r="E251" s="600"/>
      <c r="F251" s="275"/>
      <c r="G251" s="275"/>
      <c r="H251" s="275"/>
      <c r="I251" s="276"/>
      <c r="J251" s="270"/>
      <c r="K251" s="464"/>
      <c r="L251" s="465"/>
      <c r="M251" s="465"/>
      <c r="N251" s="465"/>
      <c r="O251" s="466"/>
      <c r="P251" s="467"/>
      <c r="Q251" s="464"/>
      <c r="R251" s="468"/>
      <c r="S251" s="464"/>
      <c r="T251" s="465"/>
      <c r="U251" s="1263"/>
      <c r="V251" s="1264"/>
      <c r="W251" s="465"/>
      <c r="X251" s="465"/>
      <c r="Y251" s="1259"/>
      <c r="Z251" s="1260"/>
      <c r="AA251" s="466"/>
      <c r="AB251" s="375"/>
      <c r="AC251" s="375"/>
      <c r="AD251" s="375"/>
      <c r="AE251" s="375"/>
      <c r="AL251" s="5"/>
      <c r="AX251" s="62"/>
    </row>
    <row r="252" spans="1:50" s="7" customFormat="1">
      <c r="A252" s="694"/>
      <c r="B252" s="1261"/>
      <c r="C252" s="1262"/>
      <c r="D252" s="340"/>
      <c r="E252" s="277"/>
      <c r="F252" s="275"/>
      <c r="G252" s="275"/>
      <c r="H252" s="275"/>
      <c r="I252" s="276"/>
      <c r="J252" s="270"/>
      <c r="K252" s="464"/>
      <c r="L252" s="465"/>
      <c r="M252" s="465"/>
      <c r="N252" s="465"/>
      <c r="O252" s="466"/>
      <c r="P252" s="467"/>
      <c r="Q252" s="464"/>
      <c r="R252" s="468"/>
      <c r="S252" s="464"/>
      <c r="T252" s="465"/>
      <c r="U252" s="1263"/>
      <c r="V252" s="1264"/>
      <c r="W252" s="465"/>
      <c r="X252" s="465"/>
      <c r="Y252" s="1259"/>
      <c r="Z252" s="1260"/>
      <c r="AA252" s="466"/>
      <c r="AB252" s="375"/>
      <c r="AC252" s="375"/>
      <c r="AD252" s="375"/>
      <c r="AE252" s="375"/>
      <c r="AL252" s="5"/>
      <c r="AX252" s="62"/>
    </row>
    <row r="253" spans="1:50" s="7" customFormat="1">
      <c r="A253" s="694"/>
      <c r="B253" s="1261"/>
      <c r="C253" s="1262"/>
      <c r="D253" s="340"/>
      <c r="E253" s="277"/>
      <c r="F253" s="275"/>
      <c r="G253" s="275"/>
      <c r="H253" s="275"/>
      <c r="I253" s="276"/>
      <c r="J253" s="270"/>
      <c r="K253" s="464"/>
      <c r="L253" s="465"/>
      <c r="M253" s="465"/>
      <c r="N253" s="465"/>
      <c r="O253" s="466"/>
      <c r="P253" s="467"/>
      <c r="Q253" s="464"/>
      <c r="R253" s="468"/>
      <c r="S253" s="464"/>
      <c r="T253" s="465"/>
      <c r="U253" s="1263"/>
      <c r="V253" s="1264"/>
      <c r="W253" s="465"/>
      <c r="X253" s="465"/>
      <c r="Y253" s="1259"/>
      <c r="Z253" s="1260"/>
      <c r="AA253" s="466"/>
      <c r="AB253" s="375"/>
      <c r="AC253" s="375"/>
      <c r="AD253" s="375"/>
      <c r="AE253" s="375"/>
      <c r="AL253" s="5"/>
      <c r="AX253" s="62"/>
    </row>
    <row r="254" spans="1:50" s="7" customFormat="1">
      <c r="A254" s="694"/>
      <c r="B254" s="1261"/>
      <c r="C254" s="1262"/>
      <c r="D254" s="340"/>
      <c r="E254" s="600"/>
      <c r="F254" s="275"/>
      <c r="G254" s="275"/>
      <c r="H254" s="275"/>
      <c r="I254" s="276"/>
      <c r="J254" s="270"/>
      <c r="K254" s="464"/>
      <c r="L254" s="465"/>
      <c r="M254" s="465"/>
      <c r="N254" s="465"/>
      <c r="O254" s="466"/>
      <c r="P254" s="467"/>
      <c r="Q254" s="464"/>
      <c r="R254" s="468"/>
      <c r="S254" s="464"/>
      <c r="T254" s="465"/>
      <c r="U254" s="1263"/>
      <c r="V254" s="1264"/>
      <c r="W254" s="465"/>
      <c r="X254" s="465"/>
      <c r="Y254" s="1259"/>
      <c r="Z254" s="1260"/>
      <c r="AA254" s="466"/>
      <c r="AB254" s="375"/>
      <c r="AC254" s="375"/>
      <c r="AD254" s="375"/>
      <c r="AE254" s="375"/>
      <c r="AL254" s="5"/>
      <c r="AX254" s="62"/>
    </row>
    <row r="255" spans="1:50" s="7" customFormat="1">
      <c r="A255" s="694"/>
      <c r="B255" s="1261"/>
      <c r="C255" s="1262"/>
      <c r="D255" s="340"/>
      <c r="E255" s="277"/>
      <c r="F255" s="275"/>
      <c r="G255" s="275"/>
      <c r="H255" s="275"/>
      <c r="I255" s="276"/>
      <c r="J255" s="270"/>
      <c r="K255" s="464"/>
      <c r="L255" s="465"/>
      <c r="M255" s="465"/>
      <c r="N255" s="465"/>
      <c r="O255" s="466"/>
      <c r="P255" s="467"/>
      <c r="Q255" s="464"/>
      <c r="R255" s="468"/>
      <c r="S255" s="464"/>
      <c r="T255" s="465"/>
      <c r="U255" s="1263"/>
      <c r="V255" s="1264"/>
      <c r="W255" s="465"/>
      <c r="X255" s="465"/>
      <c r="Y255" s="1259"/>
      <c r="Z255" s="1260"/>
      <c r="AA255" s="466"/>
      <c r="AB255" s="375"/>
      <c r="AC255" s="375"/>
      <c r="AD255" s="375"/>
      <c r="AE255" s="375"/>
      <c r="AL255" s="5"/>
      <c r="AX255" s="62"/>
    </row>
    <row r="256" spans="1:50" s="7" customFormat="1">
      <c r="A256" s="694"/>
      <c r="B256" s="1261"/>
      <c r="C256" s="1262"/>
      <c r="D256" s="340"/>
      <c r="E256" s="277"/>
      <c r="F256" s="275"/>
      <c r="G256" s="275"/>
      <c r="H256" s="275"/>
      <c r="I256" s="276"/>
      <c r="J256" s="270"/>
      <c r="K256" s="464"/>
      <c r="L256" s="465"/>
      <c r="M256" s="465"/>
      <c r="N256" s="465"/>
      <c r="O256" s="466"/>
      <c r="P256" s="467"/>
      <c r="Q256" s="464"/>
      <c r="R256" s="468"/>
      <c r="S256" s="464"/>
      <c r="T256" s="465"/>
      <c r="U256" s="1263"/>
      <c r="V256" s="1264"/>
      <c r="W256" s="465"/>
      <c r="X256" s="465"/>
      <c r="Y256" s="1259"/>
      <c r="Z256" s="1260"/>
      <c r="AA256" s="466"/>
      <c r="AB256" s="375"/>
      <c r="AC256" s="375"/>
      <c r="AD256" s="375"/>
      <c r="AE256" s="375"/>
      <c r="AL256" s="5"/>
      <c r="AX256" s="62"/>
    </row>
    <row r="257" spans="1:50" s="7" customFormat="1">
      <c r="A257" s="694"/>
      <c r="B257" s="1261"/>
      <c r="C257" s="1262"/>
      <c r="D257" s="340"/>
      <c r="E257" s="277"/>
      <c r="F257" s="275"/>
      <c r="G257" s="275"/>
      <c r="H257" s="275"/>
      <c r="I257" s="276"/>
      <c r="J257" s="270"/>
      <c r="K257" s="464"/>
      <c r="L257" s="465"/>
      <c r="M257" s="465"/>
      <c r="N257" s="465"/>
      <c r="O257" s="466"/>
      <c r="P257" s="467"/>
      <c r="Q257" s="464"/>
      <c r="R257" s="468"/>
      <c r="S257" s="464"/>
      <c r="T257" s="465"/>
      <c r="U257" s="1263"/>
      <c r="V257" s="1264"/>
      <c r="W257" s="465"/>
      <c r="X257" s="465"/>
      <c r="Y257" s="1259"/>
      <c r="Z257" s="1260"/>
      <c r="AA257" s="466"/>
      <c r="AB257" s="375"/>
      <c r="AC257" s="375"/>
      <c r="AD257" s="375"/>
      <c r="AE257" s="375"/>
      <c r="AL257" s="5"/>
      <c r="AX257" s="62"/>
    </row>
    <row r="258" spans="1:50" s="7" customFormat="1">
      <c r="A258" s="694"/>
      <c r="B258" s="1261"/>
      <c r="C258" s="1262"/>
      <c r="D258" s="340"/>
      <c r="E258" s="277"/>
      <c r="F258" s="275"/>
      <c r="G258" s="275"/>
      <c r="H258" s="275"/>
      <c r="I258" s="276"/>
      <c r="J258" s="270"/>
      <c r="K258" s="464"/>
      <c r="L258" s="465"/>
      <c r="M258" s="465"/>
      <c r="N258" s="465"/>
      <c r="O258" s="466"/>
      <c r="P258" s="467"/>
      <c r="Q258" s="464"/>
      <c r="R258" s="468"/>
      <c r="S258" s="464"/>
      <c r="T258" s="465"/>
      <c r="U258" s="1263"/>
      <c r="V258" s="1264"/>
      <c r="W258" s="465"/>
      <c r="X258" s="465"/>
      <c r="Y258" s="1259"/>
      <c r="Z258" s="1260"/>
      <c r="AA258" s="466"/>
      <c r="AB258" s="375"/>
      <c r="AC258" s="375"/>
      <c r="AD258" s="375"/>
      <c r="AE258" s="375"/>
      <c r="AL258" s="5"/>
      <c r="AX258" s="62"/>
    </row>
    <row r="259" spans="1:50" s="7" customFormat="1">
      <c r="A259" s="694"/>
      <c r="B259" s="1261"/>
      <c r="C259" s="1262"/>
      <c r="D259" s="340"/>
      <c r="E259" s="277"/>
      <c r="F259" s="275"/>
      <c r="G259" s="275"/>
      <c r="H259" s="275"/>
      <c r="I259" s="276"/>
      <c r="J259" s="270"/>
      <c r="K259" s="464"/>
      <c r="L259" s="465"/>
      <c r="M259" s="465"/>
      <c r="N259" s="465"/>
      <c r="O259" s="466"/>
      <c r="P259" s="467"/>
      <c r="Q259" s="464"/>
      <c r="R259" s="468"/>
      <c r="S259" s="464"/>
      <c r="T259" s="465"/>
      <c r="U259" s="1263"/>
      <c r="V259" s="1264"/>
      <c r="W259" s="465"/>
      <c r="X259" s="465"/>
      <c r="Y259" s="1259"/>
      <c r="Z259" s="1260"/>
      <c r="AA259" s="466"/>
      <c r="AB259" s="375"/>
      <c r="AC259" s="375"/>
      <c r="AD259" s="375"/>
      <c r="AE259" s="375"/>
      <c r="AL259" s="5"/>
      <c r="AX259" s="62"/>
    </row>
    <row r="260" spans="1:50" s="7" customFormat="1">
      <c r="A260" s="694"/>
      <c r="B260" s="1261"/>
      <c r="C260" s="1262"/>
      <c r="D260" s="340"/>
      <c r="E260" s="277"/>
      <c r="F260" s="275"/>
      <c r="G260" s="275"/>
      <c r="H260" s="275"/>
      <c r="I260" s="276"/>
      <c r="J260" s="270"/>
      <c r="K260" s="464"/>
      <c r="L260" s="465"/>
      <c r="M260" s="465"/>
      <c r="N260" s="465"/>
      <c r="O260" s="466"/>
      <c r="P260" s="467"/>
      <c r="Q260" s="464"/>
      <c r="R260" s="468"/>
      <c r="S260" s="464"/>
      <c r="T260" s="465"/>
      <c r="U260" s="1263"/>
      <c r="V260" s="1264"/>
      <c r="W260" s="465"/>
      <c r="X260" s="465"/>
      <c r="Y260" s="1259"/>
      <c r="Z260" s="1260"/>
      <c r="AA260" s="466"/>
      <c r="AB260" s="375"/>
      <c r="AC260" s="375"/>
      <c r="AD260" s="375"/>
      <c r="AE260" s="375"/>
      <c r="AL260" s="5"/>
      <c r="AX260" s="62"/>
    </row>
    <row r="261" spans="1:50" s="7" customFormat="1">
      <c r="A261" s="694"/>
      <c r="B261" s="1261"/>
      <c r="C261" s="1262"/>
      <c r="D261" s="340"/>
      <c r="E261" s="277"/>
      <c r="F261" s="275"/>
      <c r="G261" s="275"/>
      <c r="H261" s="275"/>
      <c r="I261" s="276"/>
      <c r="J261" s="270"/>
      <c r="K261" s="464"/>
      <c r="L261" s="465"/>
      <c r="M261" s="465"/>
      <c r="N261" s="465"/>
      <c r="O261" s="466"/>
      <c r="P261" s="467"/>
      <c r="Q261" s="464"/>
      <c r="R261" s="468"/>
      <c r="S261" s="464"/>
      <c r="T261" s="465"/>
      <c r="U261" s="1263"/>
      <c r="V261" s="1264"/>
      <c r="W261" s="465"/>
      <c r="X261" s="465"/>
      <c r="Y261" s="1259"/>
      <c r="Z261" s="1260"/>
      <c r="AA261" s="466"/>
      <c r="AB261" s="375"/>
      <c r="AC261" s="375"/>
      <c r="AD261" s="375"/>
      <c r="AE261" s="375"/>
      <c r="AL261" s="5"/>
      <c r="AX261" s="62"/>
    </row>
    <row r="262" spans="1:50" s="7" customFormat="1">
      <c r="A262" s="694"/>
      <c r="B262" s="1261"/>
      <c r="C262" s="1262"/>
      <c r="D262" s="340"/>
      <c r="E262" s="277"/>
      <c r="F262" s="275"/>
      <c r="G262" s="275"/>
      <c r="H262" s="275"/>
      <c r="I262" s="276"/>
      <c r="J262" s="270"/>
      <c r="K262" s="464"/>
      <c r="L262" s="465"/>
      <c r="M262" s="465"/>
      <c r="N262" s="465"/>
      <c r="O262" s="466"/>
      <c r="P262" s="467"/>
      <c r="Q262" s="464"/>
      <c r="R262" s="468"/>
      <c r="S262" s="464"/>
      <c r="T262" s="465"/>
      <c r="U262" s="1263"/>
      <c r="V262" s="1264"/>
      <c r="W262" s="465"/>
      <c r="X262" s="465"/>
      <c r="Y262" s="1259"/>
      <c r="Z262" s="1260"/>
      <c r="AA262" s="466"/>
      <c r="AB262" s="375"/>
      <c r="AC262" s="375"/>
      <c r="AD262" s="375"/>
      <c r="AE262" s="375"/>
      <c r="AL262" s="5"/>
      <c r="AX262" s="62"/>
    </row>
    <row r="263" spans="1:50" s="7" customFormat="1">
      <c r="A263" s="694"/>
      <c r="B263" s="1261"/>
      <c r="C263" s="1262"/>
      <c r="D263" s="340"/>
      <c r="E263" s="277"/>
      <c r="F263" s="275"/>
      <c r="G263" s="275"/>
      <c r="H263" s="275"/>
      <c r="I263" s="276"/>
      <c r="J263" s="270"/>
      <c r="K263" s="464"/>
      <c r="L263" s="465"/>
      <c r="M263" s="465"/>
      <c r="N263" s="465"/>
      <c r="O263" s="466"/>
      <c r="P263" s="467"/>
      <c r="Q263" s="464"/>
      <c r="R263" s="468"/>
      <c r="S263" s="464"/>
      <c r="T263" s="465"/>
      <c r="U263" s="1263"/>
      <c r="V263" s="1264"/>
      <c r="W263" s="465"/>
      <c r="X263" s="465"/>
      <c r="Y263" s="1259"/>
      <c r="Z263" s="1260"/>
      <c r="AA263" s="466"/>
      <c r="AB263" s="375"/>
      <c r="AC263" s="375"/>
      <c r="AD263" s="375"/>
      <c r="AE263" s="375"/>
      <c r="AL263" s="5"/>
      <c r="AX263" s="62"/>
    </row>
    <row r="264" spans="1:50" s="7" customFormat="1">
      <c r="A264" s="694"/>
      <c r="B264" s="1261"/>
      <c r="C264" s="1262"/>
      <c r="D264" s="340"/>
      <c r="E264" s="277"/>
      <c r="F264" s="275"/>
      <c r="G264" s="275"/>
      <c r="H264" s="275"/>
      <c r="I264" s="276"/>
      <c r="J264" s="270"/>
      <c r="K264" s="464"/>
      <c r="L264" s="465"/>
      <c r="M264" s="465"/>
      <c r="N264" s="465"/>
      <c r="O264" s="466"/>
      <c r="P264" s="467"/>
      <c r="Q264" s="464"/>
      <c r="R264" s="468"/>
      <c r="S264" s="464"/>
      <c r="T264" s="465"/>
      <c r="U264" s="1263"/>
      <c r="V264" s="1264"/>
      <c r="W264" s="465"/>
      <c r="X264" s="465"/>
      <c r="Y264" s="1259"/>
      <c r="Z264" s="1260"/>
      <c r="AA264" s="466"/>
      <c r="AB264" s="375"/>
      <c r="AC264" s="375"/>
      <c r="AD264" s="375"/>
      <c r="AE264" s="375"/>
      <c r="AL264" s="5"/>
      <c r="AX264" s="62"/>
    </row>
    <row r="265" spans="1:50" s="7" customFormat="1">
      <c r="A265" s="694"/>
      <c r="B265" s="1261"/>
      <c r="C265" s="1262"/>
      <c r="D265" s="340"/>
      <c r="E265" s="277"/>
      <c r="F265" s="275"/>
      <c r="G265" s="275"/>
      <c r="H265" s="275"/>
      <c r="I265" s="276"/>
      <c r="J265" s="270"/>
      <c r="K265" s="464"/>
      <c r="L265" s="465"/>
      <c r="M265" s="465"/>
      <c r="N265" s="465"/>
      <c r="O265" s="466"/>
      <c r="P265" s="467"/>
      <c r="Q265" s="464"/>
      <c r="R265" s="468"/>
      <c r="S265" s="464"/>
      <c r="T265" s="465"/>
      <c r="U265" s="1263"/>
      <c r="V265" s="1264"/>
      <c r="W265" s="465"/>
      <c r="X265" s="465"/>
      <c r="Y265" s="1259"/>
      <c r="Z265" s="1260"/>
      <c r="AA265" s="466"/>
      <c r="AB265" s="375"/>
      <c r="AC265" s="375"/>
      <c r="AD265" s="375"/>
      <c r="AE265" s="375"/>
      <c r="AL265" s="5"/>
      <c r="AX265" s="62"/>
    </row>
    <row r="266" spans="1:50" s="7" customFormat="1">
      <c r="A266" s="694"/>
      <c r="B266" s="1261"/>
      <c r="C266" s="1262"/>
      <c r="D266" s="340"/>
      <c r="E266" s="277"/>
      <c r="F266" s="275"/>
      <c r="G266" s="275"/>
      <c r="H266" s="275"/>
      <c r="I266" s="276"/>
      <c r="J266" s="270"/>
      <c r="K266" s="464"/>
      <c r="L266" s="465"/>
      <c r="M266" s="465"/>
      <c r="N266" s="465"/>
      <c r="O266" s="466"/>
      <c r="P266" s="467"/>
      <c r="Q266" s="464"/>
      <c r="R266" s="468"/>
      <c r="S266" s="464"/>
      <c r="T266" s="465"/>
      <c r="U266" s="1263"/>
      <c r="V266" s="1264"/>
      <c r="W266" s="465"/>
      <c r="X266" s="465"/>
      <c r="Y266" s="1259"/>
      <c r="Z266" s="1260"/>
      <c r="AA266" s="466"/>
      <c r="AB266" s="375"/>
      <c r="AC266" s="375"/>
      <c r="AD266" s="375"/>
      <c r="AE266" s="375"/>
      <c r="AL266" s="5"/>
      <c r="AX266" s="62"/>
    </row>
    <row r="267" spans="1:50" s="7" customFormat="1">
      <c r="A267" s="694"/>
      <c r="B267" s="1261"/>
      <c r="C267" s="1262"/>
      <c r="D267" s="340"/>
      <c r="E267" s="277"/>
      <c r="F267" s="275"/>
      <c r="G267" s="275"/>
      <c r="H267" s="275"/>
      <c r="I267" s="276"/>
      <c r="J267" s="270"/>
      <c r="K267" s="464"/>
      <c r="L267" s="465"/>
      <c r="M267" s="465"/>
      <c r="N267" s="465"/>
      <c r="O267" s="466"/>
      <c r="P267" s="467"/>
      <c r="Q267" s="464"/>
      <c r="R267" s="468"/>
      <c r="S267" s="464"/>
      <c r="T267" s="465"/>
      <c r="U267" s="1263"/>
      <c r="V267" s="1264"/>
      <c r="W267" s="465"/>
      <c r="X267" s="465"/>
      <c r="Y267" s="1259"/>
      <c r="Z267" s="1260"/>
      <c r="AA267" s="466"/>
      <c r="AB267" s="375"/>
      <c r="AC267" s="375"/>
      <c r="AD267" s="375"/>
      <c r="AE267" s="375"/>
      <c r="AL267" s="5"/>
      <c r="AX267" s="62"/>
    </row>
    <row r="268" spans="1:50" s="7" customFormat="1">
      <c r="A268" s="694"/>
      <c r="B268" s="1261"/>
      <c r="C268" s="1262"/>
      <c r="D268" s="340"/>
      <c r="E268" s="277"/>
      <c r="F268" s="275"/>
      <c r="G268" s="275"/>
      <c r="H268" s="275"/>
      <c r="I268" s="276"/>
      <c r="J268" s="270"/>
      <c r="K268" s="464"/>
      <c r="L268" s="465"/>
      <c r="M268" s="465"/>
      <c r="N268" s="465"/>
      <c r="O268" s="466"/>
      <c r="P268" s="467"/>
      <c r="Q268" s="464"/>
      <c r="R268" s="468"/>
      <c r="S268" s="464"/>
      <c r="T268" s="465"/>
      <c r="U268" s="1263"/>
      <c r="V268" s="1264"/>
      <c r="W268" s="465"/>
      <c r="X268" s="465"/>
      <c r="Y268" s="1259"/>
      <c r="Z268" s="1260"/>
      <c r="AA268" s="466"/>
      <c r="AB268" s="375"/>
      <c r="AC268" s="375"/>
      <c r="AD268" s="375"/>
      <c r="AE268" s="375"/>
      <c r="AL268" s="5"/>
      <c r="AX268" s="62"/>
    </row>
    <row r="269" spans="1:50" s="7" customFormat="1">
      <c r="A269" s="694"/>
      <c r="B269" s="1261"/>
      <c r="C269" s="1262"/>
      <c r="D269" s="340"/>
      <c r="E269" s="277"/>
      <c r="F269" s="275"/>
      <c r="G269" s="275"/>
      <c r="H269" s="275"/>
      <c r="I269" s="276"/>
      <c r="J269" s="270"/>
      <c r="K269" s="464"/>
      <c r="L269" s="465"/>
      <c r="M269" s="465"/>
      <c r="N269" s="465"/>
      <c r="O269" s="466"/>
      <c r="P269" s="467"/>
      <c r="Q269" s="464"/>
      <c r="R269" s="468"/>
      <c r="S269" s="464"/>
      <c r="T269" s="465"/>
      <c r="U269" s="1263"/>
      <c r="V269" s="1264"/>
      <c r="W269" s="465"/>
      <c r="X269" s="465"/>
      <c r="Y269" s="1259"/>
      <c r="Z269" s="1260"/>
      <c r="AA269" s="466"/>
      <c r="AB269" s="375"/>
      <c r="AC269" s="375"/>
      <c r="AD269" s="375"/>
      <c r="AE269" s="375"/>
      <c r="AL269" s="5"/>
      <c r="AX269" s="62"/>
    </row>
    <row r="270" spans="1:50" s="7" customFormat="1">
      <c r="A270" s="694"/>
      <c r="B270" s="1261"/>
      <c r="C270" s="1262"/>
      <c r="D270" s="340"/>
      <c r="E270" s="277"/>
      <c r="F270" s="275"/>
      <c r="G270" s="275"/>
      <c r="H270" s="275"/>
      <c r="I270" s="276"/>
      <c r="J270" s="270"/>
      <c r="K270" s="464"/>
      <c r="L270" s="465"/>
      <c r="M270" s="465"/>
      <c r="N270" s="465"/>
      <c r="O270" s="466"/>
      <c r="P270" s="467"/>
      <c r="Q270" s="464"/>
      <c r="R270" s="468"/>
      <c r="S270" s="464"/>
      <c r="T270" s="465"/>
      <c r="U270" s="1263"/>
      <c r="V270" s="1264"/>
      <c r="W270" s="465"/>
      <c r="X270" s="465"/>
      <c r="Y270" s="1259"/>
      <c r="Z270" s="1260"/>
      <c r="AA270" s="466"/>
      <c r="AB270" s="375"/>
      <c r="AC270" s="375"/>
      <c r="AD270" s="375"/>
      <c r="AE270" s="375"/>
      <c r="AL270" s="5"/>
      <c r="AX270" s="62"/>
    </row>
    <row r="271" spans="1:50" s="7" customFormat="1">
      <c r="A271" s="694"/>
      <c r="B271" s="1261"/>
      <c r="C271" s="1262"/>
      <c r="D271" s="340"/>
      <c r="E271" s="277"/>
      <c r="F271" s="275"/>
      <c r="G271" s="275"/>
      <c r="H271" s="275"/>
      <c r="I271" s="276"/>
      <c r="J271" s="270"/>
      <c r="K271" s="464"/>
      <c r="L271" s="465"/>
      <c r="M271" s="465"/>
      <c r="N271" s="465"/>
      <c r="O271" s="466"/>
      <c r="P271" s="467"/>
      <c r="Q271" s="464"/>
      <c r="R271" s="468"/>
      <c r="S271" s="464"/>
      <c r="T271" s="465"/>
      <c r="U271" s="1263"/>
      <c r="V271" s="1264"/>
      <c r="W271" s="465"/>
      <c r="X271" s="465"/>
      <c r="Y271" s="1259"/>
      <c r="Z271" s="1260"/>
      <c r="AA271" s="466"/>
      <c r="AB271" s="375"/>
      <c r="AC271" s="375"/>
      <c r="AD271" s="375"/>
      <c r="AE271" s="375"/>
      <c r="AL271" s="5"/>
      <c r="AX271" s="62"/>
    </row>
    <row r="272" spans="1:50" s="7" customFormat="1">
      <c r="A272" s="694"/>
      <c r="B272" s="1261"/>
      <c r="C272" s="1262"/>
      <c r="D272" s="340"/>
      <c r="E272" s="277"/>
      <c r="F272" s="275"/>
      <c r="G272" s="275"/>
      <c r="H272" s="275"/>
      <c r="I272" s="276"/>
      <c r="J272" s="270"/>
      <c r="K272" s="464"/>
      <c r="L272" s="465"/>
      <c r="M272" s="465"/>
      <c r="N272" s="465"/>
      <c r="O272" s="466"/>
      <c r="P272" s="467"/>
      <c r="Q272" s="464"/>
      <c r="R272" s="468"/>
      <c r="S272" s="464"/>
      <c r="T272" s="465"/>
      <c r="U272" s="1263"/>
      <c r="V272" s="1264"/>
      <c r="W272" s="465"/>
      <c r="X272" s="465"/>
      <c r="Y272" s="1259"/>
      <c r="Z272" s="1260"/>
      <c r="AA272" s="466"/>
      <c r="AB272" s="375"/>
      <c r="AC272" s="375"/>
      <c r="AD272" s="375"/>
      <c r="AE272" s="375"/>
      <c r="AL272" s="5"/>
      <c r="AX272" s="62"/>
    </row>
    <row r="273" spans="1:50" s="7" customFormat="1">
      <c r="A273" s="694"/>
      <c r="B273" s="1261"/>
      <c r="C273" s="1262"/>
      <c r="D273" s="340"/>
      <c r="E273" s="277"/>
      <c r="F273" s="275"/>
      <c r="G273" s="275"/>
      <c r="H273" s="275"/>
      <c r="I273" s="276"/>
      <c r="J273" s="270"/>
      <c r="K273" s="464"/>
      <c r="L273" s="465"/>
      <c r="M273" s="465"/>
      <c r="N273" s="465"/>
      <c r="O273" s="466"/>
      <c r="P273" s="467"/>
      <c r="Q273" s="464"/>
      <c r="R273" s="468"/>
      <c r="S273" s="464"/>
      <c r="T273" s="465"/>
      <c r="U273" s="1263"/>
      <c r="V273" s="1264"/>
      <c r="W273" s="465"/>
      <c r="X273" s="465"/>
      <c r="Y273" s="1259"/>
      <c r="Z273" s="1260"/>
      <c r="AA273" s="466"/>
      <c r="AB273" s="375"/>
      <c r="AC273" s="375"/>
      <c r="AD273" s="375"/>
      <c r="AE273" s="375"/>
      <c r="AL273" s="5"/>
      <c r="AX273" s="62"/>
    </row>
    <row r="274" spans="1:50" s="7" customFormat="1">
      <c r="A274" s="694"/>
      <c r="B274" s="1261"/>
      <c r="C274" s="1262"/>
      <c r="D274" s="340"/>
      <c r="E274" s="600"/>
      <c r="F274" s="275"/>
      <c r="G274" s="275"/>
      <c r="H274" s="275"/>
      <c r="I274" s="276"/>
      <c r="J274" s="270"/>
      <c r="K274" s="464"/>
      <c r="L274" s="465"/>
      <c r="M274" s="465"/>
      <c r="N274" s="465"/>
      <c r="O274" s="466"/>
      <c r="P274" s="467"/>
      <c r="Q274" s="464"/>
      <c r="R274" s="468"/>
      <c r="S274" s="464"/>
      <c r="T274" s="465"/>
      <c r="U274" s="1263"/>
      <c r="V274" s="1264"/>
      <c r="W274" s="465"/>
      <c r="X274" s="465"/>
      <c r="Y274" s="1259"/>
      <c r="Z274" s="1260"/>
      <c r="AA274" s="466"/>
      <c r="AB274" s="375"/>
      <c r="AC274" s="375"/>
      <c r="AD274" s="375"/>
      <c r="AE274" s="375"/>
      <c r="AL274" s="5"/>
      <c r="AX274" s="62"/>
    </row>
    <row r="275" spans="1:50" s="7" customFormat="1">
      <c r="A275" s="694"/>
      <c r="B275" s="1261"/>
      <c r="C275" s="1262"/>
      <c r="D275" s="340"/>
      <c r="E275" s="600"/>
      <c r="F275" s="275"/>
      <c r="G275" s="275"/>
      <c r="H275" s="275"/>
      <c r="I275" s="276"/>
      <c r="J275" s="270"/>
      <c r="K275" s="464"/>
      <c r="L275" s="465"/>
      <c r="M275" s="465"/>
      <c r="N275" s="465"/>
      <c r="O275" s="466"/>
      <c r="P275" s="467"/>
      <c r="Q275" s="464"/>
      <c r="R275" s="468"/>
      <c r="S275" s="464"/>
      <c r="T275" s="465"/>
      <c r="U275" s="1263"/>
      <c r="V275" s="1264"/>
      <c r="W275" s="465"/>
      <c r="X275" s="465"/>
      <c r="Y275" s="1259"/>
      <c r="Z275" s="1260"/>
      <c r="AA275" s="466"/>
      <c r="AB275" s="375"/>
      <c r="AC275" s="375"/>
      <c r="AD275" s="375"/>
      <c r="AE275" s="375"/>
      <c r="AL275" s="5"/>
      <c r="AX275" s="62"/>
    </row>
    <row r="276" spans="1:50" s="7" customFormat="1">
      <c r="A276" s="694"/>
      <c r="B276" s="1261"/>
      <c r="C276" s="1262"/>
      <c r="D276" s="340"/>
      <c r="E276" s="600"/>
      <c r="F276" s="275"/>
      <c r="G276" s="275"/>
      <c r="H276" s="275"/>
      <c r="I276" s="276"/>
      <c r="J276" s="270"/>
      <c r="K276" s="464"/>
      <c r="L276" s="465"/>
      <c r="M276" s="465"/>
      <c r="N276" s="465"/>
      <c r="O276" s="466"/>
      <c r="P276" s="467"/>
      <c r="Q276" s="464"/>
      <c r="R276" s="468"/>
      <c r="S276" s="464"/>
      <c r="T276" s="465"/>
      <c r="U276" s="1263"/>
      <c r="V276" s="1264"/>
      <c r="W276" s="465"/>
      <c r="X276" s="465"/>
      <c r="Y276" s="1259"/>
      <c r="Z276" s="1260"/>
      <c r="AA276" s="466"/>
      <c r="AB276" s="375"/>
      <c r="AC276" s="375"/>
      <c r="AD276" s="375"/>
      <c r="AE276" s="375"/>
      <c r="AL276" s="5"/>
      <c r="AX276" s="62"/>
    </row>
    <row r="277" spans="1:50" s="7" customFormat="1">
      <c r="A277" s="694"/>
      <c r="B277" s="1261"/>
      <c r="C277" s="1262"/>
      <c r="D277" s="340"/>
      <c r="E277" s="277"/>
      <c r="F277" s="275"/>
      <c r="G277" s="275"/>
      <c r="H277" s="275"/>
      <c r="I277" s="276"/>
      <c r="J277" s="270"/>
      <c r="K277" s="464"/>
      <c r="L277" s="465"/>
      <c r="M277" s="465"/>
      <c r="N277" s="465"/>
      <c r="O277" s="466"/>
      <c r="P277" s="467"/>
      <c r="Q277" s="464"/>
      <c r="R277" s="468"/>
      <c r="S277" s="464"/>
      <c r="T277" s="465"/>
      <c r="U277" s="1263"/>
      <c r="V277" s="1264"/>
      <c r="W277" s="465"/>
      <c r="X277" s="465"/>
      <c r="Y277" s="1259"/>
      <c r="Z277" s="1260"/>
      <c r="AA277" s="466"/>
      <c r="AB277" s="375"/>
      <c r="AC277" s="375"/>
      <c r="AD277" s="375"/>
      <c r="AE277" s="375"/>
      <c r="AL277" s="5"/>
      <c r="AX277" s="62"/>
    </row>
    <row r="278" spans="1:50" s="7" customFormat="1">
      <c r="A278" s="694"/>
      <c r="B278" s="1261"/>
      <c r="C278" s="1262"/>
      <c r="D278" s="340"/>
      <c r="E278" s="277"/>
      <c r="F278" s="275"/>
      <c r="G278" s="275"/>
      <c r="H278" s="275"/>
      <c r="I278" s="276"/>
      <c r="J278" s="270"/>
      <c r="K278" s="464"/>
      <c r="L278" s="465"/>
      <c r="M278" s="465"/>
      <c r="N278" s="465"/>
      <c r="O278" s="466"/>
      <c r="P278" s="467"/>
      <c r="Q278" s="464"/>
      <c r="R278" s="468"/>
      <c r="S278" s="464"/>
      <c r="T278" s="465"/>
      <c r="U278" s="1263"/>
      <c r="V278" s="1264"/>
      <c r="W278" s="465"/>
      <c r="X278" s="465"/>
      <c r="Y278" s="1259"/>
      <c r="Z278" s="1260"/>
      <c r="AA278" s="466"/>
      <c r="AB278" s="375"/>
      <c r="AC278" s="375"/>
      <c r="AD278" s="375"/>
      <c r="AE278" s="375"/>
      <c r="AL278" s="5"/>
      <c r="AX278" s="62"/>
    </row>
    <row r="279" spans="1:50" s="7" customFormat="1" ht="15.75" customHeight="1">
      <c r="A279" s="694"/>
      <c r="B279" s="1261"/>
      <c r="C279" s="1262"/>
      <c r="D279" s="340"/>
      <c r="E279" s="277"/>
      <c r="F279" s="275"/>
      <c r="G279" s="275"/>
      <c r="H279" s="275"/>
      <c r="I279" s="276"/>
      <c r="J279" s="270"/>
      <c r="K279" s="464"/>
      <c r="L279" s="465"/>
      <c r="M279" s="465"/>
      <c r="N279" s="465"/>
      <c r="O279" s="466"/>
      <c r="P279" s="467"/>
      <c r="Q279" s="464"/>
      <c r="R279" s="468"/>
      <c r="S279" s="464"/>
      <c r="T279" s="465"/>
      <c r="U279" s="1263"/>
      <c r="V279" s="1264"/>
      <c r="W279" s="465"/>
      <c r="X279" s="465"/>
      <c r="Y279" s="1259"/>
      <c r="Z279" s="1260"/>
      <c r="AA279" s="466"/>
      <c r="AB279" s="375"/>
      <c r="AC279" s="375"/>
      <c r="AD279" s="375"/>
      <c r="AE279" s="375"/>
      <c r="AL279" s="5"/>
      <c r="AX279" s="62"/>
    </row>
    <row r="280" spans="1:50" s="7" customFormat="1" ht="15.75" customHeight="1">
      <c r="A280" s="694"/>
      <c r="B280" s="1261"/>
      <c r="C280" s="1262"/>
      <c r="D280" s="340"/>
      <c r="E280" s="277"/>
      <c r="F280" s="275"/>
      <c r="G280" s="275"/>
      <c r="H280" s="275"/>
      <c r="I280" s="276"/>
      <c r="J280" s="270"/>
      <c r="K280" s="464"/>
      <c r="L280" s="465"/>
      <c r="M280" s="465"/>
      <c r="N280" s="465"/>
      <c r="O280" s="466"/>
      <c r="P280" s="467"/>
      <c r="Q280" s="464"/>
      <c r="R280" s="468"/>
      <c r="S280" s="464"/>
      <c r="T280" s="465"/>
      <c r="U280" s="1263"/>
      <c r="V280" s="1264"/>
      <c r="W280" s="465"/>
      <c r="X280" s="465"/>
      <c r="Y280" s="1259"/>
      <c r="Z280" s="1260"/>
      <c r="AA280" s="466"/>
      <c r="AB280" s="375"/>
      <c r="AC280" s="375"/>
      <c r="AD280" s="375"/>
      <c r="AE280" s="375"/>
      <c r="AL280" s="5"/>
      <c r="AX280" s="62"/>
    </row>
    <row r="281" spans="1:50" s="7" customFormat="1">
      <c r="A281" s="694"/>
      <c r="B281" s="1261"/>
      <c r="C281" s="1262"/>
      <c r="D281" s="340"/>
      <c r="E281" s="600"/>
      <c r="F281" s="275"/>
      <c r="G281" s="275"/>
      <c r="H281" s="275"/>
      <c r="I281" s="276"/>
      <c r="J281" s="270"/>
      <c r="K281" s="464"/>
      <c r="L281" s="465"/>
      <c r="M281" s="465"/>
      <c r="N281" s="465"/>
      <c r="O281" s="466"/>
      <c r="P281" s="467"/>
      <c r="Q281" s="464"/>
      <c r="R281" s="468"/>
      <c r="S281" s="464"/>
      <c r="T281" s="465"/>
      <c r="U281" s="1263"/>
      <c r="V281" s="1264"/>
      <c r="W281" s="465"/>
      <c r="X281" s="465"/>
      <c r="Y281" s="1259"/>
      <c r="Z281" s="1260"/>
      <c r="AA281" s="466"/>
      <c r="AB281" s="375"/>
      <c r="AC281" s="375"/>
      <c r="AD281" s="375"/>
      <c r="AE281" s="375"/>
      <c r="AL281" s="5"/>
      <c r="AX281" s="62"/>
    </row>
    <row r="282" spans="1:50" s="7" customFormat="1" ht="15.75" customHeight="1">
      <c r="A282" s="694"/>
      <c r="B282" s="1261"/>
      <c r="C282" s="1262"/>
      <c r="D282" s="340"/>
      <c r="E282" s="277"/>
      <c r="F282" s="275"/>
      <c r="G282" s="275"/>
      <c r="H282" s="275"/>
      <c r="I282" s="276"/>
      <c r="J282" s="270"/>
      <c r="K282" s="464"/>
      <c r="L282" s="465"/>
      <c r="M282" s="465"/>
      <c r="N282" s="465"/>
      <c r="O282" s="466"/>
      <c r="P282" s="467"/>
      <c r="Q282" s="464"/>
      <c r="R282" s="468"/>
      <c r="S282" s="464"/>
      <c r="T282" s="465"/>
      <c r="U282" s="1263"/>
      <c r="V282" s="1264"/>
      <c r="W282" s="465"/>
      <c r="X282" s="465"/>
      <c r="Y282" s="1259"/>
      <c r="Z282" s="1260"/>
      <c r="AA282" s="466"/>
      <c r="AB282" s="375"/>
      <c r="AC282" s="375"/>
      <c r="AD282" s="375"/>
      <c r="AE282" s="375"/>
      <c r="AL282" s="5"/>
      <c r="AX282" s="62"/>
    </row>
    <row r="283" spans="1:50" s="7" customFormat="1">
      <c r="A283" s="694"/>
      <c r="B283" s="1261"/>
      <c r="C283" s="1262"/>
      <c r="D283" s="340"/>
      <c r="E283" s="600"/>
      <c r="F283" s="275"/>
      <c r="G283" s="275"/>
      <c r="H283" s="275"/>
      <c r="I283" s="276"/>
      <c r="J283" s="270"/>
      <c r="K283" s="464"/>
      <c r="L283" s="465"/>
      <c r="M283" s="465"/>
      <c r="N283" s="465"/>
      <c r="O283" s="466"/>
      <c r="P283" s="467"/>
      <c r="Q283" s="464"/>
      <c r="R283" s="468"/>
      <c r="S283" s="464"/>
      <c r="T283" s="465"/>
      <c r="U283" s="1263"/>
      <c r="V283" s="1264"/>
      <c r="W283" s="465"/>
      <c r="X283" s="465"/>
      <c r="Y283" s="1259"/>
      <c r="Z283" s="1260"/>
      <c r="AA283" s="466"/>
      <c r="AB283" s="375"/>
      <c r="AC283" s="375"/>
      <c r="AD283" s="375"/>
      <c r="AE283" s="375"/>
      <c r="AL283" s="5"/>
      <c r="AX283" s="62"/>
    </row>
    <row r="284" spans="1:50" s="7" customFormat="1">
      <c r="A284" s="694"/>
      <c r="B284" s="1261"/>
      <c r="C284" s="1262"/>
      <c r="D284" s="340"/>
      <c r="E284" s="277"/>
      <c r="F284" s="275"/>
      <c r="G284" s="275"/>
      <c r="H284" s="275"/>
      <c r="I284" s="276"/>
      <c r="J284" s="270"/>
      <c r="K284" s="464"/>
      <c r="L284" s="465"/>
      <c r="M284" s="465"/>
      <c r="N284" s="465"/>
      <c r="O284" s="466"/>
      <c r="P284" s="467"/>
      <c r="Q284" s="464"/>
      <c r="R284" s="468"/>
      <c r="S284" s="464"/>
      <c r="T284" s="465"/>
      <c r="U284" s="1263"/>
      <c r="V284" s="1264"/>
      <c r="W284" s="465"/>
      <c r="X284" s="465"/>
      <c r="Y284" s="1259"/>
      <c r="Z284" s="1260"/>
      <c r="AA284" s="466"/>
      <c r="AB284" s="375"/>
      <c r="AC284" s="375"/>
      <c r="AD284" s="375"/>
      <c r="AE284" s="375"/>
      <c r="AL284" s="5"/>
      <c r="AX284" s="62"/>
    </row>
    <row r="285" spans="1:50" s="7" customFormat="1">
      <c r="A285" s="694"/>
      <c r="B285" s="1261"/>
      <c r="C285" s="1262"/>
      <c r="D285" s="340"/>
      <c r="E285" s="600"/>
      <c r="F285" s="275"/>
      <c r="G285" s="275"/>
      <c r="H285" s="275"/>
      <c r="I285" s="276"/>
      <c r="J285" s="270"/>
      <c r="K285" s="464"/>
      <c r="L285" s="465"/>
      <c r="M285" s="465"/>
      <c r="N285" s="465"/>
      <c r="O285" s="466"/>
      <c r="P285" s="467"/>
      <c r="Q285" s="464"/>
      <c r="R285" s="468"/>
      <c r="S285" s="464"/>
      <c r="T285" s="465"/>
      <c r="U285" s="1263"/>
      <c r="V285" s="1264"/>
      <c r="W285" s="465"/>
      <c r="X285" s="465"/>
      <c r="Y285" s="1259"/>
      <c r="Z285" s="1260"/>
      <c r="AA285" s="466"/>
      <c r="AB285" s="375"/>
      <c r="AC285" s="375"/>
      <c r="AD285" s="375"/>
      <c r="AE285" s="375"/>
      <c r="AL285" s="5"/>
      <c r="AX285" s="62"/>
    </row>
    <row r="286" spans="1:50" s="7" customFormat="1">
      <c r="A286" s="694"/>
      <c r="B286" s="1261"/>
      <c r="C286" s="1262"/>
      <c r="D286" s="340"/>
      <c r="E286" s="600"/>
      <c r="F286" s="275"/>
      <c r="G286" s="275"/>
      <c r="H286" s="275"/>
      <c r="I286" s="276"/>
      <c r="J286" s="270"/>
      <c r="K286" s="464"/>
      <c r="L286" s="465"/>
      <c r="M286" s="465"/>
      <c r="N286" s="465"/>
      <c r="O286" s="466"/>
      <c r="P286" s="467"/>
      <c r="Q286" s="464"/>
      <c r="R286" s="468"/>
      <c r="S286" s="464"/>
      <c r="T286" s="465"/>
      <c r="U286" s="1263"/>
      <c r="V286" s="1264"/>
      <c r="W286" s="465"/>
      <c r="X286" s="465"/>
      <c r="Y286" s="1259"/>
      <c r="Z286" s="1260"/>
      <c r="AA286" s="466"/>
      <c r="AB286" s="375"/>
      <c r="AC286" s="375"/>
      <c r="AD286" s="375"/>
      <c r="AE286" s="375"/>
      <c r="AL286" s="5"/>
      <c r="AX286" s="62"/>
    </row>
    <row r="287" spans="1:50" s="7" customFormat="1" ht="15.75" customHeight="1">
      <c r="A287" s="694"/>
      <c r="B287" s="1261"/>
      <c r="C287" s="1262"/>
      <c r="D287" s="340"/>
      <c r="E287" s="277"/>
      <c r="F287" s="275"/>
      <c r="G287" s="275"/>
      <c r="H287" s="275"/>
      <c r="I287" s="276"/>
      <c r="J287" s="270"/>
      <c r="K287" s="464"/>
      <c r="L287" s="465"/>
      <c r="M287" s="465"/>
      <c r="N287" s="465"/>
      <c r="O287" s="466"/>
      <c r="P287" s="467"/>
      <c r="Q287" s="464"/>
      <c r="R287" s="468"/>
      <c r="S287" s="464"/>
      <c r="T287" s="465"/>
      <c r="U287" s="1263"/>
      <c r="V287" s="1264"/>
      <c r="W287" s="465"/>
      <c r="X287" s="465"/>
      <c r="Y287" s="1259"/>
      <c r="Z287" s="1260"/>
      <c r="AA287" s="466"/>
      <c r="AB287" s="375"/>
      <c r="AC287" s="375"/>
      <c r="AD287" s="375"/>
      <c r="AE287" s="375"/>
      <c r="AL287" s="5"/>
      <c r="AX287" s="62"/>
    </row>
    <row r="288" spans="1:50" s="7" customFormat="1">
      <c r="A288" s="694"/>
      <c r="B288" s="1261"/>
      <c r="C288" s="1262"/>
      <c r="D288" s="340"/>
      <c r="E288" s="277"/>
      <c r="F288" s="275"/>
      <c r="G288" s="275"/>
      <c r="H288" s="275"/>
      <c r="I288" s="276"/>
      <c r="J288" s="270"/>
      <c r="K288" s="464"/>
      <c r="L288" s="465"/>
      <c r="M288" s="465"/>
      <c r="N288" s="465"/>
      <c r="O288" s="466"/>
      <c r="P288" s="467"/>
      <c r="Q288" s="464"/>
      <c r="R288" s="468"/>
      <c r="S288" s="464"/>
      <c r="T288" s="465"/>
      <c r="U288" s="1263"/>
      <c r="V288" s="1264"/>
      <c r="W288" s="465"/>
      <c r="X288" s="465"/>
      <c r="Y288" s="1259"/>
      <c r="Z288" s="1260"/>
      <c r="AA288" s="466"/>
      <c r="AB288" s="375"/>
      <c r="AC288" s="375"/>
      <c r="AD288" s="375"/>
      <c r="AE288" s="375"/>
      <c r="AL288" s="5"/>
      <c r="AX288" s="62"/>
    </row>
    <row r="289" spans="1:50" s="7" customFormat="1">
      <c r="A289" s="694"/>
      <c r="B289" s="1261"/>
      <c r="C289" s="1262"/>
      <c r="D289" s="340"/>
      <c r="E289" s="600"/>
      <c r="F289" s="275"/>
      <c r="G289" s="275"/>
      <c r="H289" s="275"/>
      <c r="I289" s="276"/>
      <c r="J289" s="270"/>
      <c r="K289" s="464"/>
      <c r="L289" s="465"/>
      <c r="M289" s="465"/>
      <c r="N289" s="465"/>
      <c r="O289" s="466"/>
      <c r="P289" s="467"/>
      <c r="Q289" s="464"/>
      <c r="R289" s="468"/>
      <c r="S289" s="464"/>
      <c r="T289" s="465"/>
      <c r="U289" s="1263"/>
      <c r="V289" s="1264"/>
      <c r="W289" s="465"/>
      <c r="X289" s="465"/>
      <c r="Y289" s="1259"/>
      <c r="Z289" s="1260"/>
      <c r="AA289" s="466"/>
      <c r="AB289" s="375"/>
      <c r="AC289" s="375"/>
      <c r="AD289" s="375"/>
      <c r="AE289" s="375"/>
      <c r="AL289" s="5"/>
      <c r="AX289" s="62"/>
    </row>
    <row r="290" spans="1:50" s="7" customFormat="1">
      <c r="A290" s="694"/>
      <c r="B290" s="1261"/>
      <c r="C290" s="1262"/>
      <c r="D290" s="340"/>
      <c r="E290" s="600"/>
      <c r="F290" s="275"/>
      <c r="G290" s="275"/>
      <c r="H290" s="275"/>
      <c r="I290" s="276"/>
      <c r="J290" s="270"/>
      <c r="K290" s="464"/>
      <c r="L290" s="465"/>
      <c r="M290" s="465"/>
      <c r="N290" s="465"/>
      <c r="O290" s="466"/>
      <c r="P290" s="467"/>
      <c r="Q290" s="464"/>
      <c r="R290" s="468"/>
      <c r="S290" s="464"/>
      <c r="T290" s="465"/>
      <c r="U290" s="1263"/>
      <c r="V290" s="1264"/>
      <c r="W290" s="465"/>
      <c r="X290" s="465"/>
      <c r="Y290" s="1259"/>
      <c r="Z290" s="1260"/>
      <c r="AA290" s="466"/>
      <c r="AB290" s="375"/>
      <c r="AC290" s="375"/>
      <c r="AD290" s="375"/>
      <c r="AE290" s="375"/>
      <c r="AL290" s="5"/>
      <c r="AX290" s="62"/>
    </row>
    <row r="291" spans="1:50" s="7" customFormat="1">
      <c r="A291" s="694"/>
      <c r="B291" s="1261"/>
      <c r="C291" s="1262"/>
      <c r="D291" s="340"/>
      <c r="E291" s="277"/>
      <c r="F291" s="275"/>
      <c r="G291" s="275"/>
      <c r="H291" s="275"/>
      <c r="I291" s="276"/>
      <c r="J291" s="270"/>
      <c r="K291" s="464"/>
      <c r="L291" s="465"/>
      <c r="M291" s="465"/>
      <c r="N291" s="465"/>
      <c r="O291" s="466"/>
      <c r="P291" s="467"/>
      <c r="Q291" s="464"/>
      <c r="R291" s="468"/>
      <c r="S291" s="464"/>
      <c r="T291" s="465"/>
      <c r="U291" s="1263"/>
      <c r="V291" s="1264"/>
      <c r="W291" s="465"/>
      <c r="X291" s="465"/>
      <c r="Y291" s="1259"/>
      <c r="Z291" s="1260"/>
      <c r="AA291" s="466"/>
      <c r="AB291" s="375"/>
      <c r="AC291" s="375"/>
      <c r="AD291" s="375"/>
      <c r="AE291" s="375"/>
      <c r="AL291" s="5"/>
      <c r="AX291" s="62"/>
    </row>
    <row r="292" spans="1:50" s="7" customFormat="1">
      <c r="A292" s="694"/>
      <c r="B292" s="1261"/>
      <c r="C292" s="1262"/>
      <c r="D292" s="340"/>
      <c r="E292" s="277"/>
      <c r="F292" s="275"/>
      <c r="G292" s="275"/>
      <c r="H292" s="275"/>
      <c r="I292" s="276"/>
      <c r="J292" s="270"/>
      <c r="K292" s="464"/>
      <c r="L292" s="465"/>
      <c r="M292" s="465"/>
      <c r="N292" s="465"/>
      <c r="O292" s="466"/>
      <c r="P292" s="467"/>
      <c r="Q292" s="464"/>
      <c r="R292" s="468"/>
      <c r="S292" s="464"/>
      <c r="T292" s="465"/>
      <c r="U292" s="1263"/>
      <c r="V292" s="1264"/>
      <c r="W292" s="465"/>
      <c r="X292" s="465"/>
      <c r="Y292" s="1259"/>
      <c r="Z292" s="1260"/>
      <c r="AA292" s="466"/>
      <c r="AB292" s="375"/>
      <c r="AC292" s="375"/>
      <c r="AD292" s="375"/>
      <c r="AE292" s="375"/>
      <c r="AL292" s="5"/>
      <c r="AX292" s="62"/>
    </row>
    <row r="293" spans="1:50" s="7" customFormat="1">
      <c r="A293" s="694"/>
      <c r="B293" s="1261"/>
      <c r="C293" s="1262"/>
      <c r="D293" s="340"/>
      <c r="E293" s="277"/>
      <c r="F293" s="275"/>
      <c r="G293" s="275"/>
      <c r="H293" s="275"/>
      <c r="I293" s="276"/>
      <c r="J293" s="270"/>
      <c r="K293" s="464"/>
      <c r="L293" s="465"/>
      <c r="M293" s="465"/>
      <c r="N293" s="465"/>
      <c r="O293" s="466"/>
      <c r="P293" s="467"/>
      <c r="Q293" s="464"/>
      <c r="R293" s="468"/>
      <c r="S293" s="464"/>
      <c r="T293" s="465"/>
      <c r="U293" s="1263"/>
      <c r="V293" s="1264"/>
      <c r="W293" s="465"/>
      <c r="X293" s="465"/>
      <c r="Y293" s="1259"/>
      <c r="Z293" s="1260"/>
      <c r="AA293" s="466"/>
      <c r="AB293" s="375"/>
      <c r="AC293" s="375"/>
      <c r="AD293" s="375"/>
      <c r="AE293" s="375"/>
      <c r="AL293" s="5"/>
      <c r="AX293" s="62"/>
    </row>
    <row r="294" spans="1:50" s="7" customFormat="1">
      <c r="A294" s="694"/>
      <c r="B294" s="1261"/>
      <c r="C294" s="1262"/>
      <c r="D294" s="340"/>
      <c r="E294" s="277"/>
      <c r="F294" s="275"/>
      <c r="G294" s="275"/>
      <c r="H294" s="275"/>
      <c r="I294" s="276"/>
      <c r="J294" s="270"/>
      <c r="K294" s="464"/>
      <c r="L294" s="465"/>
      <c r="M294" s="465"/>
      <c r="N294" s="465"/>
      <c r="O294" s="466"/>
      <c r="P294" s="467"/>
      <c r="Q294" s="464"/>
      <c r="R294" s="468"/>
      <c r="S294" s="464"/>
      <c r="T294" s="465"/>
      <c r="U294" s="1263"/>
      <c r="V294" s="1264"/>
      <c r="W294" s="465"/>
      <c r="X294" s="465"/>
      <c r="Y294" s="1259"/>
      <c r="Z294" s="1260"/>
      <c r="AA294" s="466"/>
      <c r="AB294" s="375"/>
      <c r="AC294" s="375"/>
      <c r="AD294" s="375"/>
      <c r="AE294" s="375"/>
      <c r="AL294" s="5"/>
      <c r="AX294" s="62"/>
    </row>
    <row r="295" spans="1:50" s="7" customFormat="1">
      <c r="A295" s="694"/>
      <c r="B295" s="1261"/>
      <c r="C295" s="1262"/>
      <c r="D295" s="340"/>
      <c r="E295" s="277"/>
      <c r="F295" s="275"/>
      <c r="G295" s="275"/>
      <c r="H295" s="275"/>
      <c r="I295" s="276"/>
      <c r="J295" s="270"/>
      <c r="K295" s="464"/>
      <c r="L295" s="465"/>
      <c r="M295" s="465"/>
      <c r="N295" s="465"/>
      <c r="O295" s="466"/>
      <c r="P295" s="467"/>
      <c r="Q295" s="464"/>
      <c r="R295" s="468"/>
      <c r="S295" s="464"/>
      <c r="T295" s="465"/>
      <c r="U295" s="1263"/>
      <c r="V295" s="1264"/>
      <c r="W295" s="465"/>
      <c r="X295" s="465"/>
      <c r="Y295" s="1259"/>
      <c r="Z295" s="1260"/>
      <c r="AA295" s="466"/>
      <c r="AB295" s="375"/>
      <c r="AC295" s="375"/>
      <c r="AD295" s="375"/>
      <c r="AE295" s="375"/>
      <c r="AL295" s="5"/>
      <c r="AX295" s="62"/>
    </row>
    <row r="296" spans="1:50" s="7" customFormat="1">
      <c r="A296" s="694"/>
      <c r="B296" s="1261"/>
      <c r="C296" s="1262"/>
      <c r="D296" s="340"/>
      <c r="E296" s="277"/>
      <c r="F296" s="275"/>
      <c r="G296" s="275"/>
      <c r="H296" s="275"/>
      <c r="I296" s="276"/>
      <c r="J296" s="270"/>
      <c r="K296" s="464"/>
      <c r="L296" s="465"/>
      <c r="M296" s="465"/>
      <c r="N296" s="465"/>
      <c r="O296" s="466"/>
      <c r="P296" s="467"/>
      <c r="Q296" s="464"/>
      <c r="R296" s="468"/>
      <c r="S296" s="464"/>
      <c r="T296" s="465"/>
      <c r="U296" s="1263"/>
      <c r="V296" s="1264"/>
      <c r="W296" s="465"/>
      <c r="X296" s="465"/>
      <c r="Y296" s="1259"/>
      <c r="Z296" s="1260"/>
      <c r="AA296" s="466"/>
      <c r="AB296" s="375"/>
      <c r="AC296" s="375"/>
      <c r="AD296" s="375"/>
      <c r="AE296" s="375"/>
      <c r="AL296" s="5"/>
      <c r="AX296" s="62"/>
    </row>
    <row r="297" spans="1:50" s="7" customFormat="1">
      <c r="A297" s="694"/>
      <c r="B297" s="1261"/>
      <c r="C297" s="1262"/>
      <c r="D297" s="340"/>
      <c r="E297" s="277"/>
      <c r="F297" s="275"/>
      <c r="G297" s="275"/>
      <c r="H297" s="275"/>
      <c r="I297" s="276"/>
      <c r="J297" s="270"/>
      <c r="K297" s="464"/>
      <c r="L297" s="465"/>
      <c r="M297" s="465"/>
      <c r="N297" s="465"/>
      <c r="O297" s="466"/>
      <c r="P297" s="467"/>
      <c r="Q297" s="464"/>
      <c r="R297" s="468"/>
      <c r="S297" s="464"/>
      <c r="T297" s="465"/>
      <c r="U297" s="1263"/>
      <c r="V297" s="1264"/>
      <c r="W297" s="465"/>
      <c r="X297" s="465"/>
      <c r="Y297" s="1259"/>
      <c r="Z297" s="1260"/>
      <c r="AA297" s="466"/>
      <c r="AB297" s="375"/>
      <c r="AC297" s="375"/>
      <c r="AD297" s="375"/>
      <c r="AE297" s="375"/>
      <c r="AL297" s="5"/>
      <c r="AX297" s="62"/>
    </row>
    <row r="298" spans="1:50" s="7" customFormat="1">
      <c r="A298" s="694"/>
      <c r="B298" s="1261"/>
      <c r="C298" s="1262"/>
      <c r="D298" s="340"/>
      <c r="E298" s="277"/>
      <c r="F298" s="275"/>
      <c r="G298" s="275"/>
      <c r="H298" s="275"/>
      <c r="I298" s="276"/>
      <c r="J298" s="270"/>
      <c r="K298" s="464"/>
      <c r="L298" s="465"/>
      <c r="M298" s="465"/>
      <c r="N298" s="465"/>
      <c r="O298" s="466"/>
      <c r="P298" s="467"/>
      <c r="Q298" s="464"/>
      <c r="R298" s="468"/>
      <c r="S298" s="464"/>
      <c r="T298" s="465"/>
      <c r="U298" s="1263"/>
      <c r="V298" s="1264"/>
      <c r="W298" s="465"/>
      <c r="X298" s="465"/>
      <c r="Y298" s="1259"/>
      <c r="Z298" s="1260"/>
      <c r="AA298" s="466"/>
      <c r="AB298" s="375"/>
      <c r="AC298" s="375"/>
      <c r="AD298" s="375"/>
      <c r="AE298" s="375"/>
      <c r="AL298" s="5"/>
      <c r="AX298" s="62"/>
    </row>
    <row r="299" spans="1:50" s="7" customFormat="1">
      <c r="A299" s="694"/>
      <c r="B299" s="1261"/>
      <c r="C299" s="1262"/>
      <c r="D299" s="340"/>
      <c r="E299" s="277"/>
      <c r="F299" s="275"/>
      <c r="G299" s="275"/>
      <c r="H299" s="275"/>
      <c r="I299" s="276"/>
      <c r="J299" s="270"/>
      <c r="K299" s="464"/>
      <c r="L299" s="465"/>
      <c r="M299" s="465"/>
      <c r="N299" s="465"/>
      <c r="O299" s="466"/>
      <c r="P299" s="467"/>
      <c r="Q299" s="464"/>
      <c r="R299" s="468"/>
      <c r="S299" s="464"/>
      <c r="T299" s="465"/>
      <c r="U299" s="1263"/>
      <c r="V299" s="1264"/>
      <c r="W299" s="465"/>
      <c r="X299" s="465"/>
      <c r="Y299" s="1259"/>
      <c r="Z299" s="1260"/>
      <c r="AA299" s="466"/>
      <c r="AB299" s="375"/>
      <c r="AC299" s="375"/>
      <c r="AD299" s="375"/>
      <c r="AE299" s="375"/>
      <c r="AL299" s="5"/>
      <c r="AX299" s="62"/>
    </row>
    <row r="300" spans="1:50" s="7" customFormat="1">
      <c r="A300" s="694"/>
      <c r="B300" s="1261"/>
      <c r="C300" s="1262"/>
      <c r="D300" s="340"/>
      <c r="E300" s="277"/>
      <c r="F300" s="275"/>
      <c r="G300" s="275"/>
      <c r="H300" s="275"/>
      <c r="I300" s="276"/>
      <c r="J300" s="270"/>
      <c r="K300" s="464"/>
      <c r="L300" s="465"/>
      <c r="M300" s="465"/>
      <c r="N300" s="465"/>
      <c r="O300" s="466"/>
      <c r="P300" s="467"/>
      <c r="Q300" s="464"/>
      <c r="R300" s="468"/>
      <c r="S300" s="464"/>
      <c r="T300" s="465"/>
      <c r="U300" s="1263"/>
      <c r="V300" s="1264"/>
      <c r="W300" s="465"/>
      <c r="X300" s="465"/>
      <c r="Y300" s="1259"/>
      <c r="Z300" s="1260"/>
      <c r="AA300" s="466"/>
      <c r="AB300" s="375"/>
      <c r="AC300" s="375"/>
      <c r="AD300" s="375"/>
      <c r="AE300" s="375"/>
      <c r="AL300" s="5"/>
      <c r="AX300" s="62"/>
    </row>
    <row r="301" spans="1:50" s="7" customFormat="1">
      <c r="A301" s="694"/>
      <c r="B301" s="1261"/>
      <c r="C301" s="1262"/>
      <c r="D301" s="340"/>
      <c r="E301" s="277"/>
      <c r="F301" s="275"/>
      <c r="G301" s="275"/>
      <c r="H301" s="275"/>
      <c r="I301" s="276"/>
      <c r="J301" s="270"/>
      <c r="K301" s="464"/>
      <c r="L301" s="465"/>
      <c r="M301" s="465"/>
      <c r="N301" s="465"/>
      <c r="O301" s="466"/>
      <c r="P301" s="467"/>
      <c r="Q301" s="464"/>
      <c r="R301" s="468"/>
      <c r="S301" s="464"/>
      <c r="T301" s="465"/>
      <c r="U301" s="1263"/>
      <c r="V301" s="1264"/>
      <c r="W301" s="465"/>
      <c r="X301" s="465"/>
      <c r="Y301" s="1259"/>
      <c r="Z301" s="1260"/>
      <c r="AA301" s="466"/>
      <c r="AB301" s="375"/>
      <c r="AC301" s="375"/>
      <c r="AD301" s="375"/>
      <c r="AE301" s="375"/>
      <c r="AL301" s="5"/>
      <c r="AX301" s="62"/>
    </row>
    <row r="302" spans="1:50" s="7" customFormat="1">
      <c r="A302" s="694"/>
      <c r="B302" s="1261"/>
      <c r="C302" s="1262"/>
      <c r="D302" s="340"/>
      <c r="E302" s="277"/>
      <c r="F302" s="275"/>
      <c r="G302" s="275"/>
      <c r="H302" s="275"/>
      <c r="I302" s="276"/>
      <c r="J302" s="270"/>
      <c r="K302" s="464"/>
      <c r="L302" s="465"/>
      <c r="M302" s="465"/>
      <c r="N302" s="465"/>
      <c r="O302" s="466"/>
      <c r="P302" s="467"/>
      <c r="Q302" s="464"/>
      <c r="R302" s="468"/>
      <c r="S302" s="464"/>
      <c r="T302" s="465"/>
      <c r="U302" s="1263"/>
      <c r="V302" s="1264"/>
      <c r="W302" s="465"/>
      <c r="X302" s="465"/>
      <c r="Y302" s="1259"/>
      <c r="Z302" s="1260"/>
      <c r="AA302" s="466"/>
      <c r="AB302" s="375"/>
      <c r="AC302" s="375"/>
      <c r="AD302" s="375"/>
      <c r="AE302" s="375"/>
      <c r="AL302" s="5"/>
      <c r="AX302" s="62"/>
    </row>
    <row r="303" spans="1:50" s="7" customFormat="1">
      <c r="A303" s="694"/>
      <c r="B303" s="1261"/>
      <c r="C303" s="1262"/>
      <c r="D303" s="340"/>
      <c r="E303" s="277"/>
      <c r="F303" s="275"/>
      <c r="G303" s="275"/>
      <c r="H303" s="275"/>
      <c r="I303" s="276"/>
      <c r="J303" s="270"/>
      <c r="K303" s="464"/>
      <c r="L303" s="465"/>
      <c r="M303" s="465"/>
      <c r="N303" s="465"/>
      <c r="O303" s="466"/>
      <c r="P303" s="467"/>
      <c r="Q303" s="464"/>
      <c r="R303" s="468"/>
      <c r="S303" s="464"/>
      <c r="T303" s="465"/>
      <c r="U303" s="1263"/>
      <c r="V303" s="1264"/>
      <c r="W303" s="465"/>
      <c r="X303" s="465"/>
      <c r="Y303" s="1259"/>
      <c r="Z303" s="1260"/>
      <c r="AA303" s="466"/>
      <c r="AB303" s="375"/>
      <c r="AC303" s="375"/>
      <c r="AD303" s="375"/>
      <c r="AE303" s="375"/>
      <c r="AL303" s="5"/>
      <c r="AX303" s="62"/>
    </row>
    <row r="304" spans="1:50" s="7" customFormat="1">
      <c r="A304" s="694"/>
      <c r="B304" s="1261"/>
      <c r="C304" s="1262"/>
      <c r="D304" s="340"/>
      <c r="E304" s="277"/>
      <c r="F304" s="275"/>
      <c r="G304" s="275"/>
      <c r="H304" s="275"/>
      <c r="I304" s="276"/>
      <c r="J304" s="270"/>
      <c r="K304" s="464"/>
      <c r="L304" s="465"/>
      <c r="M304" s="465"/>
      <c r="N304" s="465"/>
      <c r="O304" s="466"/>
      <c r="P304" s="467"/>
      <c r="Q304" s="464"/>
      <c r="R304" s="468"/>
      <c r="S304" s="464"/>
      <c r="T304" s="465"/>
      <c r="U304" s="1263"/>
      <c r="V304" s="1264"/>
      <c r="W304" s="465"/>
      <c r="X304" s="465"/>
      <c r="Y304" s="1259"/>
      <c r="Z304" s="1260"/>
      <c r="AA304" s="466"/>
      <c r="AB304" s="375"/>
      <c r="AC304" s="375"/>
      <c r="AD304" s="375"/>
      <c r="AE304" s="375"/>
      <c r="AL304" s="5"/>
      <c r="AX304" s="62"/>
    </row>
    <row r="305" spans="1:50" s="7" customFormat="1">
      <c r="A305" s="694"/>
      <c r="B305" s="1261"/>
      <c r="C305" s="1262"/>
      <c r="D305" s="340"/>
      <c r="E305" s="277"/>
      <c r="F305" s="275"/>
      <c r="G305" s="275"/>
      <c r="H305" s="275"/>
      <c r="I305" s="276"/>
      <c r="J305" s="270"/>
      <c r="K305" s="464"/>
      <c r="L305" s="465"/>
      <c r="M305" s="465"/>
      <c r="N305" s="465"/>
      <c r="O305" s="466"/>
      <c r="P305" s="467"/>
      <c r="Q305" s="464"/>
      <c r="R305" s="468"/>
      <c r="S305" s="464"/>
      <c r="T305" s="465"/>
      <c r="U305" s="1263"/>
      <c r="V305" s="1264"/>
      <c r="W305" s="465"/>
      <c r="X305" s="465"/>
      <c r="Y305" s="1259"/>
      <c r="Z305" s="1260"/>
      <c r="AA305" s="466"/>
      <c r="AB305" s="375"/>
      <c r="AC305" s="375"/>
      <c r="AD305" s="375"/>
      <c r="AE305" s="375"/>
      <c r="AL305" s="5"/>
      <c r="AX305" s="62"/>
    </row>
    <row r="306" spans="1:50" s="7" customFormat="1">
      <c r="A306" s="694"/>
      <c r="B306" s="1261"/>
      <c r="C306" s="1262"/>
      <c r="D306" s="340"/>
      <c r="E306" s="600"/>
      <c r="F306" s="275"/>
      <c r="G306" s="275"/>
      <c r="H306" s="275"/>
      <c r="I306" s="276"/>
      <c r="J306" s="270"/>
      <c r="K306" s="464"/>
      <c r="L306" s="465"/>
      <c r="M306" s="465"/>
      <c r="N306" s="465"/>
      <c r="O306" s="466"/>
      <c r="P306" s="467"/>
      <c r="Q306" s="464"/>
      <c r="R306" s="468"/>
      <c r="S306" s="464"/>
      <c r="T306" s="465"/>
      <c r="U306" s="1263"/>
      <c r="V306" s="1264"/>
      <c r="W306" s="465"/>
      <c r="X306" s="465"/>
      <c r="Y306" s="1259"/>
      <c r="Z306" s="1260"/>
      <c r="AA306" s="466"/>
      <c r="AB306" s="375"/>
      <c r="AC306" s="375"/>
      <c r="AD306" s="375"/>
      <c r="AE306" s="375"/>
      <c r="AL306" s="5"/>
      <c r="AX306" s="62"/>
    </row>
    <row r="307" spans="1:50" s="7" customFormat="1">
      <c r="A307" s="694"/>
      <c r="B307" s="1261"/>
      <c r="C307" s="1262"/>
      <c r="D307" s="340"/>
      <c r="E307" s="277"/>
      <c r="F307" s="275"/>
      <c r="G307" s="275"/>
      <c r="H307" s="275"/>
      <c r="I307" s="276"/>
      <c r="J307" s="270"/>
      <c r="K307" s="464"/>
      <c r="L307" s="465"/>
      <c r="M307" s="465"/>
      <c r="N307" s="465"/>
      <c r="O307" s="466"/>
      <c r="P307" s="467"/>
      <c r="Q307" s="464"/>
      <c r="R307" s="468"/>
      <c r="S307" s="464"/>
      <c r="T307" s="465"/>
      <c r="U307" s="1263"/>
      <c r="V307" s="1264"/>
      <c r="W307" s="465"/>
      <c r="X307" s="465"/>
      <c r="Y307" s="1259"/>
      <c r="Z307" s="1260"/>
      <c r="AA307" s="466"/>
      <c r="AB307" s="375"/>
      <c r="AC307" s="375"/>
      <c r="AD307" s="375"/>
      <c r="AE307" s="375"/>
      <c r="AL307" s="5"/>
      <c r="AX307" s="62"/>
    </row>
    <row r="308" spans="1:50" s="7" customFormat="1">
      <c r="A308" s="694"/>
      <c r="B308" s="1261"/>
      <c r="C308" s="1262"/>
      <c r="D308" s="340"/>
      <c r="E308" s="277"/>
      <c r="F308" s="275"/>
      <c r="G308" s="275"/>
      <c r="H308" s="275"/>
      <c r="I308" s="276"/>
      <c r="J308" s="270"/>
      <c r="K308" s="464"/>
      <c r="L308" s="465"/>
      <c r="M308" s="465"/>
      <c r="N308" s="465"/>
      <c r="O308" s="466"/>
      <c r="P308" s="467"/>
      <c r="Q308" s="464"/>
      <c r="R308" s="468"/>
      <c r="S308" s="464"/>
      <c r="T308" s="465"/>
      <c r="U308" s="1263"/>
      <c r="V308" s="1264"/>
      <c r="W308" s="465"/>
      <c r="X308" s="465"/>
      <c r="Y308" s="1259"/>
      <c r="Z308" s="1260"/>
      <c r="AA308" s="466"/>
      <c r="AB308" s="375"/>
      <c r="AC308" s="375"/>
      <c r="AD308" s="375"/>
      <c r="AE308" s="375"/>
      <c r="AL308" s="5"/>
      <c r="AX308" s="62"/>
    </row>
    <row r="309" spans="1:50" s="7" customFormat="1">
      <c r="A309" s="694"/>
      <c r="B309" s="1261"/>
      <c r="C309" s="1262"/>
      <c r="D309" s="340"/>
      <c r="E309" s="277"/>
      <c r="F309" s="275"/>
      <c r="G309" s="275"/>
      <c r="H309" s="275"/>
      <c r="I309" s="276"/>
      <c r="J309" s="270"/>
      <c r="K309" s="464"/>
      <c r="L309" s="465"/>
      <c r="M309" s="465"/>
      <c r="N309" s="465"/>
      <c r="O309" s="466"/>
      <c r="P309" s="467"/>
      <c r="Q309" s="464"/>
      <c r="R309" s="468"/>
      <c r="S309" s="464"/>
      <c r="T309" s="465"/>
      <c r="U309" s="1263"/>
      <c r="V309" s="1264"/>
      <c r="W309" s="465"/>
      <c r="X309" s="465"/>
      <c r="Y309" s="1259"/>
      <c r="Z309" s="1260"/>
      <c r="AA309" s="466"/>
      <c r="AB309" s="375"/>
      <c r="AC309" s="375"/>
      <c r="AD309" s="375"/>
      <c r="AE309" s="375"/>
      <c r="AL309" s="5"/>
      <c r="AX309" s="62"/>
    </row>
    <row r="310" spans="1:50" s="7" customFormat="1">
      <c r="A310" s="694"/>
      <c r="B310" s="1261"/>
      <c r="C310" s="1262"/>
      <c r="D310" s="340"/>
      <c r="E310" s="277"/>
      <c r="F310" s="275"/>
      <c r="G310" s="275"/>
      <c r="H310" s="275"/>
      <c r="I310" s="276"/>
      <c r="J310" s="270"/>
      <c r="K310" s="464"/>
      <c r="L310" s="465"/>
      <c r="M310" s="465"/>
      <c r="N310" s="465"/>
      <c r="O310" s="466"/>
      <c r="P310" s="467"/>
      <c r="Q310" s="464"/>
      <c r="R310" s="468"/>
      <c r="S310" s="464"/>
      <c r="T310" s="465"/>
      <c r="U310" s="1263"/>
      <c r="V310" s="1264"/>
      <c r="W310" s="465"/>
      <c r="X310" s="465"/>
      <c r="Y310" s="1259"/>
      <c r="Z310" s="1260"/>
      <c r="AA310" s="466"/>
      <c r="AB310" s="375"/>
      <c r="AC310" s="375"/>
      <c r="AD310" s="375"/>
      <c r="AE310" s="375"/>
      <c r="AL310" s="5"/>
      <c r="AX310" s="62"/>
    </row>
    <row r="311" spans="1:50" s="7" customFormat="1">
      <c r="A311" s="694"/>
      <c r="B311" s="1261"/>
      <c r="C311" s="1262"/>
      <c r="D311" s="340"/>
      <c r="E311" s="277"/>
      <c r="F311" s="275"/>
      <c r="G311" s="275"/>
      <c r="H311" s="275"/>
      <c r="I311" s="276"/>
      <c r="J311" s="270"/>
      <c r="K311" s="464"/>
      <c r="L311" s="465"/>
      <c r="M311" s="465"/>
      <c r="N311" s="465"/>
      <c r="O311" s="466"/>
      <c r="P311" s="467"/>
      <c r="Q311" s="464"/>
      <c r="R311" s="468"/>
      <c r="S311" s="464"/>
      <c r="T311" s="465"/>
      <c r="U311" s="1263"/>
      <c r="V311" s="1264"/>
      <c r="W311" s="465"/>
      <c r="X311" s="465"/>
      <c r="Y311" s="1259"/>
      <c r="Z311" s="1260"/>
      <c r="AA311" s="466"/>
      <c r="AB311" s="375"/>
      <c r="AC311" s="375"/>
      <c r="AD311" s="375"/>
      <c r="AE311" s="375"/>
      <c r="AL311" s="5"/>
      <c r="AX311" s="62"/>
    </row>
    <row r="312" spans="1:50" s="7" customFormat="1">
      <c r="A312" s="694"/>
      <c r="B312" s="1261"/>
      <c r="C312" s="1262"/>
      <c r="D312" s="340"/>
      <c r="E312" s="277"/>
      <c r="F312" s="275"/>
      <c r="G312" s="275"/>
      <c r="H312" s="275"/>
      <c r="I312" s="276"/>
      <c r="J312" s="270"/>
      <c r="K312" s="464"/>
      <c r="L312" s="465"/>
      <c r="M312" s="465"/>
      <c r="N312" s="465"/>
      <c r="O312" s="466"/>
      <c r="P312" s="467"/>
      <c r="Q312" s="464"/>
      <c r="R312" s="468"/>
      <c r="S312" s="464"/>
      <c r="T312" s="465"/>
      <c r="U312" s="1263"/>
      <c r="V312" s="1264"/>
      <c r="W312" s="465"/>
      <c r="X312" s="465"/>
      <c r="Y312" s="1259"/>
      <c r="Z312" s="1260"/>
      <c r="AA312" s="466"/>
      <c r="AB312" s="375"/>
      <c r="AC312" s="375"/>
      <c r="AD312" s="375"/>
      <c r="AE312" s="375"/>
      <c r="AL312" s="5"/>
      <c r="AX312" s="62"/>
    </row>
    <row r="313" spans="1:50" s="7" customFormat="1">
      <c r="A313" s="694"/>
      <c r="B313" s="1261"/>
      <c r="C313" s="1262"/>
      <c r="D313" s="340"/>
      <c r="E313" s="277"/>
      <c r="F313" s="275"/>
      <c r="G313" s="275"/>
      <c r="H313" s="275"/>
      <c r="I313" s="276"/>
      <c r="J313" s="270"/>
      <c r="K313" s="464"/>
      <c r="L313" s="465"/>
      <c r="M313" s="465"/>
      <c r="N313" s="465"/>
      <c r="O313" s="466"/>
      <c r="P313" s="467"/>
      <c r="Q313" s="464"/>
      <c r="R313" s="468"/>
      <c r="S313" s="464"/>
      <c r="T313" s="465"/>
      <c r="U313" s="1263"/>
      <c r="V313" s="1264"/>
      <c r="W313" s="465"/>
      <c r="X313" s="465"/>
      <c r="Y313" s="1259"/>
      <c r="Z313" s="1260"/>
      <c r="AA313" s="466"/>
      <c r="AB313" s="375"/>
      <c r="AC313" s="375"/>
      <c r="AD313" s="375"/>
      <c r="AE313" s="375"/>
      <c r="AL313" s="5"/>
      <c r="AX313" s="62"/>
    </row>
    <row r="314" spans="1:50" s="7" customFormat="1">
      <c r="A314" s="694"/>
      <c r="B314" s="1261"/>
      <c r="C314" s="1262"/>
      <c r="D314" s="340"/>
      <c r="E314" s="277"/>
      <c r="F314" s="275"/>
      <c r="G314" s="275"/>
      <c r="H314" s="275"/>
      <c r="I314" s="276"/>
      <c r="J314" s="270"/>
      <c r="K314" s="464"/>
      <c r="L314" s="465"/>
      <c r="M314" s="465"/>
      <c r="N314" s="465"/>
      <c r="O314" s="466"/>
      <c r="P314" s="467"/>
      <c r="Q314" s="464"/>
      <c r="R314" s="468"/>
      <c r="S314" s="464"/>
      <c r="T314" s="465"/>
      <c r="U314" s="1263"/>
      <c r="V314" s="1264"/>
      <c r="W314" s="465"/>
      <c r="X314" s="465"/>
      <c r="Y314" s="1259"/>
      <c r="Z314" s="1260"/>
      <c r="AA314" s="466"/>
      <c r="AB314" s="375"/>
      <c r="AC314" s="375"/>
      <c r="AD314" s="375"/>
      <c r="AE314" s="375"/>
      <c r="AL314" s="5"/>
      <c r="AX314" s="62"/>
    </row>
    <row r="315" spans="1:50" s="7" customFormat="1">
      <c r="A315" s="694"/>
      <c r="B315" s="1261"/>
      <c r="C315" s="1262"/>
      <c r="D315" s="340"/>
      <c r="E315" s="600"/>
      <c r="F315" s="275"/>
      <c r="G315" s="275"/>
      <c r="H315" s="275"/>
      <c r="I315" s="276"/>
      <c r="J315" s="270"/>
      <c r="K315" s="464"/>
      <c r="L315" s="465"/>
      <c r="M315" s="465"/>
      <c r="N315" s="465"/>
      <c r="O315" s="466"/>
      <c r="P315" s="467"/>
      <c r="Q315" s="464"/>
      <c r="R315" s="468"/>
      <c r="S315" s="464"/>
      <c r="T315" s="465"/>
      <c r="U315" s="1263"/>
      <c r="V315" s="1264"/>
      <c r="W315" s="465"/>
      <c r="X315" s="465"/>
      <c r="Y315" s="1259"/>
      <c r="Z315" s="1260"/>
      <c r="AA315" s="466"/>
      <c r="AB315" s="375"/>
      <c r="AC315" s="375"/>
      <c r="AD315" s="375"/>
      <c r="AE315" s="375"/>
      <c r="AL315" s="5"/>
      <c r="AX315" s="62"/>
    </row>
    <row r="316" spans="1:50" s="7" customFormat="1">
      <c r="A316" s="694"/>
      <c r="B316" s="1261"/>
      <c r="C316" s="1262"/>
      <c r="D316" s="340"/>
      <c r="E316" s="277"/>
      <c r="F316" s="275"/>
      <c r="G316" s="275"/>
      <c r="H316" s="275"/>
      <c r="I316" s="276"/>
      <c r="J316" s="270"/>
      <c r="K316" s="464"/>
      <c r="L316" s="465"/>
      <c r="M316" s="465"/>
      <c r="N316" s="465"/>
      <c r="O316" s="466"/>
      <c r="P316" s="467"/>
      <c r="Q316" s="464"/>
      <c r="R316" s="468"/>
      <c r="S316" s="464"/>
      <c r="T316" s="465"/>
      <c r="U316" s="1263"/>
      <c r="V316" s="1264"/>
      <c r="W316" s="465"/>
      <c r="X316" s="465"/>
      <c r="Y316" s="1259"/>
      <c r="Z316" s="1260"/>
      <c r="AA316" s="466"/>
      <c r="AB316" s="375"/>
      <c r="AC316" s="375"/>
      <c r="AD316" s="375"/>
      <c r="AE316" s="375"/>
      <c r="AL316" s="5"/>
      <c r="AX316" s="62"/>
    </row>
    <row r="317" spans="1:50" s="7" customFormat="1">
      <c r="A317" s="694"/>
      <c r="B317" s="1261"/>
      <c r="C317" s="1262"/>
      <c r="D317" s="340"/>
      <c r="E317" s="600"/>
      <c r="F317" s="275"/>
      <c r="G317" s="275"/>
      <c r="H317" s="275"/>
      <c r="I317" s="276"/>
      <c r="J317" s="270"/>
      <c r="K317" s="464"/>
      <c r="L317" s="465"/>
      <c r="M317" s="465"/>
      <c r="N317" s="465"/>
      <c r="O317" s="466"/>
      <c r="P317" s="467"/>
      <c r="Q317" s="464"/>
      <c r="R317" s="468"/>
      <c r="S317" s="464"/>
      <c r="T317" s="465"/>
      <c r="U317" s="1263"/>
      <c r="V317" s="1264"/>
      <c r="W317" s="465"/>
      <c r="X317" s="465"/>
      <c r="Y317" s="1259"/>
      <c r="Z317" s="1260"/>
      <c r="AA317" s="466"/>
      <c r="AB317" s="375"/>
      <c r="AC317" s="375"/>
      <c r="AD317" s="375"/>
      <c r="AE317" s="375"/>
      <c r="AL317" s="5"/>
      <c r="AX317" s="62"/>
    </row>
    <row r="318" spans="1:50" s="7" customFormat="1">
      <c r="A318" s="694"/>
      <c r="B318" s="1261"/>
      <c r="C318" s="1262"/>
      <c r="D318" s="340"/>
      <c r="E318" s="600"/>
      <c r="F318" s="275"/>
      <c r="G318" s="275"/>
      <c r="H318" s="275"/>
      <c r="I318" s="276"/>
      <c r="J318" s="270"/>
      <c r="K318" s="464"/>
      <c r="L318" s="465"/>
      <c r="M318" s="465"/>
      <c r="N318" s="465"/>
      <c r="O318" s="466"/>
      <c r="P318" s="467"/>
      <c r="Q318" s="464"/>
      <c r="R318" s="468"/>
      <c r="S318" s="464"/>
      <c r="T318" s="465"/>
      <c r="U318" s="1263"/>
      <c r="V318" s="1264"/>
      <c r="W318" s="465"/>
      <c r="X318" s="465"/>
      <c r="Y318" s="1259"/>
      <c r="Z318" s="1260"/>
      <c r="AA318" s="466"/>
      <c r="AB318" s="375"/>
      <c r="AC318" s="375"/>
      <c r="AD318" s="375"/>
      <c r="AE318" s="375"/>
      <c r="AL318" s="5"/>
      <c r="AX318" s="62"/>
    </row>
    <row r="319" spans="1:50" s="7" customFormat="1">
      <c r="A319" s="694"/>
      <c r="B319" s="1261"/>
      <c r="C319" s="1262"/>
      <c r="D319" s="340"/>
      <c r="E319" s="600"/>
      <c r="F319" s="275"/>
      <c r="G319" s="275"/>
      <c r="H319" s="275"/>
      <c r="I319" s="276"/>
      <c r="J319" s="270"/>
      <c r="K319" s="464"/>
      <c r="L319" s="465"/>
      <c r="M319" s="465"/>
      <c r="N319" s="465"/>
      <c r="O319" s="466"/>
      <c r="P319" s="467"/>
      <c r="Q319" s="464"/>
      <c r="R319" s="468"/>
      <c r="S319" s="464"/>
      <c r="T319" s="465"/>
      <c r="U319" s="1263"/>
      <c r="V319" s="1264"/>
      <c r="W319" s="465"/>
      <c r="X319" s="465"/>
      <c r="Y319" s="1259"/>
      <c r="Z319" s="1260"/>
      <c r="AA319" s="466"/>
      <c r="AB319" s="375"/>
      <c r="AC319" s="375"/>
      <c r="AD319" s="375"/>
      <c r="AE319" s="375"/>
      <c r="AL319" s="5"/>
      <c r="AX319" s="62"/>
    </row>
    <row r="320" spans="1:50" s="7" customFormat="1">
      <c r="A320" s="694"/>
      <c r="B320" s="1261"/>
      <c r="C320" s="1262"/>
      <c r="D320" s="340"/>
      <c r="E320" s="277"/>
      <c r="F320" s="275"/>
      <c r="G320" s="275"/>
      <c r="H320" s="275"/>
      <c r="I320" s="276"/>
      <c r="J320" s="270"/>
      <c r="K320" s="464"/>
      <c r="L320" s="465"/>
      <c r="M320" s="465"/>
      <c r="N320" s="465"/>
      <c r="O320" s="466"/>
      <c r="P320" s="467"/>
      <c r="Q320" s="464"/>
      <c r="R320" s="468"/>
      <c r="S320" s="327"/>
      <c r="T320" s="328"/>
      <c r="U320" s="1263"/>
      <c r="V320" s="1264"/>
      <c r="W320" s="328"/>
      <c r="X320" s="328"/>
      <c r="Y320" s="1259"/>
      <c r="Z320" s="1260"/>
      <c r="AA320" s="329"/>
      <c r="AB320" s="375"/>
      <c r="AC320" s="375"/>
      <c r="AD320" s="375"/>
      <c r="AE320" s="375"/>
      <c r="AL320" s="5"/>
      <c r="AX320" s="62"/>
    </row>
    <row r="321" spans="1:50" s="7" customFormat="1">
      <c r="A321" s="694"/>
      <c r="B321" s="1261"/>
      <c r="C321" s="1262"/>
      <c r="D321" s="340"/>
      <c r="E321" s="277"/>
      <c r="F321" s="275"/>
      <c r="G321" s="275"/>
      <c r="H321" s="275"/>
      <c r="I321" s="276"/>
      <c r="J321" s="270"/>
      <c r="K321" s="464"/>
      <c r="L321" s="465"/>
      <c r="M321" s="465"/>
      <c r="N321" s="465"/>
      <c r="O321" s="466"/>
      <c r="P321" s="467"/>
      <c r="Q321" s="464"/>
      <c r="R321" s="468"/>
      <c r="S321" s="327"/>
      <c r="T321" s="328"/>
      <c r="U321" s="1263"/>
      <c r="V321" s="1264"/>
      <c r="W321" s="328"/>
      <c r="X321" s="328"/>
      <c r="Y321" s="1259"/>
      <c r="Z321" s="1260"/>
      <c r="AA321" s="329"/>
      <c r="AB321" s="375"/>
      <c r="AC321" s="375"/>
      <c r="AD321" s="375"/>
      <c r="AE321" s="375"/>
      <c r="AL321" s="5"/>
      <c r="AX321" s="62"/>
    </row>
    <row r="322" spans="1:50" s="7" customFormat="1">
      <c r="A322" s="694"/>
      <c r="B322" s="1261"/>
      <c r="C322" s="1262"/>
      <c r="D322" s="340"/>
      <c r="E322" s="277"/>
      <c r="F322" s="275"/>
      <c r="G322" s="275"/>
      <c r="H322" s="275"/>
      <c r="I322" s="276"/>
      <c r="J322" s="270"/>
      <c r="K322" s="464"/>
      <c r="L322" s="465"/>
      <c r="M322" s="465"/>
      <c r="N322" s="465"/>
      <c r="O322" s="466"/>
      <c r="P322" s="467"/>
      <c r="Q322" s="464"/>
      <c r="R322" s="468"/>
      <c r="S322" s="327"/>
      <c r="T322" s="328"/>
      <c r="U322" s="1263"/>
      <c r="V322" s="1264"/>
      <c r="W322" s="328"/>
      <c r="X322" s="328"/>
      <c r="Y322" s="1259"/>
      <c r="Z322" s="1260"/>
      <c r="AA322" s="329"/>
      <c r="AB322" s="375"/>
      <c r="AC322" s="375"/>
      <c r="AD322" s="375"/>
      <c r="AE322" s="375"/>
      <c r="AL322" s="5"/>
      <c r="AX322" s="62"/>
    </row>
    <row r="323" spans="1:50" s="7" customFormat="1">
      <c r="A323" s="694"/>
      <c r="B323" s="1261"/>
      <c r="C323" s="1262"/>
      <c r="D323" s="340"/>
      <c r="E323" s="277"/>
      <c r="F323" s="275"/>
      <c r="G323" s="275"/>
      <c r="H323" s="275"/>
      <c r="I323" s="276"/>
      <c r="J323" s="270"/>
      <c r="K323" s="464"/>
      <c r="L323" s="465"/>
      <c r="M323" s="465"/>
      <c r="N323" s="465"/>
      <c r="O323" s="466"/>
      <c r="P323" s="467"/>
      <c r="Q323" s="464"/>
      <c r="R323" s="468"/>
      <c r="S323" s="327"/>
      <c r="T323" s="328"/>
      <c r="U323" s="1263"/>
      <c r="V323" s="1264"/>
      <c r="W323" s="328"/>
      <c r="X323" s="328"/>
      <c r="Y323" s="1259"/>
      <c r="Z323" s="1260"/>
      <c r="AA323" s="329"/>
      <c r="AB323" s="375"/>
      <c r="AC323" s="375"/>
      <c r="AD323" s="375"/>
      <c r="AE323" s="375"/>
      <c r="AL323" s="5"/>
      <c r="AX323" s="62"/>
    </row>
    <row r="324" spans="1:50" s="7" customFormat="1">
      <c r="A324" s="694"/>
      <c r="B324" s="1261"/>
      <c r="C324" s="1262"/>
      <c r="D324" s="340"/>
      <c r="E324" s="277"/>
      <c r="F324" s="275"/>
      <c r="G324" s="275"/>
      <c r="H324" s="275"/>
      <c r="I324" s="276"/>
      <c r="J324" s="270"/>
      <c r="K324" s="464"/>
      <c r="L324" s="465"/>
      <c r="M324" s="465"/>
      <c r="N324" s="465"/>
      <c r="O324" s="466"/>
      <c r="P324" s="467"/>
      <c r="Q324" s="464"/>
      <c r="R324" s="468"/>
      <c r="S324" s="327"/>
      <c r="T324" s="328"/>
      <c r="U324" s="1263"/>
      <c r="V324" s="1264"/>
      <c r="W324" s="328"/>
      <c r="X324" s="328"/>
      <c r="Y324" s="1259"/>
      <c r="Z324" s="1260"/>
      <c r="AA324" s="329"/>
      <c r="AB324" s="375"/>
      <c r="AC324" s="375"/>
      <c r="AD324" s="375"/>
      <c r="AE324" s="375"/>
      <c r="AL324" s="5"/>
      <c r="AX324" s="62"/>
    </row>
    <row r="325" spans="1:50" s="7" customFormat="1" ht="15.75" customHeight="1">
      <c r="A325" s="694"/>
      <c r="B325" s="1261"/>
      <c r="C325" s="1262"/>
      <c r="D325" s="340"/>
      <c r="E325" s="277"/>
      <c r="F325" s="275"/>
      <c r="G325" s="275"/>
      <c r="H325" s="275"/>
      <c r="I325" s="276"/>
      <c r="J325" s="270"/>
      <c r="K325" s="464"/>
      <c r="L325" s="465"/>
      <c r="M325" s="465"/>
      <c r="N325" s="465"/>
      <c r="O325" s="466"/>
      <c r="P325" s="467"/>
      <c r="Q325" s="464"/>
      <c r="R325" s="468"/>
      <c r="S325" s="327"/>
      <c r="T325" s="328"/>
      <c r="U325" s="1263"/>
      <c r="V325" s="1264"/>
      <c r="W325" s="328"/>
      <c r="X325" s="328"/>
      <c r="Y325" s="1259"/>
      <c r="Z325" s="1260"/>
      <c r="AA325" s="329"/>
      <c r="AB325" s="375"/>
      <c r="AC325" s="375"/>
      <c r="AD325" s="375"/>
      <c r="AE325" s="375"/>
      <c r="AL325" s="5"/>
      <c r="AX325" s="62"/>
    </row>
    <row r="326" spans="1:50" s="7" customFormat="1">
      <c r="A326" s="694"/>
      <c r="B326" s="1261"/>
      <c r="C326" s="1262"/>
      <c r="D326" s="340"/>
      <c r="E326" s="277"/>
      <c r="F326" s="275"/>
      <c r="G326" s="275"/>
      <c r="H326" s="275"/>
      <c r="I326" s="276"/>
      <c r="J326" s="270"/>
      <c r="K326" s="464"/>
      <c r="L326" s="465"/>
      <c r="M326" s="465"/>
      <c r="N326" s="465"/>
      <c r="O326" s="466"/>
      <c r="P326" s="467"/>
      <c r="Q326" s="464"/>
      <c r="R326" s="468"/>
      <c r="S326" s="327"/>
      <c r="T326" s="328"/>
      <c r="U326" s="1263"/>
      <c r="V326" s="1264"/>
      <c r="W326" s="328"/>
      <c r="X326" s="328"/>
      <c r="Y326" s="1259"/>
      <c r="Z326" s="1260"/>
      <c r="AA326" s="329"/>
      <c r="AB326" s="375"/>
      <c r="AC326" s="375"/>
      <c r="AD326" s="375"/>
      <c r="AE326" s="375"/>
      <c r="AL326" s="5"/>
      <c r="AX326" s="62"/>
    </row>
    <row r="327" spans="1:50" s="7" customFormat="1" ht="15.75" customHeight="1">
      <c r="A327" s="694"/>
      <c r="B327" s="1261"/>
      <c r="C327" s="1262"/>
      <c r="D327" s="340"/>
      <c r="E327" s="277"/>
      <c r="F327" s="275"/>
      <c r="G327" s="275"/>
      <c r="H327" s="275"/>
      <c r="I327" s="276"/>
      <c r="J327" s="270"/>
      <c r="K327" s="464"/>
      <c r="L327" s="465"/>
      <c r="M327" s="465"/>
      <c r="N327" s="465"/>
      <c r="O327" s="466"/>
      <c r="P327" s="467"/>
      <c r="Q327" s="464"/>
      <c r="R327" s="468"/>
      <c r="S327" s="327"/>
      <c r="T327" s="328"/>
      <c r="U327" s="1263"/>
      <c r="V327" s="1264"/>
      <c r="W327" s="328"/>
      <c r="X327" s="328"/>
      <c r="Y327" s="1259"/>
      <c r="Z327" s="1260"/>
      <c r="AA327" s="329"/>
      <c r="AB327" s="375"/>
      <c r="AC327" s="375"/>
      <c r="AD327" s="375"/>
      <c r="AE327" s="375"/>
      <c r="AL327" s="5"/>
      <c r="AX327" s="62"/>
    </row>
    <row r="328" spans="1:50" s="7" customFormat="1">
      <c r="A328" s="694"/>
      <c r="B328" s="1261"/>
      <c r="C328" s="1262"/>
      <c r="D328" s="340"/>
      <c r="E328" s="277"/>
      <c r="F328" s="275"/>
      <c r="G328" s="275"/>
      <c r="H328" s="275"/>
      <c r="I328" s="276"/>
      <c r="J328" s="270"/>
      <c r="K328" s="464"/>
      <c r="L328" s="465"/>
      <c r="M328" s="465"/>
      <c r="N328" s="465"/>
      <c r="O328" s="466"/>
      <c r="P328" s="467"/>
      <c r="Q328" s="464"/>
      <c r="R328" s="468"/>
      <c r="S328" s="327"/>
      <c r="T328" s="328"/>
      <c r="U328" s="1263"/>
      <c r="V328" s="1264"/>
      <c r="W328" s="328"/>
      <c r="X328" s="328"/>
      <c r="Y328" s="1259"/>
      <c r="Z328" s="1260"/>
      <c r="AA328" s="329"/>
      <c r="AB328" s="375"/>
      <c r="AC328" s="375"/>
      <c r="AD328" s="375"/>
      <c r="AE328" s="375"/>
      <c r="AL328" s="5"/>
      <c r="AX328" s="62"/>
    </row>
    <row r="329" spans="1:50" s="7" customFormat="1">
      <c r="A329" s="625"/>
      <c r="B329" s="1251"/>
      <c r="C329" s="1250"/>
      <c r="D329" s="340"/>
      <c r="E329" s="277"/>
      <c r="F329" s="275"/>
      <c r="G329" s="275"/>
      <c r="H329" s="275"/>
      <c r="I329" s="276"/>
      <c r="J329" s="270"/>
      <c r="K329" s="381"/>
      <c r="L329" s="382"/>
      <c r="M329" s="382"/>
      <c r="N329" s="382"/>
      <c r="O329" s="383"/>
      <c r="P329" s="379"/>
      <c r="Q329" s="381"/>
      <c r="R329" s="384"/>
      <c r="S329" s="370"/>
      <c r="T329" s="371"/>
      <c r="U329" s="1263"/>
      <c r="V329" s="1264"/>
      <c r="W329" s="371"/>
      <c r="X329" s="371"/>
      <c r="Y329" s="1259"/>
      <c r="Z329" s="1260"/>
      <c r="AA329" s="372"/>
      <c r="AB329" s="375"/>
      <c r="AC329" s="375"/>
      <c r="AD329" s="375"/>
      <c r="AE329" s="375"/>
      <c r="AL329" s="5"/>
      <c r="AX329" s="62"/>
    </row>
    <row r="330" spans="1:50" s="7" customFormat="1" ht="18.75">
      <c r="A330" s="274"/>
      <c r="B330" s="1280"/>
      <c r="C330" s="1281"/>
      <c r="D330" s="340"/>
      <c r="E330" s="277"/>
      <c r="F330" s="275"/>
      <c r="G330" s="275"/>
      <c r="H330" s="275"/>
      <c r="I330" s="276"/>
      <c r="J330" s="270"/>
      <c r="K330" s="381"/>
      <c r="L330" s="382"/>
      <c r="M330" s="382"/>
      <c r="N330" s="382"/>
      <c r="O330" s="383"/>
      <c r="P330" s="379"/>
      <c r="Q330" s="381"/>
      <c r="R330" s="384"/>
      <c r="S330" s="370"/>
      <c r="T330" s="371"/>
      <c r="U330" s="1263"/>
      <c r="V330" s="1264"/>
      <c r="W330" s="371"/>
      <c r="X330" s="371"/>
      <c r="Y330" s="1259"/>
      <c r="Z330" s="1260"/>
      <c r="AA330" s="372"/>
      <c r="AB330" s="375"/>
      <c r="AC330" s="375"/>
      <c r="AD330" s="375"/>
      <c r="AE330" s="375"/>
      <c r="AL330" s="5"/>
      <c r="AX330" s="62"/>
    </row>
    <row r="331" spans="1:50" s="7" customFormat="1" ht="18.75">
      <c r="A331" s="274"/>
      <c r="B331" s="1280"/>
      <c r="C331" s="1281"/>
      <c r="D331" s="340"/>
      <c r="E331" s="277"/>
      <c r="F331" s="275"/>
      <c r="G331" s="275"/>
      <c r="H331" s="275"/>
      <c r="I331" s="276"/>
      <c r="J331" s="270"/>
      <c r="K331" s="381"/>
      <c r="L331" s="382"/>
      <c r="M331" s="382"/>
      <c r="N331" s="382"/>
      <c r="O331" s="383"/>
      <c r="P331" s="379"/>
      <c r="Q331" s="381"/>
      <c r="R331" s="384"/>
      <c r="S331" s="370"/>
      <c r="T331" s="371"/>
      <c r="U331" s="1263"/>
      <c r="V331" s="1264"/>
      <c r="W331" s="371"/>
      <c r="X331" s="371"/>
      <c r="Y331" s="1259"/>
      <c r="Z331" s="1260"/>
      <c r="AA331" s="372"/>
      <c r="AB331" s="375"/>
      <c r="AC331" s="375"/>
      <c r="AD331" s="375"/>
      <c r="AE331" s="375"/>
      <c r="AL331" s="5"/>
      <c r="AX331" s="62"/>
    </row>
    <row r="332" spans="1:50" s="7" customFormat="1" ht="18.75">
      <c r="A332" s="274"/>
      <c r="B332" s="1280"/>
      <c r="C332" s="1281"/>
      <c r="D332" s="340"/>
      <c r="E332" s="277"/>
      <c r="F332" s="275"/>
      <c r="G332" s="275"/>
      <c r="H332" s="275"/>
      <c r="I332" s="276"/>
      <c r="J332" s="270"/>
      <c r="K332" s="381"/>
      <c r="L332" s="382"/>
      <c r="M332" s="382"/>
      <c r="N332" s="382"/>
      <c r="O332" s="383"/>
      <c r="P332" s="379"/>
      <c r="Q332" s="381"/>
      <c r="R332" s="384"/>
      <c r="S332" s="370"/>
      <c r="T332" s="371"/>
      <c r="U332" s="1263"/>
      <c r="V332" s="1264"/>
      <c r="W332" s="371"/>
      <c r="X332" s="371"/>
      <c r="Y332" s="1259"/>
      <c r="Z332" s="1260"/>
      <c r="AA332" s="372"/>
      <c r="AB332" s="375"/>
      <c r="AC332" s="375"/>
      <c r="AD332" s="375"/>
      <c r="AE332" s="375"/>
      <c r="AL332" s="5"/>
      <c r="AX332" s="62"/>
    </row>
    <row r="333" spans="1:50" s="7" customFormat="1" ht="18.75">
      <c r="A333" s="274"/>
      <c r="B333" s="1280"/>
      <c r="C333" s="1281"/>
      <c r="D333" s="340"/>
      <c r="E333" s="277"/>
      <c r="F333" s="275"/>
      <c r="G333" s="275"/>
      <c r="H333" s="275"/>
      <c r="I333" s="276"/>
      <c r="J333" s="270"/>
      <c r="K333" s="381"/>
      <c r="L333" s="382"/>
      <c r="M333" s="382"/>
      <c r="N333" s="382"/>
      <c r="O333" s="383"/>
      <c r="P333" s="379"/>
      <c r="Q333" s="381"/>
      <c r="R333" s="384"/>
      <c r="S333" s="370"/>
      <c r="T333" s="371"/>
      <c r="U333" s="1265"/>
      <c r="V333" s="1266"/>
      <c r="W333" s="371"/>
      <c r="X333" s="371"/>
      <c r="Y333" s="1259"/>
      <c r="Z333" s="1260"/>
      <c r="AA333" s="372"/>
      <c r="AB333" s="375"/>
      <c r="AC333" s="375"/>
      <c r="AD333" s="375"/>
      <c r="AE333" s="375"/>
      <c r="AL333" s="5"/>
      <c r="AX333" s="62"/>
    </row>
    <row r="334" spans="1:50" s="7" customFormat="1" ht="18.75">
      <c r="A334" s="274"/>
      <c r="B334" s="1280"/>
      <c r="C334" s="1281"/>
      <c r="D334" s="340"/>
      <c r="E334" s="277"/>
      <c r="F334" s="275"/>
      <c r="G334" s="275"/>
      <c r="H334" s="275"/>
      <c r="I334" s="276"/>
      <c r="J334" s="270"/>
      <c r="K334" s="381"/>
      <c r="L334" s="382"/>
      <c r="M334" s="382"/>
      <c r="N334" s="382"/>
      <c r="O334" s="383"/>
      <c r="P334" s="379"/>
      <c r="Q334" s="381"/>
      <c r="R334" s="384"/>
      <c r="S334" s="370"/>
      <c r="T334" s="399"/>
      <c r="U334" s="1263"/>
      <c r="V334" s="1264"/>
      <c r="W334" s="371"/>
      <c r="X334" s="371"/>
      <c r="Y334" s="695"/>
      <c r="Z334" s="390"/>
      <c r="AA334" s="400"/>
      <c r="AB334" s="375"/>
      <c r="AC334" s="375"/>
      <c r="AD334" s="375"/>
      <c r="AE334" s="375"/>
      <c r="AL334" s="5"/>
      <c r="AX334" s="62"/>
    </row>
    <row r="335" spans="1:50" s="7" customFormat="1" ht="18.75">
      <c r="A335" s="274"/>
      <c r="B335" s="1280"/>
      <c r="C335" s="1281"/>
      <c r="D335" s="340"/>
      <c r="E335" s="277"/>
      <c r="F335" s="275"/>
      <c r="G335" s="275"/>
      <c r="H335" s="275"/>
      <c r="I335" s="276"/>
      <c r="J335" s="270"/>
      <c r="K335" s="381"/>
      <c r="L335" s="382"/>
      <c r="M335" s="382"/>
      <c r="N335" s="382"/>
      <c r="O335" s="383"/>
      <c r="P335" s="379"/>
      <c r="Q335" s="381"/>
      <c r="R335" s="384"/>
      <c r="S335" s="370"/>
      <c r="T335" s="399"/>
      <c r="U335" s="1263"/>
      <c r="V335" s="1264"/>
      <c r="W335" s="371"/>
      <c r="X335" s="371"/>
      <c r="Y335" s="695"/>
      <c r="Z335" s="390"/>
      <c r="AA335" s="400"/>
      <c r="AB335" s="375"/>
      <c r="AC335" s="375"/>
      <c r="AD335" s="375"/>
      <c r="AE335" s="375"/>
      <c r="AL335" s="5"/>
      <c r="AX335" s="62"/>
    </row>
    <row r="336" spans="1:50" s="7" customFormat="1" ht="18.75">
      <c r="A336" s="274"/>
      <c r="B336" s="1280"/>
      <c r="C336" s="1281"/>
      <c r="D336" s="340"/>
      <c r="E336" s="277"/>
      <c r="F336" s="275"/>
      <c r="G336" s="275"/>
      <c r="H336" s="275"/>
      <c r="I336" s="276"/>
      <c r="J336" s="270"/>
      <c r="K336" s="381"/>
      <c r="L336" s="382"/>
      <c r="M336" s="382"/>
      <c r="N336" s="382"/>
      <c r="O336" s="383"/>
      <c r="P336" s="379"/>
      <c r="Q336" s="381"/>
      <c r="R336" s="384"/>
      <c r="S336" s="370"/>
      <c r="T336" s="399"/>
      <c r="U336" s="1263"/>
      <c r="V336" s="1264"/>
      <c r="W336" s="371"/>
      <c r="X336" s="371"/>
      <c r="Y336" s="695"/>
      <c r="Z336" s="390"/>
      <c r="AA336" s="400"/>
      <c r="AB336" s="375"/>
      <c r="AC336" s="375"/>
      <c r="AD336" s="375"/>
      <c r="AE336" s="375"/>
      <c r="AL336" s="5"/>
      <c r="AX336" s="62"/>
    </row>
    <row r="337" spans="1:53" s="7" customFormat="1" ht="18.75">
      <c r="A337" s="274"/>
      <c r="B337" s="1280"/>
      <c r="C337" s="1281"/>
      <c r="D337" s="340"/>
      <c r="E337" s="277"/>
      <c r="F337" s="275"/>
      <c r="G337" s="275"/>
      <c r="H337" s="275"/>
      <c r="I337" s="276"/>
      <c r="J337" s="270"/>
      <c r="K337" s="381"/>
      <c r="L337" s="382"/>
      <c r="M337" s="382"/>
      <c r="N337" s="382"/>
      <c r="O337" s="383"/>
      <c r="P337" s="379"/>
      <c r="Q337" s="381"/>
      <c r="R337" s="384"/>
      <c r="S337" s="370"/>
      <c r="T337" s="399"/>
      <c r="U337" s="1263"/>
      <c r="V337" s="1264"/>
      <c r="W337" s="371"/>
      <c r="X337" s="371"/>
      <c r="Y337" s="695"/>
      <c r="Z337" s="390"/>
      <c r="AA337" s="400"/>
      <c r="AB337" s="375"/>
      <c r="AC337" s="375"/>
      <c r="AD337" s="375"/>
      <c r="AE337" s="375"/>
      <c r="AL337" s="5"/>
      <c r="AX337" s="62"/>
    </row>
    <row r="338" spans="1:53" s="7" customFormat="1" ht="18.75">
      <c r="A338" s="274"/>
      <c r="B338" s="1280"/>
      <c r="C338" s="1281"/>
      <c r="D338" s="340"/>
      <c r="E338" s="277"/>
      <c r="F338" s="275"/>
      <c r="G338" s="275"/>
      <c r="H338" s="275"/>
      <c r="I338" s="276"/>
      <c r="J338" s="270"/>
      <c r="K338" s="381"/>
      <c r="L338" s="382"/>
      <c r="M338" s="382"/>
      <c r="N338" s="382"/>
      <c r="O338" s="383"/>
      <c r="P338" s="379"/>
      <c r="Q338" s="381"/>
      <c r="R338" s="384"/>
      <c r="S338" s="370"/>
      <c r="T338" s="399"/>
      <c r="U338" s="1263"/>
      <c r="V338" s="1264"/>
      <c r="W338" s="371"/>
      <c r="X338" s="371"/>
      <c r="Y338" s="695"/>
      <c r="Z338" s="390"/>
      <c r="AA338" s="400"/>
      <c r="AB338" s="375"/>
      <c r="AC338" s="375"/>
      <c r="AD338" s="375"/>
      <c r="AE338" s="375"/>
      <c r="AL338" s="5"/>
      <c r="AX338" s="62"/>
    </row>
    <row r="339" spans="1:53" s="7" customFormat="1" ht="18.75">
      <c r="A339" s="274"/>
      <c r="B339" s="1280"/>
      <c r="C339" s="1281"/>
      <c r="D339" s="340"/>
      <c r="E339" s="239"/>
      <c r="F339" s="240"/>
      <c r="G339" s="240"/>
      <c r="H339" s="240"/>
      <c r="I339" s="241"/>
      <c r="J339" s="237"/>
      <c r="K339" s="348"/>
      <c r="L339" s="349"/>
      <c r="M339" s="349"/>
      <c r="N339" s="349"/>
      <c r="O339" s="350"/>
      <c r="P339" s="335"/>
      <c r="Q339" s="351"/>
      <c r="R339" s="352"/>
      <c r="S339" s="385"/>
      <c r="T339" s="386"/>
      <c r="U339" s="1265"/>
      <c r="V339" s="1266"/>
      <c r="W339" s="371"/>
      <c r="X339" s="371"/>
      <c r="Y339" s="1265"/>
      <c r="Z339" s="1266"/>
      <c r="AA339" s="387"/>
      <c r="AB339" s="375"/>
      <c r="AC339" s="367"/>
      <c r="AD339" s="363"/>
      <c r="AE339" s="363"/>
      <c r="AO339" s="1"/>
      <c r="AP339" s="1"/>
      <c r="AQ339" s="1"/>
      <c r="AR339" s="6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s="7" customFormat="1" ht="18.75">
      <c r="A340" s="274"/>
      <c r="B340" s="1280"/>
      <c r="C340" s="1281"/>
      <c r="D340" s="340"/>
      <c r="E340" s="239"/>
      <c r="F340" s="240"/>
      <c r="G340" s="240"/>
      <c r="H340" s="240"/>
      <c r="I340" s="241"/>
      <c r="J340" s="237"/>
      <c r="K340" s="348"/>
      <c r="L340" s="349"/>
      <c r="M340" s="349"/>
      <c r="N340" s="349"/>
      <c r="O340" s="350"/>
      <c r="P340" s="335"/>
      <c r="Q340" s="351"/>
      <c r="R340" s="352"/>
      <c r="S340" s="385"/>
      <c r="T340" s="386"/>
      <c r="U340" s="1265"/>
      <c r="V340" s="1266"/>
      <c r="W340" s="371"/>
      <c r="X340" s="371"/>
      <c r="Y340" s="1265"/>
      <c r="Z340" s="1266"/>
      <c r="AA340" s="387"/>
      <c r="AB340" s="375"/>
      <c r="AC340" s="367"/>
      <c r="AD340" s="363"/>
      <c r="AE340" s="363"/>
      <c r="AO340" s="1"/>
      <c r="AP340" s="1"/>
      <c r="AQ340" s="1"/>
      <c r="AR340" s="6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s="7" customFormat="1" ht="18.75">
      <c r="A341" s="274"/>
      <c r="B341" s="1280"/>
      <c r="C341" s="1281"/>
      <c r="D341" s="340"/>
      <c r="E341" s="239"/>
      <c r="F341" s="240"/>
      <c r="G341" s="240"/>
      <c r="H341" s="240"/>
      <c r="I341" s="241"/>
      <c r="J341" s="237"/>
      <c r="K341" s="353"/>
      <c r="L341" s="354"/>
      <c r="M341" s="354"/>
      <c r="N341" s="354"/>
      <c r="O341" s="355"/>
      <c r="P341" s="335"/>
      <c r="Q341" s="353"/>
      <c r="R341" s="356"/>
      <c r="S341" s="388"/>
      <c r="T341" s="389"/>
      <c r="U341" s="1263"/>
      <c r="V341" s="1264"/>
      <c r="W341" s="371"/>
      <c r="X341" s="371"/>
      <c r="Y341" s="695"/>
      <c r="Z341" s="390"/>
      <c r="AA341" s="391"/>
      <c r="AB341" s="375"/>
      <c r="AC341" s="367"/>
      <c r="AD341" s="363"/>
      <c r="AE341" s="363"/>
      <c r="AO341" s="1"/>
      <c r="AP341" s="1"/>
      <c r="AQ341" s="1"/>
      <c r="AR341" s="6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s="7" customFormat="1" ht="18.75">
      <c r="A342" s="274"/>
      <c r="B342" s="1280"/>
      <c r="C342" s="1281"/>
      <c r="D342" s="340"/>
      <c r="E342" s="239"/>
      <c r="F342" s="240"/>
      <c r="G342" s="240"/>
      <c r="H342" s="240"/>
      <c r="I342" s="241"/>
      <c r="J342" s="237"/>
      <c r="K342" s="353"/>
      <c r="L342" s="354"/>
      <c r="M342" s="354"/>
      <c r="N342" s="354"/>
      <c r="O342" s="355"/>
      <c r="P342" s="335"/>
      <c r="Q342" s="353"/>
      <c r="R342" s="356"/>
      <c r="S342" s="388"/>
      <c r="T342" s="389"/>
      <c r="U342" s="1263"/>
      <c r="V342" s="1264"/>
      <c r="W342" s="371"/>
      <c r="X342" s="371"/>
      <c r="Y342" s="695"/>
      <c r="Z342" s="390"/>
      <c r="AA342" s="391"/>
      <c r="AB342" s="375"/>
      <c r="AC342" s="367"/>
      <c r="AD342" s="363"/>
      <c r="AE342" s="363"/>
      <c r="AO342" s="1"/>
      <c r="AP342" s="1"/>
      <c r="AQ342" s="1"/>
      <c r="AR342" s="6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s="7" customFormat="1" ht="18.75">
      <c r="A343" s="274"/>
      <c r="B343" s="1280"/>
      <c r="C343" s="1281"/>
      <c r="D343" s="340"/>
      <c r="E343" s="239"/>
      <c r="F343" s="240"/>
      <c r="G343" s="240"/>
      <c r="H343" s="240"/>
      <c r="I343" s="241"/>
      <c r="J343" s="237"/>
      <c r="K343" s="353"/>
      <c r="L343" s="354"/>
      <c r="M343" s="354"/>
      <c r="N343" s="354"/>
      <c r="O343" s="355"/>
      <c r="P343" s="335"/>
      <c r="Q343" s="353"/>
      <c r="R343" s="356"/>
      <c r="S343" s="388"/>
      <c r="T343" s="389"/>
      <c r="U343" s="695"/>
      <c r="V343" s="696"/>
      <c r="W343" s="371"/>
      <c r="X343" s="371"/>
      <c r="Y343" s="695"/>
      <c r="Z343" s="390"/>
      <c r="AA343" s="391"/>
      <c r="AB343" s="375"/>
      <c r="AC343" s="367"/>
      <c r="AD343" s="363"/>
      <c r="AE343" s="363"/>
      <c r="AO343" s="1"/>
      <c r="AP343" s="1"/>
      <c r="AQ343" s="1"/>
      <c r="AR343" s="6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s="7" customFormat="1" ht="18.75">
      <c r="A344" s="274"/>
      <c r="B344" s="1280"/>
      <c r="C344" s="1281"/>
      <c r="D344" s="340"/>
      <c r="E344" s="239"/>
      <c r="F344" s="240"/>
      <c r="G344" s="240"/>
      <c r="H344" s="240"/>
      <c r="I344" s="241"/>
      <c r="J344" s="237"/>
      <c r="K344" s="353"/>
      <c r="L344" s="354"/>
      <c r="M344" s="354"/>
      <c r="N344" s="354"/>
      <c r="O344" s="355"/>
      <c r="P344" s="335"/>
      <c r="Q344" s="353"/>
      <c r="R344" s="356"/>
      <c r="S344" s="388"/>
      <c r="T344" s="389"/>
      <c r="U344" s="1263"/>
      <c r="V344" s="1264"/>
      <c r="W344" s="371"/>
      <c r="X344" s="371"/>
      <c r="Y344" s="695"/>
      <c r="Z344" s="390"/>
      <c r="AA344" s="391"/>
      <c r="AB344" s="375"/>
      <c r="AC344" s="367"/>
      <c r="AD344" s="363"/>
      <c r="AE344" s="363"/>
      <c r="AO344" s="1"/>
      <c r="AP344" s="1"/>
      <c r="AQ344" s="1"/>
      <c r="AR344" s="6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s="7" customFormat="1" ht="18.75">
      <c r="A345" s="274"/>
      <c r="B345" s="1280"/>
      <c r="C345" s="1281"/>
      <c r="D345" s="340"/>
      <c r="E345" s="239"/>
      <c r="F345" s="240"/>
      <c r="G345" s="240"/>
      <c r="H345" s="240"/>
      <c r="I345" s="241"/>
      <c r="J345" s="237"/>
      <c r="K345" s="348"/>
      <c r="L345" s="349"/>
      <c r="M345" s="357"/>
      <c r="N345" s="357"/>
      <c r="O345" s="358"/>
      <c r="P345" s="335"/>
      <c r="Q345" s="351"/>
      <c r="R345" s="352"/>
      <c r="S345" s="385"/>
      <c r="T345" s="386"/>
      <c r="U345" s="1265"/>
      <c r="V345" s="1266"/>
      <c r="W345" s="371"/>
      <c r="X345" s="371"/>
      <c r="Y345" s="1265"/>
      <c r="Z345" s="1266"/>
      <c r="AA345" s="387"/>
      <c r="AB345" s="375"/>
      <c r="AC345" s="367"/>
      <c r="AD345" s="363"/>
      <c r="AE345" s="363"/>
      <c r="AO345" s="1"/>
      <c r="AP345" s="1"/>
      <c r="AQ345" s="1"/>
      <c r="AR345" s="6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s="337" customFormat="1" ht="18.75">
      <c r="A346" s="274"/>
      <c r="B346" s="1280"/>
      <c r="C346" s="1281"/>
      <c r="D346" s="340"/>
      <c r="E346" s="327"/>
      <c r="F346" s="328"/>
      <c r="G346" s="328"/>
      <c r="H346" s="328"/>
      <c r="I346" s="329"/>
      <c r="J346" s="330"/>
      <c r="K346" s="331"/>
      <c r="L346" s="332"/>
      <c r="M346" s="333"/>
      <c r="N346" s="333"/>
      <c r="O346" s="334"/>
      <c r="P346" s="335"/>
      <c r="Q346" s="331"/>
      <c r="R346" s="336"/>
      <c r="S346" s="385"/>
      <c r="T346" s="386"/>
      <c r="U346" s="1265"/>
      <c r="V346" s="1266"/>
      <c r="W346" s="386"/>
      <c r="X346" s="371"/>
      <c r="Y346" s="1265"/>
      <c r="Z346" s="1267"/>
      <c r="AA346" s="387"/>
      <c r="AB346" s="375"/>
      <c r="AC346" s="367"/>
      <c r="AD346" s="363"/>
      <c r="AE346" s="363"/>
      <c r="AO346" s="338"/>
      <c r="AP346" s="338"/>
      <c r="AQ346" s="338"/>
      <c r="AR346" s="339"/>
      <c r="AS346" s="338"/>
      <c r="AT346" s="338"/>
      <c r="AU346" s="338"/>
      <c r="AV346" s="338"/>
      <c r="AW346" s="338"/>
      <c r="AX346" s="338"/>
      <c r="AY346" s="338"/>
      <c r="AZ346" s="338"/>
      <c r="BA346" s="338"/>
    </row>
    <row r="347" spans="1:53" s="7" customFormat="1" ht="18.75">
      <c r="A347" s="274"/>
      <c r="B347" s="1280"/>
      <c r="C347" s="1281"/>
      <c r="D347" s="340"/>
      <c r="E347" s="239"/>
      <c r="F347" s="240"/>
      <c r="G347" s="240"/>
      <c r="H347" s="240"/>
      <c r="I347" s="241"/>
      <c r="J347" s="237"/>
      <c r="K347" s="331"/>
      <c r="L347" s="332"/>
      <c r="M347" s="332"/>
      <c r="N347" s="332"/>
      <c r="O347" s="336"/>
      <c r="P347" s="335"/>
      <c r="Q347" s="331"/>
      <c r="R347" s="336"/>
      <c r="S347" s="385"/>
      <c r="T347" s="386"/>
      <c r="U347" s="1265"/>
      <c r="V347" s="1266"/>
      <c r="W347" s="386"/>
      <c r="X347" s="371"/>
      <c r="Y347" s="1265"/>
      <c r="Z347" s="1267"/>
      <c r="AA347" s="387"/>
      <c r="AB347" s="375"/>
      <c r="AC347" s="367"/>
      <c r="AD347" s="363"/>
      <c r="AE347" s="363"/>
      <c r="AO347" s="1"/>
      <c r="AP347" s="1"/>
      <c r="AQ347" s="1"/>
      <c r="AR347" s="6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s="7" customFormat="1" ht="18.75">
      <c r="A348" s="274"/>
      <c r="B348" s="1280"/>
      <c r="C348" s="1281"/>
      <c r="D348" s="340"/>
      <c r="E348" s="239"/>
      <c r="F348" s="240"/>
      <c r="G348" s="240"/>
      <c r="H348" s="240"/>
      <c r="I348" s="241"/>
      <c r="J348" s="237"/>
      <c r="K348" s="331"/>
      <c r="L348" s="333"/>
      <c r="M348" s="333"/>
      <c r="N348" s="333"/>
      <c r="O348" s="334"/>
      <c r="P348" s="335"/>
      <c r="Q348" s="359"/>
      <c r="R348" s="334"/>
      <c r="S348" s="385"/>
      <c r="T348" s="386"/>
      <c r="U348" s="1265"/>
      <c r="V348" s="1266"/>
      <c r="W348" s="386"/>
      <c r="X348" s="371"/>
      <c r="Y348" s="1265"/>
      <c r="Z348" s="1267"/>
      <c r="AA348" s="387"/>
      <c r="AB348" s="375"/>
      <c r="AC348" s="367"/>
      <c r="AD348" s="363"/>
      <c r="AE348" s="363"/>
      <c r="AO348" s="1"/>
      <c r="AP348" s="1"/>
      <c r="AQ348" s="1"/>
      <c r="AR348" s="6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s="7" customFormat="1" ht="18.75">
      <c r="A349" s="274"/>
      <c r="B349" s="1280"/>
      <c r="C349" s="1281"/>
      <c r="D349" s="340"/>
      <c r="E349" s="239"/>
      <c r="F349" s="240"/>
      <c r="G349" s="240"/>
      <c r="H349" s="240"/>
      <c r="I349" s="241"/>
      <c r="J349" s="237"/>
      <c r="K349" s="331"/>
      <c r="L349" s="333"/>
      <c r="M349" s="333"/>
      <c r="N349" s="333"/>
      <c r="O349" s="334"/>
      <c r="P349" s="335"/>
      <c r="Q349" s="359"/>
      <c r="R349" s="334"/>
      <c r="S349" s="385"/>
      <c r="T349" s="386"/>
      <c r="U349" s="1265"/>
      <c r="V349" s="1266"/>
      <c r="W349" s="386"/>
      <c r="X349" s="371"/>
      <c r="Y349" s="1265"/>
      <c r="Z349" s="1266"/>
      <c r="AA349" s="387"/>
      <c r="AB349" s="375"/>
      <c r="AC349" s="367"/>
      <c r="AD349" s="363"/>
      <c r="AE349" s="363"/>
      <c r="AO349" s="1"/>
      <c r="AP349" s="1"/>
      <c r="AQ349" s="1"/>
      <c r="AR349" s="6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s="7" customFormat="1" ht="18.75">
      <c r="A350" s="274"/>
      <c r="B350" s="1280"/>
      <c r="C350" s="1281"/>
      <c r="D350" s="340"/>
      <c r="E350" s="239"/>
      <c r="F350" s="240"/>
      <c r="G350" s="240"/>
      <c r="H350" s="240"/>
      <c r="I350" s="241"/>
      <c r="J350" s="237"/>
      <c r="K350" s="331"/>
      <c r="L350" s="333"/>
      <c r="M350" s="333"/>
      <c r="N350" s="333"/>
      <c r="O350" s="334"/>
      <c r="P350" s="335"/>
      <c r="Q350" s="331"/>
      <c r="R350" s="336"/>
      <c r="S350" s="385"/>
      <c r="T350" s="386"/>
      <c r="U350" s="1265"/>
      <c r="V350" s="1266"/>
      <c r="W350" s="386"/>
      <c r="X350" s="371"/>
      <c r="Y350" s="1265"/>
      <c r="Z350" s="1266"/>
      <c r="AA350" s="387"/>
      <c r="AB350" s="375"/>
      <c r="AC350" s="367"/>
      <c r="AD350" s="363"/>
      <c r="AE350" s="363"/>
      <c r="AO350" s="1"/>
      <c r="AP350" s="1"/>
      <c r="AQ350" s="1"/>
      <c r="AR350" s="6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s="7" customFormat="1" ht="18.75">
      <c r="A351" s="274"/>
      <c r="B351" s="1280"/>
      <c r="C351" s="1281"/>
      <c r="D351" s="340"/>
      <c r="E351" s="239"/>
      <c r="F351" s="240"/>
      <c r="G351" s="240"/>
      <c r="H351" s="240"/>
      <c r="I351" s="241"/>
      <c r="J351" s="237"/>
      <c r="K351" s="353"/>
      <c r="L351" s="401"/>
      <c r="M351" s="401"/>
      <c r="N351" s="401"/>
      <c r="O351" s="402"/>
      <c r="P351" s="335"/>
      <c r="Q351" s="353"/>
      <c r="R351" s="355"/>
      <c r="S351" s="388"/>
      <c r="T351" s="389"/>
      <c r="U351" s="1263"/>
      <c r="V351" s="1264"/>
      <c r="W351" s="389"/>
      <c r="X351" s="371"/>
      <c r="Y351" s="695"/>
      <c r="Z351" s="390"/>
      <c r="AA351" s="391"/>
      <c r="AB351" s="375"/>
      <c r="AC351" s="367"/>
      <c r="AD351" s="363"/>
      <c r="AE351" s="363"/>
      <c r="AO351" s="1"/>
      <c r="AP351" s="1"/>
      <c r="AQ351" s="1"/>
      <c r="AR351" s="6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s="7" customFormat="1" ht="18.75">
      <c r="A352" s="274"/>
      <c r="B352" s="1280"/>
      <c r="C352" s="1281"/>
      <c r="D352" s="340"/>
      <c r="E352" s="239"/>
      <c r="F352" s="240"/>
      <c r="G352" s="240"/>
      <c r="H352" s="240"/>
      <c r="I352" s="241"/>
      <c r="J352" s="237"/>
      <c r="K352" s="331"/>
      <c r="L352" s="333"/>
      <c r="M352" s="333"/>
      <c r="N352" s="333"/>
      <c r="O352" s="334"/>
      <c r="P352" s="335"/>
      <c r="Q352" s="331"/>
      <c r="R352" s="336"/>
      <c r="S352" s="385"/>
      <c r="T352" s="386"/>
      <c r="U352" s="1265"/>
      <c r="V352" s="1266"/>
      <c r="W352" s="386"/>
      <c r="X352" s="371"/>
      <c r="Y352" s="1265"/>
      <c r="Z352" s="1266"/>
      <c r="AA352" s="387"/>
      <c r="AB352" s="375"/>
      <c r="AC352" s="367"/>
      <c r="AD352" s="363"/>
      <c r="AE352" s="363"/>
      <c r="AO352" s="1"/>
      <c r="AP352" s="1"/>
      <c r="AQ352" s="1"/>
      <c r="AR352" s="6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s="7" customFormat="1" ht="18.75">
      <c r="A353" s="274"/>
      <c r="B353" s="1280"/>
      <c r="C353" s="1281"/>
      <c r="D353" s="340"/>
      <c r="E353" s="239"/>
      <c r="F353" s="240"/>
      <c r="G353" s="240"/>
      <c r="H353" s="240"/>
      <c r="I353" s="241"/>
      <c r="J353" s="237"/>
      <c r="K353" s="331"/>
      <c r="L353" s="333"/>
      <c r="M353" s="333"/>
      <c r="N353" s="333"/>
      <c r="O353" s="334"/>
      <c r="P353" s="335"/>
      <c r="Q353" s="359"/>
      <c r="R353" s="334"/>
      <c r="S353" s="385"/>
      <c r="T353" s="386"/>
      <c r="U353" s="1265"/>
      <c r="V353" s="1266"/>
      <c r="W353" s="386"/>
      <c r="X353" s="371"/>
      <c r="Y353" s="1265"/>
      <c r="Z353" s="1266"/>
      <c r="AA353" s="387"/>
      <c r="AB353" s="375"/>
      <c r="AC353" s="367"/>
      <c r="AD353" s="363"/>
      <c r="AE353" s="363"/>
      <c r="AO353" s="1"/>
      <c r="AP353" s="1"/>
      <c r="AQ353" s="1"/>
      <c r="AR353" s="6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s="7" customFormat="1" ht="18.75">
      <c r="A354" s="274"/>
      <c r="B354" s="1280"/>
      <c r="C354" s="1281"/>
      <c r="D354" s="340"/>
      <c r="E354" s="239"/>
      <c r="F354" s="240"/>
      <c r="G354" s="240"/>
      <c r="H354" s="240"/>
      <c r="I354" s="241"/>
      <c r="J354" s="237"/>
      <c r="K354" s="360"/>
      <c r="L354" s="371"/>
      <c r="M354" s="371"/>
      <c r="N354" s="371"/>
      <c r="O354" s="372"/>
      <c r="P354" s="373"/>
      <c r="Q354" s="370"/>
      <c r="R354" s="372"/>
      <c r="S354" s="385"/>
      <c r="T354" s="392"/>
      <c r="U354" s="1265"/>
      <c r="V354" s="1266"/>
      <c r="W354" s="392"/>
      <c r="X354" s="371"/>
      <c r="Y354" s="1259"/>
      <c r="Z354" s="1260"/>
      <c r="AA354" s="393"/>
      <c r="AB354" s="375"/>
      <c r="AC354" s="367"/>
      <c r="AD354" s="363"/>
      <c r="AE354" s="363"/>
      <c r="AO354" s="1"/>
      <c r="AP354" s="1"/>
      <c r="AQ354" s="1"/>
      <c r="AR354" s="6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s="7" customFormat="1" ht="19.5" thickBot="1">
      <c r="A355" s="34"/>
      <c r="B355" s="1268"/>
      <c r="C355" s="1269"/>
      <c r="D355" s="697"/>
      <c r="E355" s="236"/>
      <c r="F355" s="10"/>
      <c r="G355" s="10"/>
      <c r="H355" s="10"/>
      <c r="I355" s="230"/>
      <c r="J355" s="237"/>
      <c r="K355" s="364"/>
      <c r="L355" s="368"/>
      <c r="M355" s="368"/>
      <c r="N355" s="368"/>
      <c r="O355" s="369"/>
      <c r="P355" s="373"/>
      <c r="Q355" s="364"/>
      <c r="R355" s="369"/>
      <c r="S355" s="364"/>
      <c r="T355" s="394"/>
      <c r="U355" s="1285"/>
      <c r="V355" s="1286"/>
      <c r="W355" s="394"/>
      <c r="X355" s="368"/>
      <c r="Y355" s="1270"/>
      <c r="Z355" s="1271"/>
      <c r="AA355" s="369"/>
      <c r="AB355" s="375"/>
      <c r="AC355" s="367"/>
      <c r="AD355" s="363"/>
      <c r="AE355" s="363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>
      <c r="A356" s="228"/>
      <c r="B356" s="326"/>
      <c r="C356" s="326"/>
      <c r="D356" s="343"/>
      <c r="E356" s="6"/>
      <c r="F356" s="6"/>
      <c r="G356" s="6"/>
      <c r="H356" s="6"/>
      <c r="I356" s="6"/>
      <c r="J356" s="12"/>
      <c r="K356" s="347"/>
      <c r="L356" s="347"/>
      <c r="M356" s="347"/>
      <c r="N356" s="347"/>
      <c r="O356" s="347"/>
      <c r="P356" s="367"/>
      <c r="Q356" s="347"/>
      <c r="R356" s="347"/>
      <c r="S356" s="347"/>
      <c r="T356" s="347"/>
      <c r="U356" s="347"/>
      <c r="V356" s="347"/>
      <c r="W356" s="347"/>
      <c r="X356" s="347"/>
      <c r="Y356" s="367"/>
      <c r="Z356" s="347"/>
      <c r="AA356" s="347"/>
      <c r="AB356" s="347"/>
      <c r="AC356" s="367"/>
      <c r="AF356" s="7"/>
      <c r="AJ356" s="1"/>
      <c r="AN356" s="7"/>
    </row>
    <row r="357" spans="1:53" ht="19.5" customHeight="1">
      <c r="A357" s="228"/>
      <c r="B357" s="326"/>
      <c r="C357" s="326"/>
      <c r="D357" s="345" t="s">
        <v>74</v>
      </c>
      <c r="E357" s="66">
        <f t="shared" ref="E357:S357" si="29">SUM(E124:E355)</f>
        <v>0</v>
      </c>
      <c r="F357" s="66">
        <f t="shared" si="29"/>
        <v>0</v>
      </c>
      <c r="G357" s="66">
        <f t="shared" si="29"/>
        <v>0</v>
      </c>
      <c r="H357" s="66">
        <f t="shared" si="29"/>
        <v>0</v>
      </c>
      <c r="I357" s="66">
        <f t="shared" si="29"/>
        <v>0</v>
      </c>
      <c r="J357" s="12">
        <f t="shared" si="29"/>
        <v>0</v>
      </c>
      <c r="K357" s="395">
        <f t="shared" si="29"/>
        <v>45</v>
      </c>
      <c r="L357" s="395">
        <f t="shared" si="29"/>
        <v>244</v>
      </c>
      <c r="M357" s="395">
        <f t="shared" si="29"/>
        <v>87</v>
      </c>
      <c r="N357" s="395">
        <f t="shared" si="29"/>
        <v>6</v>
      </c>
      <c r="O357" s="395">
        <f t="shared" si="29"/>
        <v>151</v>
      </c>
      <c r="P357" s="367">
        <f t="shared" si="29"/>
        <v>0</v>
      </c>
      <c r="Q357" s="395">
        <f t="shared" si="29"/>
        <v>49</v>
      </c>
      <c r="R357" s="395">
        <f t="shared" si="29"/>
        <v>195</v>
      </c>
      <c r="S357" s="395">
        <f t="shared" si="29"/>
        <v>10</v>
      </c>
      <c r="T357" s="395">
        <f>SUM(T124:T355)</f>
        <v>30</v>
      </c>
      <c r="U357" s="1272">
        <f>SUM(U124:V355)</f>
        <v>54</v>
      </c>
      <c r="V357" s="1273"/>
      <c r="W357" s="395">
        <f>SUM(W124:W355)</f>
        <v>78</v>
      </c>
      <c r="X357" s="395">
        <f>SUM(X124:X355)</f>
        <v>48</v>
      </c>
      <c r="Y357" s="1272">
        <f>SUM(Y124:Z355)</f>
        <v>19</v>
      </c>
      <c r="Z357" s="1273"/>
      <c r="AA357" s="395">
        <f>SUM(AA124:AA355)</f>
        <v>5</v>
      </c>
      <c r="AB357" s="347"/>
      <c r="AC357" s="367"/>
      <c r="AF357" s="7"/>
      <c r="AJ357" s="1"/>
      <c r="AN357" s="7"/>
    </row>
    <row r="358" spans="1:53">
      <c r="E358" s="6"/>
      <c r="F358" s="6"/>
      <c r="G358" s="6"/>
      <c r="H358" s="6"/>
      <c r="I358" s="6"/>
      <c r="J358" s="12"/>
      <c r="K358" s="347"/>
      <c r="L358" s="347"/>
      <c r="M358" s="347"/>
      <c r="N358" s="347"/>
      <c r="O358" s="347"/>
      <c r="P358" s="367"/>
      <c r="Q358" s="347"/>
      <c r="R358" s="347"/>
      <c r="S358" s="347"/>
      <c r="T358" s="347"/>
      <c r="U358" s="367"/>
      <c r="V358" s="347"/>
      <c r="W358" s="347"/>
      <c r="X358" s="347"/>
      <c r="Y358" s="347"/>
      <c r="Z358" s="367"/>
    </row>
    <row r="359" spans="1:53" ht="29.25" customHeight="1">
      <c r="D359" s="1274" t="s">
        <v>95</v>
      </c>
      <c r="E359" s="67" t="s">
        <v>98</v>
      </c>
      <c r="F359" s="67" t="s">
        <v>72</v>
      </c>
      <c r="G359" s="67" t="s">
        <v>99</v>
      </c>
      <c r="H359" s="67" t="s">
        <v>70</v>
      </c>
      <c r="I359" s="67" t="s">
        <v>71</v>
      </c>
      <c r="J359" s="1123" t="s">
        <v>100</v>
      </c>
      <c r="K359" s="1124"/>
      <c r="L359" s="1125"/>
      <c r="M359" s="396" t="s">
        <v>101</v>
      </c>
      <c r="N359" s="397" t="s">
        <v>198</v>
      </c>
      <c r="O359" s="398" t="s">
        <v>199</v>
      </c>
      <c r="P359" s="1282" t="s">
        <v>200</v>
      </c>
      <c r="Q359" s="1283"/>
      <c r="R359" s="398" t="s">
        <v>201</v>
      </c>
      <c r="S359" s="397" t="s">
        <v>202</v>
      </c>
      <c r="T359" s="1276" t="s">
        <v>203</v>
      </c>
      <c r="U359" s="1277"/>
      <c r="V359" s="397" t="s">
        <v>204</v>
      </c>
      <c r="W359" s="347"/>
      <c r="X359" s="347"/>
      <c r="Y359" s="367"/>
      <c r="Z359" s="347"/>
      <c r="AA359" s="347"/>
      <c r="AB359" s="347"/>
      <c r="AC359" s="367"/>
      <c r="AF359" s="7"/>
      <c r="AJ359" s="1"/>
      <c r="AN359" s="7"/>
    </row>
    <row r="360" spans="1:53" ht="22.5" customHeight="1">
      <c r="D360" s="1275"/>
      <c r="E360" s="68">
        <f>SUM(E119+K119+E357+K357)</f>
        <v>45</v>
      </c>
      <c r="F360" s="68">
        <f>SUM(F119+L119+Q119+V119+F357+L357)</f>
        <v>244</v>
      </c>
      <c r="G360" s="68">
        <f>SUM(G119+M119+R119+W119+G357+M357)</f>
        <v>87</v>
      </c>
      <c r="H360" s="68">
        <f>SUM(H119+N119+S119+X119+H357+N357)</f>
        <v>6</v>
      </c>
      <c r="I360" s="68">
        <f>SUM(I119+O119+T119+Y119+I357+O357)</f>
        <v>151</v>
      </c>
      <c r="J360" s="1130">
        <f>SUM(AA119+Q357+AO119)</f>
        <v>49</v>
      </c>
      <c r="K360" s="1131"/>
      <c r="L360" s="1132"/>
      <c r="M360" s="361">
        <f>SUM(AB119+R357)</f>
        <v>195</v>
      </c>
      <c r="N360" s="362">
        <f>SUM(AC119+S357)</f>
        <v>10</v>
      </c>
      <c r="O360" s="362">
        <f>SUM(AD119+T357)</f>
        <v>30</v>
      </c>
      <c r="P360" s="1284">
        <f>SUM(AE119+U357)</f>
        <v>54</v>
      </c>
      <c r="Q360" s="1283"/>
      <c r="R360" s="362">
        <f>SUM(AF119+W357)</f>
        <v>78</v>
      </c>
      <c r="S360" s="362">
        <f>SUM(AG119+X357)</f>
        <v>48</v>
      </c>
      <c r="T360" s="1278">
        <f>SUM(AH119+Y357)</f>
        <v>19</v>
      </c>
      <c r="U360" s="1279"/>
      <c r="V360" s="362">
        <f>SUM(AI119+AA357)</f>
        <v>5</v>
      </c>
      <c r="W360" s="347"/>
      <c r="X360" s="347"/>
      <c r="Y360" s="367"/>
      <c r="Z360" s="347"/>
      <c r="AA360" s="347"/>
      <c r="AB360" s="347"/>
      <c r="AC360" s="367"/>
      <c r="AF360" s="7"/>
      <c r="AJ360" s="1"/>
      <c r="AN360" s="7"/>
    </row>
    <row r="361" spans="1:53">
      <c r="E361" s="6"/>
      <c r="F361" s="6"/>
      <c r="G361" s="6"/>
      <c r="H361" s="6"/>
      <c r="I361" s="6"/>
      <c r="J361" s="12"/>
      <c r="K361" s="347"/>
      <c r="L361" s="347"/>
      <c r="M361" s="347"/>
      <c r="N361" s="347"/>
      <c r="O361" s="347"/>
      <c r="P361" s="367"/>
      <c r="Q361" s="347"/>
      <c r="R361" s="347"/>
      <c r="S361" s="347"/>
      <c r="T361" s="347"/>
      <c r="U361" s="367"/>
      <c r="V361" s="347"/>
      <c r="W361" s="347"/>
      <c r="X361" s="347"/>
      <c r="Y361" s="347"/>
      <c r="Z361" s="367"/>
    </row>
    <row r="362" spans="1:53">
      <c r="E362" s="6"/>
      <c r="F362" s="6"/>
      <c r="G362" s="6"/>
      <c r="H362" s="6"/>
      <c r="I362" s="6"/>
      <c r="J362" s="12"/>
      <c r="K362" s="347"/>
      <c r="L362" s="347"/>
      <c r="M362" s="347"/>
      <c r="N362" s="347"/>
      <c r="O362" s="347"/>
      <c r="P362" s="367"/>
      <c r="Q362" s="347"/>
      <c r="R362" s="347"/>
      <c r="S362" s="347"/>
      <c r="T362" s="347"/>
      <c r="U362" s="367"/>
      <c r="V362" s="347"/>
      <c r="W362" s="347"/>
      <c r="X362" s="347"/>
      <c r="Y362" s="347"/>
      <c r="Z362" s="367"/>
    </row>
    <row r="363" spans="1:53">
      <c r="A363" s="1" t="s">
        <v>103</v>
      </c>
      <c r="E363" s="6"/>
      <c r="F363" s="6"/>
      <c r="G363" s="6"/>
      <c r="H363" s="6"/>
      <c r="I363" s="6"/>
      <c r="J363" s="12"/>
      <c r="K363" s="347"/>
      <c r="L363" s="347"/>
      <c r="M363" s="347"/>
      <c r="N363" s="347"/>
      <c r="O363" s="347"/>
      <c r="P363" s="367"/>
      <c r="Q363" s="347"/>
      <c r="R363" s="347"/>
      <c r="S363" s="347"/>
      <c r="T363" s="347"/>
      <c r="U363" s="367"/>
      <c r="V363" s="347"/>
      <c r="W363" s="347"/>
      <c r="X363" s="347"/>
      <c r="Y363" s="347"/>
    </row>
    <row r="364" spans="1:53">
      <c r="E364" s="6"/>
      <c r="F364" s="6"/>
      <c r="G364" s="6"/>
      <c r="H364" s="6"/>
      <c r="I364" s="6"/>
      <c r="J364" s="12"/>
      <c r="K364" s="347"/>
      <c r="L364" s="347"/>
      <c r="M364" s="347"/>
      <c r="N364" s="347"/>
      <c r="O364" s="347"/>
      <c r="P364" s="367"/>
      <c r="Q364" s="347"/>
      <c r="R364" s="347"/>
      <c r="S364" s="347"/>
      <c r="T364" s="347"/>
      <c r="U364" s="367"/>
      <c r="V364" s="347"/>
      <c r="W364" s="347"/>
      <c r="X364" s="347"/>
      <c r="Y364" s="347"/>
    </row>
    <row r="365" spans="1:53" s="5" customFormat="1">
      <c r="A365" s="1" t="s">
        <v>104</v>
      </c>
      <c r="D365" s="346"/>
      <c r="E365" s="12"/>
      <c r="F365" s="12"/>
      <c r="G365" s="12"/>
      <c r="H365" s="12"/>
      <c r="I365" s="12"/>
      <c r="J365" s="12"/>
      <c r="K365" s="367"/>
      <c r="L365" s="367"/>
      <c r="M365" s="367"/>
      <c r="N365" s="367"/>
      <c r="O365" s="367"/>
      <c r="P365" s="367"/>
      <c r="Q365" s="367"/>
      <c r="R365" s="367"/>
      <c r="S365" s="367"/>
      <c r="T365" s="367"/>
      <c r="U365" s="367"/>
      <c r="V365" s="367"/>
      <c r="W365" s="367"/>
      <c r="X365" s="367"/>
      <c r="Y365" s="367"/>
      <c r="Z365" s="346"/>
      <c r="AA365" s="346"/>
      <c r="AB365" s="346"/>
      <c r="AC365" s="346"/>
      <c r="AD365" s="346"/>
      <c r="AE365" s="346"/>
      <c r="AJ365" s="7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53">
      <c r="D366" s="347"/>
      <c r="E366" s="6"/>
      <c r="F366" s="6"/>
      <c r="G366" s="6"/>
      <c r="H366" s="6"/>
      <c r="I366" s="6"/>
      <c r="J366" s="12"/>
      <c r="K366" s="347"/>
      <c r="L366" s="347"/>
      <c r="M366" s="347"/>
      <c r="N366" s="347"/>
      <c r="O366" s="347"/>
      <c r="P366" s="367"/>
      <c r="Q366" s="347"/>
      <c r="R366" s="347"/>
      <c r="S366" s="347"/>
      <c r="T366" s="347"/>
      <c r="U366" s="367"/>
      <c r="V366" s="347"/>
      <c r="W366" s="347"/>
      <c r="X366" s="347"/>
      <c r="Y366" s="347"/>
      <c r="Z366" s="367"/>
    </row>
    <row r="367" spans="1:53">
      <c r="D367" s="347"/>
      <c r="E367" s="6"/>
      <c r="F367" s="6"/>
      <c r="G367" s="6"/>
      <c r="H367" s="6"/>
      <c r="I367" s="6"/>
      <c r="J367" s="12"/>
      <c r="K367" s="347"/>
      <c r="L367" s="347"/>
      <c r="M367" s="347"/>
      <c r="N367" s="347"/>
      <c r="O367" s="347"/>
      <c r="P367" s="367"/>
      <c r="Q367" s="347"/>
      <c r="R367" s="347"/>
      <c r="S367" s="347"/>
      <c r="T367" s="347"/>
      <c r="U367" s="367"/>
      <c r="V367" s="347"/>
      <c r="W367" s="347"/>
      <c r="X367" s="347"/>
      <c r="Y367" s="347"/>
      <c r="Z367" s="367"/>
    </row>
    <row r="368" spans="1:53">
      <c r="E368" s="6"/>
      <c r="F368" s="6"/>
      <c r="G368" s="6"/>
      <c r="H368" s="6"/>
      <c r="I368" s="6"/>
      <c r="J368" s="12"/>
      <c r="K368" s="347"/>
      <c r="L368" s="347"/>
      <c r="M368" s="347"/>
      <c r="N368" s="347"/>
      <c r="O368" s="347"/>
      <c r="P368" s="367"/>
      <c r="Q368" s="347"/>
      <c r="R368" s="347"/>
      <c r="S368" s="347"/>
      <c r="T368" s="347"/>
      <c r="U368" s="367"/>
      <c r="V368" s="347"/>
      <c r="W368" s="347"/>
      <c r="X368" s="347"/>
      <c r="Y368" s="347"/>
      <c r="Z368" s="367"/>
    </row>
  </sheetData>
  <sheetProtection algorithmName="SHA-512" hashValue="+CneyGAUyI01XJ9BRNpv3ye1iHV1q0vPqfsgrsc+Dz+HeV/IfvPBCK6/yNXYsTs+XvKX0KwrA6zLoojnj+hhmA==" saltValue="lH9K+G6WJU8sQcNrncor/w==" spinCount="100000" sheet="1" formatCells="0" formatRows="0" selectLockedCells="1"/>
  <mergeCells count="926">
    <mergeCell ref="B318:C318"/>
    <mergeCell ref="B319:C319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00:C300"/>
    <mergeCell ref="B301:C301"/>
    <mergeCell ref="B302:C302"/>
    <mergeCell ref="B303:C303"/>
    <mergeCell ref="B304:C304"/>
    <mergeCell ref="B305:C305"/>
    <mergeCell ref="B306:C306"/>
    <mergeCell ref="B316:C316"/>
    <mergeCell ref="B317:C317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AW81:AW94"/>
    <mergeCell ref="A103:D103"/>
    <mergeCell ref="Y329:Z329"/>
    <mergeCell ref="Y330:Z330"/>
    <mergeCell ref="B323:C323"/>
    <mergeCell ref="B324:C324"/>
    <mergeCell ref="B327:C327"/>
    <mergeCell ref="B322:C322"/>
    <mergeCell ref="B320:C320"/>
    <mergeCell ref="B321:C321"/>
    <mergeCell ref="B124:C12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333:C333"/>
    <mergeCell ref="B337:C337"/>
    <mergeCell ref="B331:C331"/>
    <mergeCell ref="AK81:AK94"/>
    <mergeCell ref="AL81:AL94"/>
    <mergeCell ref="AM81:AM94"/>
    <mergeCell ref="AN81:AN94"/>
    <mergeCell ref="AO81:AO94"/>
    <mergeCell ref="AP81:AP94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325:C325"/>
    <mergeCell ref="U331:V331"/>
    <mergeCell ref="B332:C332"/>
    <mergeCell ref="U332:V332"/>
    <mergeCell ref="B326:C326"/>
    <mergeCell ref="B328:C328"/>
    <mergeCell ref="U330:V330"/>
    <mergeCell ref="B329:C329"/>
    <mergeCell ref="B330:C330"/>
    <mergeCell ref="U329:V329"/>
    <mergeCell ref="B334:C334"/>
    <mergeCell ref="U334:V334"/>
    <mergeCell ref="B335:C335"/>
    <mergeCell ref="U335:V335"/>
    <mergeCell ref="B351:C351"/>
    <mergeCell ref="U351:V351"/>
    <mergeCell ref="B352:C352"/>
    <mergeCell ref="B339:C339"/>
    <mergeCell ref="B340:C340"/>
    <mergeCell ref="B345:C34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36:C336"/>
    <mergeCell ref="U336:V336"/>
    <mergeCell ref="U337:V337"/>
    <mergeCell ref="B344:C344"/>
    <mergeCell ref="B338:C338"/>
    <mergeCell ref="U338:V338"/>
    <mergeCell ref="U349:V349"/>
    <mergeCell ref="U350:V350"/>
    <mergeCell ref="U352:V352"/>
    <mergeCell ref="Y349:Z349"/>
    <mergeCell ref="Y350:Z350"/>
    <mergeCell ref="Y352:Z352"/>
    <mergeCell ref="Y246:Z246"/>
    <mergeCell ref="Y247:Z247"/>
    <mergeCell ref="Y248:Z248"/>
    <mergeCell ref="Y249:Z249"/>
    <mergeCell ref="Y250:Z250"/>
    <mergeCell ref="Y251:Z251"/>
    <mergeCell ref="Y252:Z252"/>
    <mergeCell ref="Y253:Z253"/>
    <mergeCell ref="Y254:Z254"/>
    <mergeCell ref="Y255:Z255"/>
    <mergeCell ref="Y256:Z256"/>
    <mergeCell ref="Y257:Z257"/>
    <mergeCell ref="Y258:Z258"/>
    <mergeCell ref="Y259:Z259"/>
    <mergeCell ref="Y260:Z260"/>
    <mergeCell ref="Y261:Z261"/>
    <mergeCell ref="Y262:Z262"/>
    <mergeCell ref="Y263:Z263"/>
    <mergeCell ref="A121:A123"/>
    <mergeCell ref="B121:C123"/>
    <mergeCell ref="D121:D123"/>
    <mergeCell ref="A67:D67"/>
    <mergeCell ref="A63:A66"/>
    <mergeCell ref="B63:B66"/>
    <mergeCell ref="C63:C66"/>
    <mergeCell ref="A61:D61"/>
    <mergeCell ref="A79:D79"/>
    <mergeCell ref="A81:A94"/>
    <mergeCell ref="B81:B94"/>
    <mergeCell ref="C81:C94"/>
    <mergeCell ref="A69:A78"/>
    <mergeCell ref="B69:B78"/>
    <mergeCell ref="C69:C78"/>
    <mergeCell ref="A117:D117"/>
    <mergeCell ref="C105:C116"/>
    <mergeCell ref="AA8:AB8"/>
    <mergeCell ref="AQ11:AQ14"/>
    <mergeCell ref="AR11:AR14"/>
    <mergeCell ref="AS11:AS14"/>
    <mergeCell ref="AT11:AT14"/>
    <mergeCell ref="AU11:AU14"/>
    <mergeCell ref="AV11:AV14"/>
    <mergeCell ref="AW11:AW14"/>
    <mergeCell ref="AP17:AP19"/>
    <mergeCell ref="AQ17:AQ19"/>
    <mergeCell ref="AR17:AR19"/>
    <mergeCell ref="AS17:AS19"/>
    <mergeCell ref="AT17:AT19"/>
    <mergeCell ref="AU17:AU19"/>
    <mergeCell ref="AV17:AV19"/>
    <mergeCell ref="AW17:AW19"/>
    <mergeCell ref="A1:AP1"/>
    <mergeCell ref="A2:AP2"/>
    <mergeCell ref="A3:AP3"/>
    <mergeCell ref="Y123:Z123"/>
    <mergeCell ref="Y333:Z333"/>
    <mergeCell ref="Y339:Z339"/>
    <mergeCell ref="AK8:AN8"/>
    <mergeCell ref="AO8:AP8"/>
    <mergeCell ref="E8:I8"/>
    <mergeCell ref="A7:A9"/>
    <mergeCell ref="B7:B9"/>
    <mergeCell ref="C7:C9"/>
    <mergeCell ref="E121:AA121"/>
    <mergeCell ref="D7:D9"/>
    <mergeCell ref="K8:O8"/>
    <mergeCell ref="E7:AI7"/>
    <mergeCell ref="AK7:AW7"/>
    <mergeCell ref="AC8:AI8"/>
    <mergeCell ref="AQ8:AW8"/>
    <mergeCell ref="Q8:T8"/>
    <mergeCell ref="V8:Y8"/>
    <mergeCell ref="AW63:AW66"/>
    <mergeCell ref="AR63:AR66"/>
    <mergeCell ref="AS63:AS66"/>
    <mergeCell ref="Y353:Z353"/>
    <mergeCell ref="B355:C355"/>
    <mergeCell ref="Y355:Z355"/>
    <mergeCell ref="Y357:Z357"/>
    <mergeCell ref="D359:D360"/>
    <mergeCell ref="J359:L359"/>
    <mergeCell ref="T359:U359"/>
    <mergeCell ref="J360:L360"/>
    <mergeCell ref="T360:U360"/>
    <mergeCell ref="B354:C354"/>
    <mergeCell ref="Y354:Z354"/>
    <mergeCell ref="P359:Q359"/>
    <mergeCell ref="P360:Q360"/>
    <mergeCell ref="U357:V357"/>
    <mergeCell ref="B353:C353"/>
    <mergeCell ref="U353:V353"/>
    <mergeCell ref="U354:V354"/>
    <mergeCell ref="U355:V355"/>
    <mergeCell ref="AW69:AW78"/>
    <mergeCell ref="AT63:AT66"/>
    <mergeCell ref="AQ56:AQ60"/>
    <mergeCell ref="AR56:AR60"/>
    <mergeCell ref="AS56:AS60"/>
    <mergeCell ref="AQ36:AQ46"/>
    <mergeCell ref="AR36:AR46"/>
    <mergeCell ref="AS36:AS46"/>
    <mergeCell ref="AT36:AT46"/>
    <mergeCell ref="AU36:AU46"/>
    <mergeCell ref="AT49:AT53"/>
    <mergeCell ref="AU49:AU53"/>
    <mergeCell ref="AV49:AV53"/>
    <mergeCell ref="AW49:AW53"/>
    <mergeCell ref="AS49:AS53"/>
    <mergeCell ref="AT56:AT60"/>
    <mergeCell ref="AU56:AU60"/>
    <mergeCell ref="AV56:AV60"/>
    <mergeCell ref="AW56:AW60"/>
    <mergeCell ref="AV36:AV46"/>
    <mergeCell ref="AW36:AW46"/>
    <mergeCell ref="AQ81:AQ94"/>
    <mergeCell ref="AR81:AR94"/>
    <mergeCell ref="AS81:AS94"/>
    <mergeCell ref="AT81:AT94"/>
    <mergeCell ref="AU81:AU94"/>
    <mergeCell ref="AV81:AV94"/>
    <mergeCell ref="AQ63:AQ66"/>
    <mergeCell ref="AU63:AU66"/>
    <mergeCell ref="AV63:AV66"/>
    <mergeCell ref="AT69:AT78"/>
    <mergeCell ref="AU69:AU78"/>
    <mergeCell ref="AV69:AV78"/>
    <mergeCell ref="AS69:AS78"/>
    <mergeCell ref="E122:I122"/>
    <mergeCell ref="K122:O122"/>
    <mergeCell ref="Q122:R122"/>
    <mergeCell ref="U341:V341"/>
    <mergeCell ref="U342:V342"/>
    <mergeCell ref="U344:V344"/>
    <mergeCell ref="U347:V347"/>
    <mergeCell ref="U348:V348"/>
    <mergeCell ref="S122:AA122"/>
    <mergeCell ref="U123:V123"/>
    <mergeCell ref="U333:V333"/>
    <mergeCell ref="U339:V339"/>
    <mergeCell ref="U340:V340"/>
    <mergeCell ref="U345:V345"/>
    <mergeCell ref="U346:V346"/>
    <mergeCell ref="Y340:Z340"/>
    <mergeCell ref="Y345:Z345"/>
    <mergeCell ref="Y346:Z346"/>
    <mergeCell ref="Y347:Z347"/>
    <mergeCell ref="Y348:Z348"/>
    <mergeCell ref="Y331:Z331"/>
    <mergeCell ref="Y332:Z332"/>
    <mergeCell ref="Y124:Z124"/>
    <mergeCell ref="Y245:Z245"/>
    <mergeCell ref="Y264:Z264"/>
    <mergeCell ref="Y265:Z265"/>
    <mergeCell ref="Y266:Z266"/>
    <mergeCell ref="Y267:Z267"/>
    <mergeCell ref="Y268:Z268"/>
    <mergeCell ref="Y269:Z269"/>
    <mergeCell ref="Y270:Z270"/>
    <mergeCell ref="Y271:Z271"/>
    <mergeCell ref="Y272:Z272"/>
    <mergeCell ref="Y273:Z273"/>
    <mergeCell ref="Y274:Z274"/>
    <mergeCell ref="Y275:Z275"/>
    <mergeCell ref="Y276:Z276"/>
    <mergeCell ref="Y277:Z277"/>
    <mergeCell ref="Y278:Z278"/>
    <mergeCell ref="Y279:Z279"/>
    <mergeCell ref="Y280:Z280"/>
    <mergeCell ref="Y281:Z281"/>
    <mergeCell ref="Y282:Z282"/>
    <mergeCell ref="Y283:Z283"/>
    <mergeCell ref="Y284:Z284"/>
    <mergeCell ref="Y285:Z285"/>
    <mergeCell ref="Y286:Z286"/>
    <mergeCell ref="Y287:Z287"/>
    <mergeCell ref="Y288:Z288"/>
    <mergeCell ref="Y289:Z289"/>
    <mergeCell ref="Y290:Z290"/>
    <mergeCell ref="Y291:Z291"/>
    <mergeCell ref="Y292:Z292"/>
    <mergeCell ref="Y293:Z293"/>
    <mergeCell ref="Y294:Z294"/>
    <mergeCell ref="Y295:Z295"/>
    <mergeCell ref="Y296:Z296"/>
    <mergeCell ref="Y297:Z297"/>
    <mergeCell ref="Y298:Z298"/>
    <mergeCell ref="Y299:Z299"/>
    <mergeCell ref="Y300:Z300"/>
    <mergeCell ref="Y301:Z301"/>
    <mergeCell ref="Y302:Z302"/>
    <mergeCell ref="Y303:Z303"/>
    <mergeCell ref="Y304:Z304"/>
    <mergeCell ref="Y305:Z305"/>
    <mergeCell ref="Y306:Z306"/>
    <mergeCell ref="Y307:Z307"/>
    <mergeCell ref="Y308:Z308"/>
    <mergeCell ref="Y309:Z309"/>
    <mergeCell ref="Y310:Z310"/>
    <mergeCell ref="Y311:Z311"/>
    <mergeCell ref="Y312:Z312"/>
    <mergeCell ref="Y313:Z313"/>
    <mergeCell ref="Y314:Z314"/>
    <mergeCell ref="Y315:Z315"/>
    <mergeCell ref="Y316:Z316"/>
    <mergeCell ref="Y317:Z317"/>
    <mergeCell ref="Y318:Z318"/>
    <mergeCell ref="Y319:Z319"/>
    <mergeCell ref="Y320:Z320"/>
    <mergeCell ref="Y321:Z321"/>
    <mergeCell ref="Y322:Z322"/>
    <mergeCell ref="Y323:Z323"/>
    <mergeCell ref="Y324:Z324"/>
    <mergeCell ref="Y325:Z325"/>
    <mergeCell ref="Y326:Z326"/>
    <mergeCell ref="Y327:Z327"/>
    <mergeCell ref="Y328:Z328"/>
    <mergeCell ref="U124:V124"/>
    <mergeCell ref="U245:V245"/>
    <mergeCell ref="U246:V246"/>
    <mergeCell ref="U247:V247"/>
    <mergeCell ref="U248:V248"/>
    <mergeCell ref="U249:V249"/>
    <mergeCell ref="U250:V250"/>
    <mergeCell ref="U251:V251"/>
    <mergeCell ref="U252:V252"/>
    <mergeCell ref="U253:V253"/>
    <mergeCell ref="U254:V254"/>
    <mergeCell ref="U255:V255"/>
    <mergeCell ref="U256:V256"/>
    <mergeCell ref="U257:V257"/>
    <mergeCell ref="U258:V258"/>
    <mergeCell ref="U259:V259"/>
    <mergeCell ref="U260:V260"/>
    <mergeCell ref="U261:V261"/>
    <mergeCell ref="U262:V262"/>
    <mergeCell ref="U263:V263"/>
    <mergeCell ref="U264:V264"/>
    <mergeCell ref="U265:V265"/>
    <mergeCell ref="U266:V266"/>
    <mergeCell ref="U267:V267"/>
    <mergeCell ref="U268:V268"/>
    <mergeCell ref="U269:V269"/>
    <mergeCell ref="U270:V270"/>
    <mergeCell ref="U271:V271"/>
    <mergeCell ref="U272:V272"/>
    <mergeCell ref="U273:V273"/>
    <mergeCell ref="U274:V274"/>
    <mergeCell ref="U275:V275"/>
    <mergeCell ref="U276:V276"/>
    <mergeCell ref="U277:V277"/>
    <mergeCell ref="U278:V278"/>
    <mergeCell ref="U279:V279"/>
    <mergeCell ref="U280:V280"/>
    <mergeCell ref="U281:V281"/>
    <mergeCell ref="U282:V282"/>
    <mergeCell ref="U283:V283"/>
    <mergeCell ref="U284:V284"/>
    <mergeCell ref="U285:V285"/>
    <mergeCell ref="U286:V286"/>
    <mergeCell ref="U287:V287"/>
    <mergeCell ref="U288:V288"/>
    <mergeCell ref="U289:V289"/>
    <mergeCell ref="U290:V290"/>
    <mergeCell ref="U291:V291"/>
    <mergeCell ref="U292:V292"/>
    <mergeCell ref="U293:V293"/>
    <mergeCell ref="U294:V294"/>
    <mergeCell ref="U295:V295"/>
    <mergeCell ref="U296:V296"/>
    <mergeCell ref="U297:V297"/>
    <mergeCell ref="U298:V298"/>
    <mergeCell ref="U299:V299"/>
    <mergeCell ref="U300:V300"/>
    <mergeCell ref="U301:V301"/>
    <mergeCell ref="U302:V302"/>
    <mergeCell ref="U303:V303"/>
    <mergeCell ref="U304:V304"/>
    <mergeCell ref="U305:V305"/>
    <mergeCell ref="U306:V306"/>
    <mergeCell ref="U307:V307"/>
    <mergeCell ref="U308:V308"/>
    <mergeCell ref="U309:V309"/>
    <mergeCell ref="U310:V310"/>
    <mergeCell ref="U311:V311"/>
    <mergeCell ref="U312:V312"/>
    <mergeCell ref="U313:V313"/>
    <mergeCell ref="U314:V314"/>
    <mergeCell ref="U315:V315"/>
    <mergeCell ref="U316:V316"/>
    <mergeCell ref="U317:V317"/>
    <mergeCell ref="U318:V318"/>
    <mergeCell ref="U319:V319"/>
    <mergeCell ref="U320:V320"/>
    <mergeCell ref="U321:V321"/>
    <mergeCell ref="U322:V322"/>
    <mergeCell ref="U323:V323"/>
    <mergeCell ref="U324:V324"/>
    <mergeCell ref="U325:V325"/>
    <mergeCell ref="U326:V326"/>
    <mergeCell ref="U327:V327"/>
    <mergeCell ref="U328:V328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Y125:Z125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Y150:Z150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91:Z191"/>
    <mergeCell ref="Y192:Z192"/>
    <mergeCell ref="Y193:Z193"/>
    <mergeCell ref="Y194:Z194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28:Z228"/>
    <mergeCell ref="Y229:Z229"/>
    <mergeCell ref="Y230:Z230"/>
    <mergeCell ref="Y231:Z231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U125:V125"/>
    <mergeCell ref="U126:V126"/>
    <mergeCell ref="U127:V127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0:V170"/>
    <mergeCell ref="U171:V171"/>
    <mergeCell ref="U172:V172"/>
    <mergeCell ref="U173:V173"/>
    <mergeCell ref="U174:V174"/>
    <mergeCell ref="U175:V175"/>
    <mergeCell ref="U176:V176"/>
    <mergeCell ref="U177:V177"/>
    <mergeCell ref="U178:V178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0:V190"/>
    <mergeCell ref="U191:V191"/>
    <mergeCell ref="U192:V192"/>
    <mergeCell ref="U193:V193"/>
    <mergeCell ref="U194:V194"/>
    <mergeCell ref="U195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09:V209"/>
    <mergeCell ref="U210:V210"/>
    <mergeCell ref="U211:V211"/>
    <mergeCell ref="U212:V212"/>
    <mergeCell ref="U213:V213"/>
    <mergeCell ref="U214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28:V228"/>
    <mergeCell ref="U229:V229"/>
    <mergeCell ref="U230:V230"/>
    <mergeCell ref="U231:V231"/>
    <mergeCell ref="U232:V232"/>
    <mergeCell ref="U242:V242"/>
    <mergeCell ref="U243:V243"/>
    <mergeCell ref="U244:V244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A11:A14"/>
    <mergeCell ref="B11:B14"/>
    <mergeCell ref="C11:C14"/>
    <mergeCell ref="AK11:AK14"/>
    <mergeCell ref="AL11:AL14"/>
    <mergeCell ref="AM11:AM14"/>
    <mergeCell ref="AN11:AN14"/>
    <mergeCell ref="AO11:AO14"/>
    <mergeCell ref="AP11:AP14"/>
    <mergeCell ref="AS28:AS33"/>
    <mergeCell ref="AT28:AT33"/>
    <mergeCell ref="A15:D15"/>
    <mergeCell ref="A17:A19"/>
    <mergeCell ref="B17:B19"/>
    <mergeCell ref="C17:C19"/>
    <mergeCell ref="AK17:AK19"/>
    <mergeCell ref="AL17:AL19"/>
    <mergeCell ref="AM17:AM19"/>
    <mergeCell ref="AN17:AN19"/>
    <mergeCell ref="AO17:AO19"/>
    <mergeCell ref="AW22:AW25"/>
    <mergeCell ref="A26:D26"/>
    <mergeCell ref="A20:D20"/>
    <mergeCell ref="A22:A25"/>
    <mergeCell ref="B22:B25"/>
    <mergeCell ref="C22:C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S22:AS25"/>
    <mergeCell ref="AT22:AT25"/>
    <mergeCell ref="AU22:AU25"/>
    <mergeCell ref="AV22:AV25"/>
    <mergeCell ref="A54:D54"/>
    <mergeCell ref="A47:D47"/>
    <mergeCell ref="A49:A53"/>
    <mergeCell ref="B49:B53"/>
    <mergeCell ref="C49:C53"/>
    <mergeCell ref="AK49:AK53"/>
    <mergeCell ref="AL49:AL53"/>
    <mergeCell ref="AM49:AM53"/>
    <mergeCell ref="AN49:AN53"/>
    <mergeCell ref="AU28:AU33"/>
    <mergeCell ref="AV28:AV33"/>
    <mergeCell ref="AW28:AW33"/>
    <mergeCell ref="A34:D34"/>
    <mergeCell ref="A36:A46"/>
    <mergeCell ref="B36:B46"/>
    <mergeCell ref="C36:C46"/>
    <mergeCell ref="AK36:AK46"/>
    <mergeCell ref="AL36:AL46"/>
    <mergeCell ref="AM36:AM46"/>
    <mergeCell ref="AN36:AN46"/>
    <mergeCell ref="AO36:AO46"/>
    <mergeCell ref="AP36:AP46"/>
    <mergeCell ref="A28:A33"/>
    <mergeCell ref="B28:B33"/>
    <mergeCell ref="C28:C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L56:AL60"/>
    <mergeCell ref="AM56:AM60"/>
    <mergeCell ref="AN56:AN60"/>
    <mergeCell ref="AO56:AO60"/>
    <mergeCell ref="AP56:AP60"/>
    <mergeCell ref="AP49:AP53"/>
    <mergeCell ref="AQ49:AQ53"/>
    <mergeCell ref="AR49:AR53"/>
    <mergeCell ref="AK69:AK78"/>
    <mergeCell ref="AL69:AL78"/>
    <mergeCell ref="AM69:AM78"/>
    <mergeCell ref="AN69:AN78"/>
    <mergeCell ref="AO69:AO78"/>
    <mergeCell ref="AP69:AP78"/>
    <mergeCell ref="AQ69:AQ78"/>
    <mergeCell ref="AR69:AR78"/>
    <mergeCell ref="AO63:AO66"/>
    <mergeCell ref="AN63:AN66"/>
    <mergeCell ref="AP63:AP66"/>
    <mergeCell ref="AK63:AK66"/>
    <mergeCell ref="AM63:AM66"/>
    <mergeCell ref="AL63:AL66"/>
    <mergeCell ref="AO49:AO53"/>
    <mergeCell ref="A56:A60"/>
    <mergeCell ref="B56:B60"/>
    <mergeCell ref="C56:C60"/>
    <mergeCell ref="AK56:AK60"/>
    <mergeCell ref="AW105:AW116"/>
    <mergeCell ref="A95:D95"/>
    <mergeCell ref="A97:A102"/>
    <mergeCell ref="B97:B102"/>
    <mergeCell ref="C97:C102"/>
    <mergeCell ref="AK97:AK102"/>
    <mergeCell ref="AL97:AL102"/>
    <mergeCell ref="AM97:AM102"/>
    <mergeCell ref="AN97:AN102"/>
    <mergeCell ref="AO97:AO102"/>
    <mergeCell ref="AP97:AP102"/>
    <mergeCell ref="AQ97:AQ102"/>
    <mergeCell ref="AR97:AR102"/>
    <mergeCell ref="AS97:AS102"/>
    <mergeCell ref="AT97:AT102"/>
    <mergeCell ref="AU97:AU102"/>
    <mergeCell ref="AV97:AV102"/>
    <mergeCell ref="AW97:AW102"/>
    <mergeCell ref="A105:A116"/>
    <mergeCell ref="B105:B116"/>
    <mergeCell ref="AT105:AT116"/>
    <mergeCell ref="AU105:AU116"/>
    <mergeCell ref="AV105:AV116"/>
    <mergeCell ref="AK105:AK116"/>
    <mergeCell ref="AL105:AL116"/>
    <mergeCell ref="AM105:AM116"/>
    <mergeCell ref="AN105:AN116"/>
    <mergeCell ref="AO105:AO116"/>
    <mergeCell ref="AP105:AP116"/>
    <mergeCell ref="AQ105:AQ116"/>
    <mergeCell ref="AR105:AR116"/>
    <mergeCell ref="AS105:AS11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tabColor rgb="FF92D050"/>
  </sheetPr>
  <dimension ref="A1:BA428"/>
  <sheetViews>
    <sheetView showGridLines="0" topLeftCell="D1" zoomScale="70" zoomScaleNormal="70" workbookViewId="0">
      <pane ySplit="9" topLeftCell="A407" activePane="bottomLeft" state="frozen"/>
      <selection sqref="A1:AP1"/>
      <selection pane="bottomLeft" activeCell="N238" sqref="N238"/>
    </sheetView>
  </sheetViews>
  <sheetFormatPr baseColWidth="10" defaultColWidth="11.42578125" defaultRowHeight="15.75"/>
  <cols>
    <col min="1" max="1" width="28.85546875" style="342" customWidth="1"/>
    <col min="2" max="2" width="36.5703125" style="342" customWidth="1"/>
    <col min="3" max="3" width="28.5703125" style="342" customWidth="1"/>
    <col min="4" max="4" width="50.85546875" style="342" bestFit="1" customWidth="1"/>
    <col min="5" max="5" width="8.5703125" style="342" bestFit="1" customWidth="1"/>
    <col min="6" max="6" width="10.140625" style="342" bestFit="1" customWidth="1"/>
    <col min="7" max="7" width="13.5703125" style="342" bestFit="1" customWidth="1"/>
    <col min="8" max="8" width="13.85546875" style="342" customWidth="1"/>
    <col min="9" max="9" width="12.7109375" style="342" bestFit="1" customWidth="1"/>
    <col min="10" max="10" width="1.140625" style="346" customWidth="1"/>
    <col min="11" max="11" width="8.5703125" style="342" bestFit="1" customWidth="1"/>
    <col min="12" max="12" width="10.140625" style="342" bestFit="1" customWidth="1"/>
    <col min="13" max="13" width="15.42578125" style="342" customWidth="1"/>
    <col min="14" max="14" width="14" style="342" customWidth="1"/>
    <col min="15" max="15" width="12.7109375" style="342" bestFit="1" customWidth="1"/>
    <col min="16" max="16" width="1.140625" style="346" customWidth="1"/>
    <col min="17" max="17" width="11.5703125" style="342" customWidth="1"/>
    <col min="18" max="18" width="13.5703125" style="342" bestFit="1" customWidth="1"/>
    <col min="19" max="19" width="13.85546875" style="342" customWidth="1"/>
    <col min="20" max="20" width="12.7109375" style="342" bestFit="1" customWidth="1"/>
    <col min="21" max="21" width="1.140625" style="346" customWidth="1"/>
    <col min="22" max="22" width="10.140625" style="342" bestFit="1" customWidth="1"/>
    <col min="23" max="23" width="13.5703125" style="342" bestFit="1" customWidth="1"/>
    <col min="24" max="24" width="13.85546875" style="342" customWidth="1"/>
    <col min="25" max="25" width="12.7109375" style="342" bestFit="1" customWidth="1"/>
    <col min="26" max="26" width="1.140625" style="346" customWidth="1"/>
    <col min="27" max="35" width="11.42578125" style="342"/>
    <col min="36" max="36" width="1.140625" style="363" customWidth="1"/>
    <col min="37" max="37" width="11.42578125" style="342"/>
    <col min="38" max="39" width="13.5703125" style="342" bestFit="1" customWidth="1"/>
    <col min="40" max="40" width="12.7109375" style="342" bestFit="1" customWidth="1"/>
    <col min="41" max="50" width="11.42578125" style="342"/>
    <col min="51" max="16384" width="11.42578125" style="1"/>
  </cols>
  <sheetData>
    <row r="1" spans="1:49">
      <c r="A1" s="1314" t="s">
        <v>44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  <c r="T1" s="1314"/>
      <c r="U1" s="1314"/>
      <c r="V1" s="1314"/>
      <c r="W1" s="1314"/>
      <c r="X1" s="1314"/>
      <c r="Y1" s="1314"/>
      <c r="Z1" s="1314"/>
      <c r="AA1" s="1314"/>
      <c r="AB1" s="1314"/>
      <c r="AC1" s="1314"/>
      <c r="AD1" s="1314"/>
      <c r="AE1" s="1314"/>
      <c r="AF1" s="1314"/>
      <c r="AG1" s="1314"/>
      <c r="AH1" s="1314"/>
      <c r="AI1" s="1314"/>
      <c r="AJ1" s="1314"/>
      <c r="AK1" s="1314"/>
      <c r="AL1" s="1314"/>
      <c r="AM1" s="1314"/>
      <c r="AN1" s="1314"/>
      <c r="AO1" s="1314"/>
      <c r="AP1" s="1314"/>
      <c r="AQ1" s="408"/>
      <c r="AR1" s="408"/>
      <c r="AS1" s="408"/>
      <c r="AT1" s="408"/>
      <c r="AU1" s="408"/>
      <c r="AV1" s="408"/>
      <c r="AW1" s="408"/>
    </row>
    <row r="2" spans="1:49">
      <c r="A2" s="1314" t="s">
        <v>4</v>
      </c>
      <c r="B2" s="1314"/>
      <c r="C2" s="1314"/>
      <c r="D2" s="1314"/>
      <c r="E2" s="1314"/>
      <c r="F2" s="1314"/>
      <c r="G2" s="1314"/>
      <c r="H2" s="1314"/>
      <c r="I2" s="1314"/>
      <c r="J2" s="1314"/>
      <c r="K2" s="1314"/>
      <c r="L2" s="1314"/>
      <c r="M2" s="1314"/>
      <c r="N2" s="1314"/>
      <c r="O2" s="1314"/>
      <c r="P2" s="1314"/>
      <c r="Q2" s="1314"/>
      <c r="R2" s="1314"/>
      <c r="S2" s="1314"/>
      <c r="T2" s="1314"/>
      <c r="U2" s="1314"/>
      <c r="V2" s="1314"/>
      <c r="W2" s="1314"/>
      <c r="X2" s="1314"/>
      <c r="Y2" s="1314"/>
      <c r="Z2" s="1314"/>
      <c r="AA2" s="1314"/>
      <c r="AB2" s="1314"/>
      <c r="AC2" s="1314"/>
      <c r="AD2" s="1314"/>
      <c r="AE2" s="1314"/>
      <c r="AF2" s="1314"/>
      <c r="AG2" s="1314"/>
      <c r="AH2" s="1314"/>
      <c r="AI2" s="1314"/>
      <c r="AJ2" s="1314"/>
      <c r="AK2" s="1314"/>
      <c r="AL2" s="1314"/>
      <c r="AM2" s="1314"/>
      <c r="AN2" s="1314"/>
      <c r="AO2" s="1314"/>
      <c r="AP2" s="1314"/>
      <c r="AQ2" s="408"/>
      <c r="AR2" s="408"/>
      <c r="AS2" s="408"/>
      <c r="AT2" s="408"/>
      <c r="AU2" s="408"/>
      <c r="AV2" s="408"/>
      <c r="AW2" s="408"/>
    </row>
    <row r="3" spans="1:49">
      <c r="A3" s="1314" t="s">
        <v>60</v>
      </c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  <c r="N3" s="1314"/>
      <c r="O3" s="1314"/>
      <c r="P3" s="1314"/>
      <c r="Q3" s="1314"/>
      <c r="R3" s="1314"/>
      <c r="S3" s="1314"/>
      <c r="T3" s="1314"/>
      <c r="U3" s="1314"/>
      <c r="V3" s="1314"/>
      <c r="W3" s="1314"/>
      <c r="X3" s="1314"/>
      <c r="Y3" s="1314"/>
      <c r="Z3" s="1314"/>
      <c r="AA3" s="1314"/>
      <c r="AB3" s="1314"/>
      <c r="AC3" s="1314"/>
      <c r="AD3" s="1314"/>
      <c r="AE3" s="1314"/>
      <c r="AF3" s="1314"/>
      <c r="AG3" s="1314"/>
      <c r="AH3" s="1314"/>
      <c r="AI3" s="1314"/>
      <c r="AJ3" s="1314"/>
      <c r="AK3" s="1314"/>
      <c r="AL3" s="1314"/>
      <c r="AM3" s="1314"/>
      <c r="AN3" s="1314"/>
      <c r="AO3" s="1314"/>
      <c r="AP3" s="1314"/>
      <c r="AQ3" s="408"/>
      <c r="AR3" s="408"/>
      <c r="AS3" s="408"/>
      <c r="AT3" s="408"/>
      <c r="AU3" s="408"/>
      <c r="AV3" s="408"/>
      <c r="AW3" s="408"/>
    </row>
    <row r="4" spans="1:49" ht="3.75" customHeight="1">
      <c r="A4" s="341"/>
      <c r="B4" s="341"/>
      <c r="C4" s="341"/>
      <c r="D4" s="341"/>
      <c r="E4" s="341"/>
      <c r="F4" s="341"/>
      <c r="G4" s="341"/>
      <c r="H4" s="341"/>
      <c r="I4" s="341"/>
      <c r="K4" s="341"/>
      <c r="L4" s="341"/>
      <c r="M4" s="341"/>
      <c r="N4" s="341"/>
    </row>
    <row r="5" spans="1:49" ht="3.75" customHeight="1">
      <c r="A5" s="341"/>
      <c r="B5" s="341"/>
      <c r="C5" s="341"/>
      <c r="D5" s="341"/>
      <c r="E5" s="341"/>
      <c r="F5" s="341"/>
      <c r="G5" s="341"/>
      <c r="H5" s="341"/>
      <c r="I5" s="341"/>
      <c r="K5" s="341"/>
      <c r="L5" s="341"/>
      <c r="M5" s="341"/>
      <c r="N5" s="341"/>
    </row>
    <row r="6" spans="1:49" ht="16.5" thickBot="1">
      <c r="A6" s="341" t="s">
        <v>3</v>
      </c>
      <c r="B6" s="341" t="s">
        <v>3</v>
      </c>
      <c r="C6" s="341"/>
      <c r="D6" s="341"/>
      <c r="E6" s="341"/>
      <c r="F6" s="341"/>
      <c r="G6" s="341"/>
      <c r="H6" s="341"/>
      <c r="I6" s="341"/>
      <c r="K6" s="341"/>
      <c r="L6" s="341"/>
      <c r="M6" s="341"/>
      <c r="N6" s="341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409"/>
      <c r="AK10" s="409"/>
      <c r="AL10" s="409"/>
      <c r="AM10" s="409"/>
      <c r="AN10" s="409"/>
      <c r="AO10" s="409"/>
      <c r="AP10" s="409"/>
      <c r="AQ10" s="409"/>
      <c r="AR10" s="409"/>
      <c r="AS10" s="409"/>
      <c r="AT10" s="409"/>
      <c r="AU10" s="409"/>
      <c r="AV10" s="409"/>
      <c r="AW10" s="409"/>
    </row>
    <row r="11" spans="1:49" s="5" customFormat="1" ht="30.75" thickBot="1">
      <c r="A11" s="1209" t="s">
        <v>63</v>
      </c>
      <c r="B11" s="1231" t="s">
        <v>240</v>
      </c>
      <c r="C11" s="1231" t="s">
        <v>241</v>
      </c>
      <c r="D11" s="703" t="s">
        <v>140</v>
      </c>
      <c r="E11" s="704"/>
      <c r="F11" s="705"/>
      <c r="G11" s="706"/>
      <c r="H11" s="706"/>
      <c r="I11" s="707"/>
      <c r="J11" s="237"/>
      <c r="K11" s="704"/>
      <c r="L11" s="705"/>
      <c r="M11" s="705"/>
      <c r="N11" s="705"/>
      <c r="O11" s="708"/>
      <c r="P11" s="237"/>
      <c r="Q11" s="704"/>
      <c r="R11" s="705"/>
      <c r="S11" s="705"/>
      <c r="T11" s="708"/>
      <c r="U11" s="237"/>
      <c r="V11" s="704"/>
      <c r="W11" s="705"/>
      <c r="X11" s="705"/>
      <c r="Y11" s="708"/>
      <c r="Z11" s="237"/>
      <c r="AA11" s="704"/>
      <c r="AB11" s="708"/>
      <c r="AC11" s="704"/>
      <c r="AD11" s="705"/>
      <c r="AE11" s="705"/>
      <c r="AF11" s="705"/>
      <c r="AG11" s="705"/>
      <c r="AH11" s="705"/>
      <c r="AI11" s="708"/>
      <c r="AJ11" s="237"/>
      <c r="AK11" s="1204"/>
      <c r="AL11" s="1204"/>
      <c r="AM11" s="1204"/>
      <c r="AN11" s="1204"/>
      <c r="AO11" s="1204"/>
      <c r="AP11" s="1204"/>
      <c r="AQ11" s="1204"/>
      <c r="AR11" s="1204"/>
      <c r="AS11" s="1204"/>
      <c r="AT11" s="1204"/>
      <c r="AU11" s="1204"/>
      <c r="AV11" s="1204"/>
      <c r="AW11" s="1204"/>
    </row>
    <row r="12" spans="1:49" s="5" customFormat="1" ht="30.75" thickBot="1">
      <c r="A12" s="1210"/>
      <c r="B12" s="1232"/>
      <c r="C12" s="1232"/>
      <c r="D12" s="709" t="s">
        <v>189</v>
      </c>
      <c r="E12" s="710"/>
      <c r="F12" s="711"/>
      <c r="G12" s="712"/>
      <c r="H12" s="712"/>
      <c r="I12" s="713"/>
      <c r="J12" s="237"/>
      <c r="K12" s="710"/>
      <c r="L12" s="711"/>
      <c r="M12" s="711"/>
      <c r="N12" s="711"/>
      <c r="O12" s="714"/>
      <c r="P12" s="237"/>
      <c r="Q12" s="710"/>
      <c r="R12" s="711"/>
      <c r="S12" s="711"/>
      <c r="T12" s="714"/>
      <c r="U12" s="237"/>
      <c r="V12" s="710"/>
      <c r="W12" s="711"/>
      <c r="X12" s="711"/>
      <c r="Y12" s="714"/>
      <c r="Z12" s="237"/>
      <c r="AA12" s="710"/>
      <c r="AB12" s="714"/>
      <c r="AC12" s="710"/>
      <c r="AD12" s="711"/>
      <c r="AE12" s="711"/>
      <c r="AF12" s="711"/>
      <c r="AG12" s="711"/>
      <c r="AH12" s="711"/>
      <c r="AI12" s="714"/>
      <c r="AJ12" s="237"/>
      <c r="AK12" s="1205"/>
      <c r="AL12" s="1205"/>
      <c r="AM12" s="1205"/>
      <c r="AN12" s="1205"/>
      <c r="AO12" s="1205"/>
      <c r="AP12" s="1205"/>
      <c r="AQ12" s="1205"/>
      <c r="AR12" s="1205"/>
      <c r="AS12" s="1205"/>
      <c r="AT12" s="1205"/>
      <c r="AU12" s="1205"/>
      <c r="AV12" s="1205"/>
      <c r="AW12" s="1205"/>
    </row>
    <row r="13" spans="1:49" s="5" customFormat="1" thickBot="1">
      <c r="A13" s="1211"/>
      <c r="B13" s="1233"/>
      <c r="C13" s="1233"/>
      <c r="D13" s="715" t="s">
        <v>141</v>
      </c>
      <c r="E13" s="443"/>
      <c r="F13" s="716"/>
      <c r="G13" s="717"/>
      <c r="H13" s="717"/>
      <c r="I13" s="718"/>
      <c r="J13" s="237"/>
      <c r="K13" s="443"/>
      <c r="L13" s="716"/>
      <c r="M13" s="716"/>
      <c r="N13" s="716"/>
      <c r="O13" s="719"/>
      <c r="P13" s="237"/>
      <c r="Q13" s="443"/>
      <c r="R13" s="716"/>
      <c r="S13" s="716"/>
      <c r="T13" s="719"/>
      <c r="U13" s="237"/>
      <c r="V13" s="443"/>
      <c r="W13" s="716"/>
      <c r="X13" s="716"/>
      <c r="Y13" s="719"/>
      <c r="Z13" s="237"/>
      <c r="AA13" s="443"/>
      <c r="AB13" s="719"/>
      <c r="AC13" s="443"/>
      <c r="AD13" s="716"/>
      <c r="AE13" s="716"/>
      <c r="AF13" s="716"/>
      <c r="AG13" s="716"/>
      <c r="AH13" s="716"/>
      <c r="AI13" s="719"/>
      <c r="AJ13" s="237"/>
      <c r="AK13" s="1205"/>
      <c r="AL13" s="1205"/>
      <c r="AM13" s="1205"/>
      <c r="AN13" s="1205"/>
      <c r="AO13" s="1205"/>
      <c r="AP13" s="1205"/>
      <c r="AQ13" s="1205"/>
      <c r="AR13" s="1205"/>
      <c r="AS13" s="1205"/>
      <c r="AT13" s="1205"/>
      <c r="AU13" s="1205"/>
      <c r="AV13" s="1205"/>
      <c r="AW13" s="1205"/>
    </row>
    <row r="14" spans="1:49" s="5" customFormat="1" ht="15" customHeight="1">
      <c r="A14" s="1208"/>
      <c r="B14" s="1208"/>
      <c r="C14" s="1208"/>
      <c r="D14" s="1208"/>
      <c r="E14" s="4">
        <f>SUM(E11:E13)</f>
        <v>0</v>
      </c>
      <c r="F14" s="4">
        <f t="shared" ref="F14:AI14" si="0">SUM(F11:F13)</f>
        <v>0</v>
      </c>
      <c r="G14" s="4">
        <f t="shared" si="0"/>
        <v>0</v>
      </c>
      <c r="H14" s="4">
        <f t="shared" si="0"/>
        <v>0</v>
      </c>
      <c r="I14" s="4">
        <f t="shared" si="0"/>
        <v>0</v>
      </c>
      <c r="J14" s="12"/>
      <c r="K14" s="4">
        <f t="shared" si="0"/>
        <v>0</v>
      </c>
      <c r="L14" s="4">
        <f t="shared" si="0"/>
        <v>0</v>
      </c>
      <c r="M14" s="4">
        <f t="shared" si="0"/>
        <v>0</v>
      </c>
      <c r="N14" s="4">
        <f t="shared" si="0"/>
        <v>0</v>
      </c>
      <c r="O14" s="4">
        <f t="shared" si="0"/>
        <v>0</v>
      </c>
      <c r="P14" s="12"/>
      <c r="Q14" s="4">
        <f t="shared" si="0"/>
        <v>0</v>
      </c>
      <c r="R14" s="4">
        <f t="shared" si="0"/>
        <v>0</v>
      </c>
      <c r="S14" s="4">
        <f t="shared" si="0"/>
        <v>0</v>
      </c>
      <c r="T14" s="4">
        <f t="shared" si="0"/>
        <v>0</v>
      </c>
      <c r="U14" s="12"/>
      <c r="V14" s="4">
        <f t="shared" si="0"/>
        <v>0</v>
      </c>
      <c r="W14" s="4">
        <f t="shared" si="0"/>
        <v>0</v>
      </c>
      <c r="X14" s="4">
        <f t="shared" si="0"/>
        <v>0</v>
      </c>
      <c r="Y14" s="4">
        <f t="shared" si="0"/>
        <v>0</v>
      </c>
      <c r="Z14" s="12"/>
      <c r="AA14" s="4">
        <f t="shared" si="0"/>
        <v>0</v>
      </c>
      <c r="AB14" s="4">
        <f t="shared" si="0"/>
        <v>0</v>
      </c>
      <c r="AC14" s="4">
        <f t="shared" si="0"/>
        <v>0</v>
      </c>
      <c r="AD14" s="4">
        <f t="shared" si="0"/>
        <v>0</v>
      </c>
      <c r="AE14" s="4">
        <f t="shared" si="0"/>
        <v>0</v>
      </c>
      <c r="AF14" s="4">
        <f t="shared" si="0"/>
        <v>0</v>
      </c>
      <c r="AG14" s="4">
        <f t="shared" si="0"/>
        <v>0</v>
      </c>
      <c r="AH14" s="4">
        <f t="shared" si="0"/>
        <v>0</v>
      </c>
      <c r="AI14" s="4">
        <f t="shared" si="0"/>
        <v>0</v>
      </c>
      <c r="AJ14" s="12"/>
      <c r="AK14" s="157">
        <f>SUM(AK11:AK13)</f>
        <v>0</v>
      </c>
      <c r="AL14" s="157">
        <f t="shared" ref="AL14:AW14" si="1">SUM(AL11:AL13)</f>
        <v>0</v>
      </c>
      <c r="AM14" s="157">
        <f t="shared" si="1"/>
        <v>0</v>
      </c>
      <c r="AN14" s="157">
        <f t="shared" si="1"/>
        <v>0</v>
      </c>
      <c r="AO14" s="157">
        <f t="shared" si="1"/>
        <v>0</v>
      </c>
      <c r="AP14" s="157">
        <f t="shared" si="1"/>
        <v>0</v>
      </c>
      <c r="AQ14" s="157">
        <f t="shared" si="1"/>
        <v>0</v>
      </c>
      <c r="AR14" s="157">
        <f t="shared" si="1"/>
        <v>0</v>
      </c>
      <c r="AS14" s="157">
        <f t="shared" si="1"/>
        <v>0</v>
      </c>
      <c r="AT14" s="157">
        <f t="shared" si="1"/>
        <v>0</v>
      </c>
      <c r="AU14" s="157">
        <f t="shared" si="1"/>
        <v>0</v>
      </c>
      <c r="AV14" s="157">
        <f t="shared" si="1"/>
        <v>0</v>
      </c>
      <c r="AW14" s="157">
        <f t="shared" si="1"/>
        <v>0</v>
      </c>
    </row>
    <row r="15" spans="1:49" s="5" customFormat="1" ht="19.5" thickBot="1">
      <c r="A15" s="444"/>
      <c r="B15" s="444"/>
      <c r="C15" s="444"/>
      <c r="D15" s="444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</row>
    <row r="16" spans="1:49" s="158" customFormat="1" ht="15" customHeight="1" thickBot="1">
      <c r="A16" s="1209" t="s">
        <v>61</v>
      </c>
      <c r="B16" s="1231" t="s">
        <v>306</v>
      </c>
      <c r="C16" s="1231" t="s">
        <v>307</v>
      </c>
      <c r="D16" s="703" t="s">
        <v>308</v>
      </c>
      <c r="E16" s="704"/>
      <c r="F16" s="704"/>
      <c r="G16" s="704"/>
      <c r="H16" s="704"/>
      <c r="I16" s="704"/>
      <c r="J16" s="691"/>
      <c r="K16" s="704"/>
      <c r="L16" s="704"/>
      <c r="M16" s="704"/>
      <c r="N16" s="704"/>
      <c r="O16" s="704"/>
      <c r="P16" s="691"/>
      <c r="Q16" s="704"/>
      <c r="R16" s="704"/>
      <c r="S16" s="704"/>
      <c r="T16" s="704"/>
      <c r="U16" s="691"/>
      <c r="V16" s="704"/>
      <c r="W16" s="704"/>
      <c r="X16" s="704"/>
      <c r="Y16" s="704"/>
      <c r="Z16" s="691"/>
      <c r="AA16" s="704"/>
      <c r="AB16" s="704"/>
      <c r="AC16" s="704"/>
      <c r="AD16" s="704"/>
      <c r="AE16" s="704"/>
      <c r="AF16" s="704"/>
      <c r="AG16" s="704"/>
      <c r="AH16" s="704"/>
      <c r="AI16" s="704"/>
      <c r="AJ16" s="691"/>
      <c r="AK16" s="1204"/>
      <c r="AL16" s="1204"/>
      <c r="AM16" s="1204"/>
      <c r="AN16" s="1204"/>
      <c r="AO16" s="1204"/>
      <c r="AP16" s="1204"/>
      <c r="AQ16" s="1204"/>
      <c r="AR16" s="1204"/>
      <c r="AS16" s="1204"/>
      <c r="AT16" s="1204"/>
      <c r="AU16" s="1204"/>
      <c r="AV16" s="1204"/>
      <c r="AW16" s="1204"/>
    </row>
    <row r="17" spans="1:50" s="5" customFormat="1" thickBot="1">
      <c r="A17" s="1210"/>
      <c r="B17" s="1232"/>
      <c r="C17" s="1232"/>
      <c r="D17" s="721" t="s">
        <v>309</v>
      </c>
      <c r="E17" s="710"/>
      <c r="F17" s="710"/>
      <c r="G17" s="710"/>
      <c r="H17" s="710"/>
      <c r="I17" s="710"/>
      <c r="J17" s="691"/>
      <c r="K17" s="710"/>
      <c r="L17" s="710"/>
      <c r="M17" s="710"/>
      <c r="N17" s="710"/>
      <c r="O17" s="710"/>
      <c r="P17" s="691"/>
      <c r="Q17" s="710"/>
      <c r="R17" s="710"/>
      <c r="S17" s="710"/>
      <c r="T17" s="710"/>
      <c r="U17" s="691"/>
      <c r="V17" s="710"/>
      <c r="W17" s="710"/>
      <c r="X17" s="710"/>
      <c r="Y17" s="710"/>
      <c r="Z17" s="691"/>
      <c r="AA17" s="710"/>
      <c r="AB17" s="710"/>
      <c r="AC17" s="710"/>
      <c r="AD17" s="710"/>
      <c r="AE17" s="710"/>
      <c r="AF17" s="710"/>
      <c r="AG17" s="710"/>
      <c r="AH17" s="710"/>
      <c r="AI17" s="710"/>
      <c r="AJ17" s="691"/>
      <c r="AK17" s="1205"/>
      <c r="AL17" s="1205"/>
      <c r="AM17" s="1205"/>
      <c r="AN17" s="1205"/>
      <c r="AO17" s="1205"/>
      <c r="AP17" s="1205"/>
      <c r="AQ17" s="1205"/>
      <c r="AR17" s="1205"/>
      <c r="AS17" s="1205"/>
      <c r="AT17" s="1205"/>
      <c r="AU17" s="1205"/>
      <c r="AV17" s="1205"/>
      <c r="AW17" s="1205"/>
    </row>
    <row r="18" spans="1:50" s="5" customFormat="1" ht="14.45" customHeight="1" thickBot="1">
      <c r="A18" s="1210"/>
      <c r="B18" s="1232"/>
      <c r="C18" s="1232"/>
      <c r="D18" s="721" t="s">
        <v>310</v>
      </c>
      <c r="E18" s="710"/>
      <c r="F18" s="710"/>
      <c r="G18" s="710"/>
      <c r="H18" s="710"/>
      <c r="I18" s="710"/>
      <c r="J18" s="691"/>
      <c r="K18" s="710"/>
      <c r="L18" s="710"/>
      <c r="M18" s="710"/>
      <c r="N18" s="710"/>
      <c r="O18" s="710"/>
      <c r="P18" s="691"/>
      <c r="Q18" s="710"/>
      <c r="R18" s="710"/>
      <c r="S18" s="710"/>
      <c r="T18" s="710"/>
      <c r="U18" s="691"/>
      <c r="V18" s="710"/>
      <c r="W18" s="710"/>
      <c r="X18" s="710"/>
      <c r="Y18" s="710"/>
      <c r="Z18" s="691"/>
      <c r="AA18" s="710"/>
      <c r="AB18" s="710"/>
      <c r="AC18" s="710"/>
      <c r="AD18" s="710"/>
      <c r="AE18" s="710"/>
      <c r="AF18" s="710"/>
      <c r="AG18" s="710"/>
      <c r="AH18" s="710"/>
      <c r="AI18" s="710"/>
      <c r="AJ18" s="691"/>
      <c r="AK18" s="1205"/>
      <c r="AL18" s="1205"/>
      <c r="AM18" s="1205"/>
      <c r="AN18" s="1205"/>
      <c r="AO18" s="1205"/>
      <c r="AP18" s="1205"/>
      <c r="AQ18" s="1205"/>
      <c r="AR18" s="1205"/>
      <c r="AS18" s="1205"/>
      <c r="AT18" s="1205"/>
      <c r="AU18" s="1205"/>
      <c r="AV18" s="1205"/>
      <c r="AW18" s="1205"/>
    </row>
    <row r="19" spans="1:50" s="5" customFormat="1" thickBot="1">
      <c r="A19" s="1210"/>
      <c r="B19" s="1232"/>
      <c r="C19" s="1232"/>
      <c r="D19" s="721" t="s">
        <v>311</v>
      </c>
      <c r="E19" s="682"/>
      <c r="F19" s="682"/>
      <c r="G19" s="682"/>
      <c r="H19" s="682"/>
      <c r="I19" s="682"/>
      <c r="J19" s="691"/>
      <c r="K19" s="682"/>
      <c r="L19" s="682"/>
      <c r="M19" s="682"/>
      <c r="N19" s="682"/>
      <c r="O19" s="682"/>
      <c r="P19" s="691"/>
      <c r="Q19" s="682"/>
      <c r="R19" s="682"/>
      <c r="S19" s="682"/>
      <c r="T19" s="682"/>
      <c r="U19" s="691"/>
      <c r="V19" s="682"/>
      <c r="W19" s="682"/>
      <c r="X19" s="682"/>
      <c r="Y19" s="682"/>
      <c r="Z19" s="691"/>
      <c r="AA19" s="682"/>
      <c r="AB19" s="682"/>
      <c r="AC19" s="682"/>
      <c r="AD19" s="682"/>
      <c r="AE19" s="682"/>
      <c r="AF19" s="682"/>
      <c r="AG19" s="682"/>
      <c r="AH19" s="682"/>
      <c r="AI19" s="682"/>
      <c r="AJ19" s="691"/>
      <c r="AK19" s="1205"/>
      <c r="AL19" s="1205"/>
      <c r="AM19" s="1205"/>
      <c r="AN19" s="1205"/>
      <c r="AO19" s="1205"/>
      <c r="AP19" s="1205"/>
      <c r="AQ19" s="1205"/>
      <c r="AR19" s="1205"/>
      <c r="AS19" s="1205"/>
      <c r="AT19" s="1205"/>
      <c r="AU19" s="1205"/>
      <c r="AV19" s="1205"/>
      <c r="AW19" s="1205"/>
    </row>
    <row r="20" spans="1:50" s="5" customFormat="1" ht="30.75" thickBot="1">
      <c r="A20" s="1210"/>
      <c r="B20" s="1232"/>
      <c r="C20" s="1232"/>
      <c r="D20" s="721" t="s">
        <v>312</v>
      </c>
      <c r="E20" s="710"/>
      <c r="F20" s="710"/>
      <c r="G20" s="710"/>
      <c r="H20" s="710"/>
      <c r="I20" s="710"/>
      <c r="J20" s="691"/>
      <c r="K20" s="710"/>
      <c r="L20" s="710"/>
      <c r="M20" s="710"/>
      <c r="N20" s="710"/>
      <c r="O20" s="710"/>
      <c r="P20" s="691"/>
      <c r="Q20" s="710"/>
      <c r="R20" s="710"/>
      <c r="S20" s="710"/>
      <c r="T20" s="710"/>
      <c r="U20" s="691"/>
      <c r="V20" s="710"/>
      <c r="W20" s="710"/>
      <c r="X20" s="710"/>
      <c r="Y20" s="710"/>
      <c r="Z20" s="691"/>
      <c r="AA20" s="710"/>
      <c r="AB20" s="710"/>
      <c r="AC20" s="710"/>
      <c r="AD20" s="710"/>
      <c r="AE20" s="710"/>
      <c r="AF20" s="710"/>
      <c r="AG20" s="710"/>
      <c r="AH20" s="710"/>
      <c r="AI20" s="710"/>
      <c r="AJ20" s="691"/>
      <c r="AK20" s="1205"/>
      <c r="AL20" s="1205"/>
      <c r="AM20" s="1205"/>
      <c r="AN20" s="1205"/>
      <c r="AO20" s="1205"/>
      <c r="AP20" s="1205"/>
      <c r="AQ20" s="1205"/>
      <c r="AR20" s="1205"/>
      <c r="AS20" s="1205"/>
      <c r="AT20" s="1205"/>
      <c r="AU20" s="1205"/>
      <c r="AV20" s="1205"/>
      <c r="AW20" s="1205"/>
    </row>
    <row r="21" spans="1:50" s="5" customFormat="1" thickBot="1">
      <c r="A21" s="1210"/>
      <c r="B21" s="1232"/>
      <c r="C21" s="1232"/>
      <c r="D21" s="721" t="s">
        <v>313</v>
      </c>
      <c r="E21" s="710"/>
      <c r="F21" s="710"/>
      <c r="G21" s="710"/>
      <c r="H21" s="710"/>
      <c r="I21" s="710"/>
      <c r="J21" s="691"/>
      <c r="K21" s="710"/>
      <c r="L21" s="710"/>
      <c r="M21" s="710"/>
      <c r="N21" s="710"/>
      <c r="O21" s="710"/>
      <c r="P21" s="691"/>
      <c r="Q21" s="710"/>
      <c r="R21" s="710"/>
      <c r="S21" s="710"/>
      <c r="T21" s="710"/>
      <c r="U21" s="691"/>
      <c r="V21" s="710"/>
      <c r="W21" s="710"/>
      <c r="X21" s="710"/>
      <c r="Y21" s="710"/>
      <c r="Z21" s="691"/>
      <c r="AA21" s="710"/>
      <c r="AB21" s="710"/>
      <c r="AC21" s="710"/>
      <c r="AD21" s="710"/>
      <c r="AE21" s="710"/>
      <c r="AF21" s="710"/>
      <c r="AG21" s="710"/>
      <c r="AH21" s="710"/>
      <c r="AI21" s="710"/>
      <c r="AJ21" s="691"/>
      <c r="AK21" s="1205"/>
      <c r="AL21" s="1205"/>
      <c r="AM21" s="1205"/>
      <c r="AN21" s="1205"/>
      <c r="AO21" s="1205"/>
      <c r="AP21" s="1205"/>
      <c r="AQ21" s="1205"/>
      <c r="AR21" s="1205"/>
      <c r="AS21" s="1205"/>
      <c r="AT21" s="1205"/>
      <c r="AU21" s="1205"/>
      <c r="AV21" s="1205"/>
      <c r="AW21" s="1205"/>
    </row>
    <row r="22" spans="1:50" s="158" customFormat="1" ht="15" customHeight="1" thickBot="1">
      <c r="A22" s="1210"/>
      <c r="B22" s="1232"/>
      <c r="C22" s="1232"/>
      <c r="D22" s="709" t="s">
        <v>314</v>
      </c>
      <c r="E22" s="710"/>
      <c r="F22" s="710"/>
      <c r="G22" s="710"/>
      <c r="H22" s="710"/>
      <c r="I22" s="710"/>
      <c r="J22" s="691"/>
      <c r="K22" s="710"/>
      <c r="L22" s="710"/>
      <c r="M22" s="710"/>
      <c r="N22" s="710"/>
      <c r="O22" s="710"/>
      <c r="P22" s="691"/>
      <c r="Q22" s="710"/>
      <c r="R22" s="710"/>
      <c r="S22" s="710"/>
      <c r="T22" s="710"/>
      <c r="U22" s="691"/>
      <c r="V22" s="710"/>
      <c r="W22" s="710"/>
      <c r="X22" s="710"/>
      <c r="Y22" s="710"/>
      <c r="Z22" s="691"/>
      <c r="AA22" s="710"/>
      <c r="AB22" s="710"/>
      <c r="AC22" s="710"/>
      <c r="AD22" s="710"/>
      <c r="AE22" s="710"/>
      <c r="AF22" s="710"/>
      <c r="AG22" s="710"/>
      <c r="AH22" s="710"/>
      <c r="AI22" s="710"/>
      <c r="AJ22" s="691"/>
      <c r="AK22" s="1205"/>
      <c r="AL22" s="1205"/>
      <c r="AM22" s="1205"/>
      <c r="AN22" s="1205"/>
      <c r="AO22" s="1205"/>
      <c r="AP22" s="1205"/>
      <c r="AQ22" s="1205"/>
      <c r="AR22" s="1205"/>
      <c r="AS22" s="1205"/>
      <c r="AT22" s="1205"/>
      <c r="AU22" s="1205"/>
      <c r="AV22" s="1205"/>
      <c r="AW22" s="1205"/>
    </row>
    <row r="23" spans="1:50" s="5" customFormat="1" ht="14.45" customHeight="1" thickBot="1">
      <c r="A23" s="1210"/>
      <c r="B23" s="1232"/>
      <c r="C23" s="1232"/>
      <c r="D23" s="709" t="s">
        <v>315</v>
      </c>
      <c r="E23" s="710"/>
      <c r="F23" s="710"/>
      <c r="G23" s="710"/>
      <c r="H23" s="710"/>
      <c r="I23" s="710"/>
      <c r="J23" s="691"/>
      <c r="K23" s="710"/>
      <c r="L23" s="710"/>
      <c r="M23" s="710"/>
      <c r="N23" s="710"/>
      <c r="O23" s="710"/>
      <c r="P23" s="691"/>
      <c r="Q23" s="710"/>
      <c r="R23" s="710"/>
      <c r="S23" s="710"/>
      <c r="T23" s="710"/>
      <c r="U23" s="691"/>
      <c r="V23" s="710"/>
      <c r="W23" s="710"/>
      <c r="X23" s="710"/>
      <c r="Y23" s="710"/>
      <c r="Z23" s="691"/>
      <c r="AA23" s="710"/>
      <c r="AB23" s="710"/>
      <c r="AC23" s="710"/>
      <c r="AD23" s="710"/>
      <c r="AE23" s="710"/>
      <c r="AF23" s="710"/>
      <c r="AG23" s="710"/>
      <c r="AH23" s="710"/>
      <c r="AI23" s="710"/>
      <c r="AJ23" s="691"/>
      <c r="AK23" s="1205"/>
      <c r="AL23" s="1205"/>
      <c r="AM23" s="1205"/>
      <c r="AN23" s="1205"/>
      <c r="AO23" s="1205"/>
      <c r="AP23" s="1205"/>
      <c r="AQ23" s="1205"/>
      <c r="AR23" s="1205"/>
      <c r="AS23" s="1205"/>
      <c r="AT23" s="1205"/>
      <c r="AU23" s="1205"/>
      <c r="AV23" s="1205"/>
      <c r="AW23" s="1205"/>
    </row>
    <row r="24" spans="1:50" s="5" customFormat="1" ht="30.75" thickBot="1">
      <c r="A24" s="1211"/>
      <c r="B24" s="1233"/>
      <c r="C24" s="1233"/>
      <c r="D24" s="715" t="s">
        <v>316</v>
      </c>
      <c r="E24" s="443"/>
      <c r="F24" s="443"/>
      <c r="G24" s="443"/>
      <c r="H24" s="443"/>
      <c r="I24" s="443"/>
      <c r="J24" s="691"/>
      <c r="K24" s="443"/>
      <c r="L24" s="443"/>
      <c r="M24" s="443"/>
      <c r="N24" s="443"/>
      <c r="O24" s="443"/>
      <c r="P24" s="691"/>
      <c r="Q24" s="443"/>
      <c r="R24" s="443"/>
      <c r="S24" s="443"/>
      <c r="T24" s="443"/>
      <c r="U24" s="691"/>
      <c r="V24" s="443"/>
      <c r="W24" s="443"/>
      <c r="X24" s="443"/>
      <c r="Y24" s="443"/>
      <c r="Z24" s="691"/>
      <c r="AA24" s="443"/>
      <c r="AB24" s="443"/>
      <c r="AC24" s="443"/>
      <c r="AD24" s="443"/>
      <c r="AE24" s="443"/>
      <c r="AF24" s="443"/>
      <c r="AG24" s="443"/>
      <c r="AH24" s="443"/>
      <c r="AI24" s="443"/>
      <c r="AJ24" s="691"/>
      <c r="AK24" s="1205"/>
      <c r="AL24" s="1205"/>
      <c r="AM24" s="1205"/>
      <c r="AN24" s="1205"/>
      <c r="AO24" s="1205"/>
      <c r="AP24" s="1205"/>
      <c r="AQ24" s="1205"/>
      <c r="AR24" s="1205"/>
      <c r="AS24" s="1205"/>
      <c r="AT24" s="1205"/>
      <c r="AU24" s="1205"/>
      <c r="AV24" s="1205"/>
      <c r="AW24" s="1205"/>
    </row>
    <row r="25" spans="1:50" s="5" customFormat="1" ht="14.45" customHeight="1">
      <c r="A25" s="1208"/>
      <c r="B25" s="1208"/>
      <c r="C25" s="1208"/>
      <c r="D25" s="1208"/>
      <c r="E25" s="4">
        <f>SUM(E16:E24)</f>
        <v>0</v>
      </c>
      <c r="F25" s="4">
        <f t="shared" ref="F25:AI25" si="2">SUM(F16:F24)</f>
        <v>0</v>
      </c>
      <c r="G25" s="4">
        <f t="shared" si="2"/>
        <v>0</v>
      </c>
      <c r="H25" s="4">
        <f t="shared" si="2"/>
        <v>0</v>
      </c>
      <c r="I25" s="4">
        <f t="shared" si="2"/>
        <v>0</v>
      </c>
      <c r="J25" s="12"/>
      <c r="K25" s="4">
        <f t="shared" si="2"/>
        <v>0</v>
      </c>
      <c r="L25" s="4">
        <f t="shared" si="2"/>
        <v>0</v>
      </c>
      <c r="M25" s="4">
        <f t="shared" si="2"/>
        <v>0</v>
      </c>
      <c r="N25" s="4">
        <f t="shared" si="2"/>
        <v>0</v>
      </c>
      <c r="O25" s="4">
        <f t="shared" si="2"/>
        <v>0</v>
      </c>
      <c r="P25" s="12"/>
      <c r="Q25" s="4">
        <f t="shared" si="2"/>
        <v>0</v>
      </c>
      <c r="R25" s="4">
        <f t="shared" si="2"/>
        <v>0</v>
      </c>
      <c r="S25" s="4">
        <f t="shared" si="2"/>
        <v>0</v>
      </c>
      <c r="T25" s="4">
        <f t="shared" si="2"/>
        <v>0</v>
      </c>
      <c r="U25" s="12"/>
      <c r="V25" s="4">
        <f t="shared" si="2"/>
        <v>0</v>
      </c>
      <c r="W25" s="4">
        <f t="shared" si="2"/>
        <v>0</v>
      </c>
      <c r="X25" s="4">
        <f t="shared" si="2"/>
        <v>0</v>
      </c>
      <c r="Y25" s="4">
        <f t="shared" si="2"/>
        <v>0</v>
      </c>
      <c r="Z25" s="12"/>
      <c r="AA25" s="4">
        <f t="shared" si="2"/>
        <v>0</v>
      </c>
      <c r="AB25" s="4">
        <f t="shared" si="2"/>
        <v>0</v>
      </c>
      <c r="AC25" s="4">
        <f t="shared" si="2"/>
        <v>0</v>
      </c>
      <c r="AD25" s="4">
        <f t="shared" si="2"/>
        <v>0</v>
      </c>
      <c r="AE25" s="4">
        <f t="shared" si="2"/>
        <v>0</v>
      </c>
      <c r="AF25" s="4">
        <f t="shared" si="2"/>
        <v>0</v>
      </c>
      <c r="AG25" s="4">
        <f t="shared" si="2"/>
        <v>0</v>
      </c>
      <c r="AH25" s="4">
        <f t="shared" si="2"/>
        <v>0</v>
      </c>
      <c r="AI25" s="4">
        <f t="shared" si="2"/>
        <v>0</v>
      </c>
      <c r="AJ25" s="12"/>
      <c r="AK25" s="157">
        <f>SUM(AK16)</f>
        <v>0</v>
      </c>
      <c r="AL25" s="157">
        <f t="shared" ref="AL25:AW25" si="3">SUM(AL16)</f>
        <v>0</v>
      </c>
      <c r="AM25" s="157">
        <f t="shared" si="3"/>
        <v>0</v>
      </c>
      <c r="AN25" s="157">
        <f t="shared" si="3"/>
        <v>0</v>
      </c>
      <c r="AO25" s="157">
        <f t="shared" si="3"/>
        <v>0</v>
      </c>
      <c r="AP25" s="157">
        <f t="shared" si="3"/>
        <v>0</v>
      </c>
      <c r="AQ25" s="157">
        <f t="shared" si="3"/>
        <v>0</v>
      </c>
      <c r="AR25" s="157">
        <f t="shared" si="3"/>
        <v>0</v>
      </c>
      <c r="AS25" s="157">
        <f t="shared" si="3"/>
        <v>0</v>
      </c>
      <c r="AT25" s="157">
        <f t="shared" si="3"/>
        <v>0</v>
      </c>
      <c r="AU25" s="157">
        <f t="shared" si="3"/>
        <v>0</v>
      </c>
      <c r="AV25" s="157">
        <f t="shared" si="3"/>
        <v>0</v>
      </c>
      <c r="AW25" s="157">
        <f t="shared" si="3"/>
        <v>0</v>
      </c>
    </row>
    <row r="26" spans="1:50" s="5" customFormat="1" ht="14.45" customHeight="1" thickBot="1">
      <c r="A26" s="444"/>
      <c r="B26" s="444"/>
      <c r="C26" s="444"/>
      <c r="D26" s="444"/>
      <c r="AK26" s="734"/>
      <c r="AL26" s="734"/>
      <c r="AM26" s="734"/>
      <c r="AN26" s="734"/>
      <c r="AO26" s="734"/>
      <c r="AP26" s="734"/>
      <c r="AQ26" s="734"/>
      <c r="AR26" s="734"/>
      <c r="AS26" s="734"/>
      <c r="AT26" s="734"/>
      <c r="AU26" s="734"/>
      <c r="AV26" s="734"/>
      <c r="AW26" s="734"/>
    </row>
    <row r="27" spans="1:50" s="700" customFormat="1" ht="15">
      <c r="A27" s="1288" t="s">
        <v>62</v>
      </c>
      <c r="B27" s="1289" t="s">
        <v>357</v>
      </c>
      <c r="C27" s="1290" t="s">
        <v>358</v>
      </c>
      <c r="D27" s="699" t="s">
        <v>359</v>
      </c>
      <c r="E27" s="744"/>
      <c r="F27" s="744"/>
      <c r="G27" s="744"/>
      <c r="H27" s="744"/>
      <c r="I27" s="744"/>
      <c r="J27" s="752"/>
      <c r="K27" s="744"/>
      <c r="L27" s="744"/>
      <c r="M27" s="744"/>
      <c r="N27" s="744"/>
      <c r="O27" s="744"/>
      <c r="P27" s="752"/>
      <c r="Q27" s="744"/>
      <c r="R27" s="744"/>
      <c r="S27" s="744"/>
      <c r="T27" s="744"/>
      <c r="U27" s="752"/>
      <c r="V27" s="744"/>
      <c r="W27" s="744"/>
      <c r="X27" s="744"/>
      <c r="Y27" s="744"/>
      <c r="Z27" s="752"/>
      <c r="AA27" s="744"/>
      <c r="AB27" s="744"/>
      <c r="AC27" s="744"/>
      <c r="AD27" s="744"/>
      <c r="AE27" s="744"/>
      <c r="AF27" s="744"/>
      <c r="AG27" s="744"/>
      <c r="AH27" s="744"/>
      <c r="AI27" s="744"/>
      <c r="AJ27" s="752"/>
      <c r="AK27" s="1287"/>
      <c r="AL27" s="1287"/>
      <c r="AM27" s="1287"/>
      <c r="AN27" s="1287"/>
      <c r="AO27" s="1287"/>
      <c r="AP27" s="1287"/>
      <c r="AQ27" s="1287"/>
      <c r="AR27" s="1287"/>
      <c r="AS27" s="1287"/>
      <c r="AT27" s="1287"/>
      <c r="AU27" s="1287"/>
      <c r="AV27" s="1287"/>
      <c r="AW27" s="1287"/>
    </row>
    <row r="28" spans="1:50" s="700" customFormat="1" ht="15">
      <c r="A28" s="1210"/>
      <c r="B28" s="1232"/>
      <c r="C28" s="1235"/>
      <c r="D28" s="701" t="s">
        <v>360</v>
      </c>
      <c r="E28" s="744"/>
      <c r="F28" s="744"/>
      <c r="G28" s="744"/>
      <c r="H28" s="744"/>
      <c r="I28" s="744"/>
      <c r="J28" s="752"/>
      <c r="K28" s="744"/>
      <c r="L28" s="744"/>
      <c r="M28" s="744"/>
      <c r="N28" s="744"/>
      <c r="O28" s="744"/>
      <c r="P28" s="752"/>
      <c r="Q28" s="744"/>
      <c r="R28" s="744"/>
      <c r="S28" s="744"/>
      <c r="T28" s="744"/>
      <c r="U28" s="752"/>
      <c r="V28" s="744"/>
      <c r="W28" s="744"/>
      <c r="X28" s="744"/>
      <c r="Y28" s="744"/>
      <c r="Z28" s="752"/>
      <c r="AA28" s="744"/>
      <c r="AB28" s="744"/>
      <c r="AC28" s="744"/>
      <c r="AD28" s="744"/>
      <c r="AE28" s="744"/>
      <c r="AF28" s="744"/>
      <c r="AG28" s="744"/>
      <c r="AH28" s="744"/>
      <c r="AI28" s="744"/>
      <c r="AJ28" s="752"/>
      <c r="AK28" s="1202"/>
      <c r="AL28" s="1202"/>
      <c r="AM28" s="1202"/>
      <c r="AN28" s="1202"/>
      <c r="AO28" s="1202"/>
      <c r="AP28" s="1202"/>
      <c r="AQ28" s="1202"/>
      <c r="AR28" s="1202"/>
      <c r="AS28" s="1202"/>
      <c r="AT28" s="1202"/>
      <c r="AU28" s="1202"/>
      <c r="AV28" s="1202"/>
      <c r="AW28" s="1202"/>
    </row>
    <row r="29" spans="1:50" s="700" customFormat="1" ht="30">
      <c r="A29" s="1210"/>
      <c r="B29" s="1232"/>
      <c r="C29" s="1235"/>
      <c r="D29" s="701" t="s">
        <v>361</v>
      </c>
      <c r="E29" s="744"/>
      <c r="F29" s="744"/>
      <c r="G29" s="744"/>
      <c r="H29" s="744"/>
      <c r="I29" s="744"/>
      <c r="J29" s="752"/>
      <c r="K29" s="744"/>
      <c r="L29" s="744"/>
      <c r="M29" s="744"/>
      <c r="N29" s="744"/>
      <c r="O29" s="744"/>
      <c r="P29" s="752"/>
      <c r="Q29" s="744"/>
      <c r="R29" s="744"/>
      <c r="S29" s="744"/>
      <c r="T29" s="744"/>
      <c r="U29" s="752"/>
      <c r="V29" s="744"/>
      <c r="W29" s="744"/>
      <c r="X29" s="744"/>
      <c r="Y29" s="744"/>
      <c r="Z29" s="752"/>
      <c r="AA29" s="744"/>
      <c r="AB29" s="744"/>
      <c r="AC29" s="744"/>
      <c r="AD29" s="744"/>
      <c r="AE29" s="744"/>
      <c r="AF29" s="744"/>
      <c r="AG29" s="744"/>
      <c r="AH29" s="744"/>
      <c r="AI29" s="744"/>
      <c r="AJ29" s="752"/>
      <c r="AK29" s="1202"/>
      <c r="AL29" s="1202"/>
      <c r="AM29" s="1202"/>
      <c r="AN29" s="1202"/>
      <c r="AO29" s="1202"/>
      <c r="AP29" s="1202"/>
      <c r="AQ29" s="1202"/>
      <c r="AR29" s="1202"/>
      <c r="AS29" s="1202"/>
      <c r="AT29" s="1202"/>
      <c r="AU29" s="1202"/>
      <c r="AV29" s="1202"/>
      <c r="AW29" s="1202"/>
    </row>
    <row r="30" spans="1:50" s="700" customFormat="1" ht="30">
      <c r="A30" s="1210"/>
      <c r="B30" s="1232"/>
      <c r="C30" s="1235"/>
      <c r="D30" s="725" t="s">
        <v>362</v>
      </c>
      <c r="E30" s="744"/>
      <c r="F30" s="744"/>
      <c r="G30" s="744"/>
      <c r="H30" s="744"/>
      <c r="I30" s="744"/>
      <c r="J30" s="752"/>
      <c r="K30" s="744"/>
      <c r="L30" s="744"/>
      <c r="M30" s="744"/>
      <c r="N30" s="744"/>
      <c r="O30" s="744"/>
      <c r="P30" s="752"/>
      <c r="Q30" s="744"/>
      <c r="R30" s="744"/>
      <c r="S30" s="744"/>
      <c r="T30" s="744"/>
      <c r="U30" s="752"/>
      <c r="V30" s="744"/>
      <c r="W30" s="744"/>
      <c r="X30" s="744"/>
      <c r="Y30" s="744"/>
      <c r="Z30" s="752"/>
      <c r="AA30" s="744"/>
      <c r="AB30" s="744"/>
      <c r="AC30" s="744"/>
      <c r="AD30" s="744"/>
      <c r="AE30" s="744"/>
      <c r="AF30" s="744"/>
      <c r="AG30" s="744"/>
      <c r="AH30" s="744"/>
      <c r="AI30" s="744"/>
      <c r="AJ30" s="752"/>
      <c r="AK30" s="1202"/>
      <c r="AL30" s="1202"/>
      <c r="AM30" s="1202"/>
      <c r="AN30" s="1202"/>
      <c r="AO30" s="1202"/>
      <c r="AP30" s="1202"/>
      <c r="AQ30" s="1202"/>
      <c r="AR30" s="1202"/>
      <c r="AS30" s="1202"/>
      <c r="AT30" s="1202"/>
      <c r="AU30" s="1202"/>
      <c r="AV30" s="1202"/>
      <c r="AW30" s="1202"/>
    </row>
    <row r="31" spans="1:50" ht="15">
      <c r="A31" s="1210"/>
      <c r="B31" s="1232"/>
      <c r="C31" s="1235"/>
      <c r="D31" s="725" t="s">
        <v>363</v>
      </c>
      <c r="E31" s="744"/>
      <c r="F31" s="744"/>
      <c r="G31" s="744"/>
      <c r="H31" s="744"/>
      <c r="I31" s="744"/>
      <c r="J31" s="752"/>
      <c r="K31" s="744"/>
      <c r="L31" s="744"/>
      <c r="M31" s="744"/>
      <c r="N31" s="744"/>
      <c r="O31" s="744"/>
      <c r="P31" s="752"/>
      <c r="Q31" s="744"/>
      <c r="R31" s="744"/>
      <c r="S31" s="744"/>
      <c r="T31" s="744"/>
      <c r="U31" s="752"/>
      <c r="V31" s="744"/>
      <c r="W31" s="744"/>
      <c r="X31" s="744"/>
      <c r="Y31" s="744"/>
      <c r="Z31" s="752"/>
      <c r="AA31" s="744"/>
      <c r="AB31" s="744"/>
      <c r="AC31" s="744"/>
      <c r="AD31" s="744"/>
      <c r="AE31" s="744"/>
      <c r="AF31" s="744"/>
      <c r="AG31" s="744"/>
      <c r="AH31" s="744"/>
      <c r="AI31" s="744"/>
      <c r="AJ31" s="752"/>
      <c r="AK31" s="1202"/>
      <c r="AL31" s="1202"/>
      <c r="AM31" s="1202"/>
      <c r="AN31" s="1202"/>
      <c r="AO31" s="1202"/>
      <c r="AP31" s="1202"/>
      <c r="AQ31" s="1202"/>
      <c r="AR31" s="1202"/>
      <c r="AS31" s="1202"/>
      <c r="AT31" s="1202"/>
      <c r="AU31" s="1202"/>
      <c r="AV31" s="1202"/>
      <c r="AW31" s="1202"/>
      <c r="AX31" s="1"/>
    </row>
    <row r="32" spans="1:50" ht="30">
      <c r="A32" s="1210"/>
      <c r="B32" s="1232"/>
      <c r="C32" s="1235"/>
      <c r="D32" s="725" t="s">
        <v>364</v>
      </c>
      <c r="E32" s="744"/>
      <c r="F32" s="744"/>
      <c r="G32" s="744"/>
      <c r="H32" s="744"/>
      <c r="I32" s="744"/>
      <c r="J32" s="752"/>
      <c r="K32" s="744"/>
      <c r="L32" s="744"/>
      <c r="M32" s="744"/>
      <c r="N32" s="744"/>
      <c r="O32" s="744"/>
      <c r="P32" s="752"/>
      <c r="Q32" s="744"/>
      <c r="R32" s="744"/>
      <c r="S32" s="744"/>
      <c r="T32" s="744"/>
      <c r="U32" s="752"/>
      <c r="V32" s="744"/>
      <c r="W32" s="744"/>
      <c r="X32" s="744"/>
      <c r="Y32" s="744"/>
      <c r="Z32" s="752"/>
      <c r="AA32" s="744"/>
      <c r="AB32" s="744"/>
      <c r="AC32" s="744"/>
      <c r="AD32" s="744"/>
      <c r="AE32" s="744"/>
      <c r="AF32" s="744"/>
      <c r="AG32" s="744"/>
      <c r="AH32" s="744"/>
      <c r="AI32" s="744"/>
      <c r="AJ32" s="752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  <c r="AX32" s="1"/>
    </row>
    <row r="33" spans="1:50" s="700" customFormat="1" ht="30">
      <c r="A33" s="1210"/>
      <c r="B33" s="1232"/>
      <c r="C33" s="1235"/>
      <c r="D33" s="755" t="s">
        <v>365</v>
      </c>
      <c r="E33" s="744"/>
      <c r="F33" s="744"/>
      <c r="G33" s="744"/>
      <c r="H33" s="744"/>
      <c r="I33" s="744"/>
      <c r="J33" s="752"/>
      <c r="K33" s="744"/>
      <c r="L33" s="744"/>
      <c r="M33" s="744"/>
      <c r="N33" s="744"/>
      <c r="O33" s="744"/>
      <c r="P33" s="752"/>
      <c r="Q33" s="744"/>
      <c r="R33" s="744"/>
      <c r="S33" s="744"/>
      <c r="T33" s="744"/>
      <c r="U33" s="752"/>
      <c r="V33" s="744"/>
      <c r="W33" s="744"/>
      <c r="X33" s="744"/>
      <c r="Y33" s="744"/>
      <c r="Z33" s="752"/>
      <c r="AA33" s="744"/>
      <c r="AB33" s="744"/>
      <c r="AC33" s="744"/>
      <c r="AD33" s="744"/>
      <c r="AE33" s="744"/>
      <c r="AF33" s="744"/>
      <c r="AG33" s="744"/>
      <c r="AH33" s="744"/>
      <c r="AI33" s="744"/>
      <c r="AJ33" s="752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 ht="15">
      <c r="A34" s="1210"/>
      <c r="B34" s="1232"/>
      <c r="C34" s="1235"/>
      <c r="D34" s="755" t="s">
        <v>366</v>
      </c>
      <c r="E34" s="744"/>
      <c r="F34" s="744"/>
      <c r="G34" s="744"/>
      <c r="H34" s="744"/>
      <c r="I34" s="744"/>
      <c r="J34" s="752"/>
      <c r="K34" s="744"/>
      <c r="L34" s="744"/>
      <c r="M34" s="744"/>
      <c r="N34" s="744"/>
      <c r="O34" s="744"/>
      <c r="P34" s="752"/>
      <c r="Q34" s="744"/>
      <c r="R34" s="744"/>
      <c r="S34" s="744"/>
      <c r="T34" s="744"/>
      <c r="U34" s="752"/>
      <c r="V34" s="744"/>
      <c r="W34" s="744"/>
      <c r="X34" s="744"/>
      <c r="Y34" s="744"/>
      <c r="Z34" s="752"/>
      <c r="AA34" s="744"/>
      <c r="AB34" s="744"/>
      <c r="AC34" s="744"/>
      <c r="AD34" s="744"/>
      <c r="AE34" s="744"/>
      <c r="AF34" s="744"/>
      <c r="AG34" s="744"/>
      <c r="AH34" s="744"/>
      <c r="AI34" s="744"/>
      <c r="AJ34" s="752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">
      <c r="A35" s="1210"/>
      <c r="B35" s="1232"/>
      <c r="C35" s="1235"/>
      <c r="D35" s="755" t="s">
        <v>367</v>
      </c>
      <c r="E35" s="744"/>
      <c r="F35" s="744"/>
      <c r="G35" s="744"/>
      <c r="H35" s="744"/>
      <c r="I35" s="744"/>
      <c r="J35" s="752"/>
      <c r="K35" s="744"/>
      <c r="L35" s="744"/>
      <c r="M35" s="744"/>
      <c r="N35" s="744"/>
      <c r="O35" s="744"/>
      <c r="P35" s="752"/>
      <c r="Q35" s="744"/>
      <c r="R35" s="744"/>
      <c r="S35" s="744"/>
      <c r="T35" s="744"/>
      <c r="U35" s="752"/>
      <c r="V35" s="744"/>
      <c r="W35" s="744"/>
      <c r="X35" s="744"/>
      <c r="Y35" s="744"/>
      <c r="Z35" s="752"/>
      <c r="AA35" s="744"/>
      <c r="AB35" s="744"/>
      <c r="AC35" s="744"/>
      <c r="AD35" s="744"/>
      <c r="AE35" s="744"/>
      <c r="AF35" s="744"/>
      <c r="AG35" s="744"/>
      <c r="AH35" s="744"/>
      <c r="AI35" s="744"/>
      <c r="AJ35" s="752"/>
      <c r="AK35" s="1202"/>
      <c r="AL35" s="1202"/>
      <c r="AM35" s="1202"/>
      <c r="AN35" s="1202"/>
      <c r="AO35" s="1202"/>
      <c r="AP35" s="1202"/>
      <c r="AQ35" s="1202"/>
      <c r="AR35" s="1202"/>
      <c r="AS35" s="1202"/>
      <c r="AT35" s="1202"/>
      <c r="AU35" s="1202"/>
      <c r="AV35" s="1202"/>
      <c r="AW35" s="1202"/>
    </row>
    <row r="36" spans="1:50" s="700" customFormat="1" ht="15">
      <c r="A36" s="1210"/>
      <c r="B36" s="1232"/>
      <c r="C36" s="1235"/>
      <c r="D36" s="755" t="s">
        <v>368</v>
      </c>
      <c r="E36" s="744"/>
      <c r="F36" s="744"/>
      <c r="G36" s="744"/>
      <c r="H36" s="744"/>
      <c r="I36" s="744"/>
      <c r="J36" s="752"/>
      <c r="K36" s="744"/>
      <c r="L36" s="744"/>
      <c r="M36" s="744"/>
      <c r="N36" s="744"/>
      <c r="O36" s="744"/>
      <c r="P36" s="752"/>
      <c r="Q36" s="744"/>
      <c r="R36" s="744"/>
      <c r="S36" s="744"/>
      <c r="T36" s="744"/>
      <c r="U36" s="752"/>
      <c r="V36" s="744"/>
      <c r="W36" s="744"/>
      <c r="X36" s="744"/>
      <c r="Y36" s="744"/>
      <c r="Z36" s="752"/>
      <c r="AA36" s="744"/>
      <c r="AB36" s="744"/>
      <c r="AC36" s="744"/>
      <c r="AD36" s="744"/>
      <c r="AE36" s="744"/>
      <c r="AF36" s="744"/>
      <c r="AG36" s="744"/>
      <c r="AH36" s="744"/>
      <c r="AI36" s="744"/>
      <c r="AJ36" s="752"/>
      <c r="AK36" s="1202"/>
      <c r="AL36" s="1202"/>
      <c r="AM36" s="1202"/>
      <c r="AN36" s="1202"/>
      <c r="AO36" s="1202"/>
      <c r="AP36" s="1202"/>
      <c r="AQ36" s="1202"/>
      <c r="AR36" s="1202"/>
      <c r="AS36" s="1202"/>
      <c r="AT36" s="1202"/>
      <c r="AU36" s="1202"/>
      <c r="AV36" s="1202"/>
      <c r="AW36" s="1202"/>
    </row>
    <row r="37" spans="1:50" s="700" customFormat="1" ht="30">
      <c r="A37" s="1210"/>
      <c r="B37" s="1232"/>
      <c r="C37" s="1235"/>
      <c r="D37" s="755" t="s">
        <v>369</v>
      </c>
      <c r="E37" s="744"/>
      <c r="F37" s="744"/>
      <c r="G37" s="744"/>
      <c r="H37" s="744"/>
      <c r="I37" s="744"/>
      <c r="J37" s="752"/>
      <c r="K37" s="744"/>
      <c r="L37" s="744"/>
      <c r="M37" s="744"/>
      <c r="N37" s="744"/>
      <c r="O37" s="744"/>
      <c r="P37" s="752"/>
      <c r="Q37" s="744"/>
      <c r="R37" s="744"/>
      <c r="S37" s="744"/>
      <c r="T37" s="744"/>
      <c r="U37" s="752"/>
      <c r="V37" s="744"/>
      <c r="W37" s="744"/>
      <c r="X37" s="744"/>
      <c r="Y37" s="744"/>
      <c r="Z37" s="752"/>
      <c r="AA37" s="744"/>
      <c r="AB37" s="744"/>
      <c r="AC37" s="744"/>
      <c r="AD37" s="744"/>
      <c r="AE37" s="744"/>
      <c r="AF37" s="744"/>
      <c r="AG37" s="744"/>
      <c r="AH37" s="744"/>
      <c r="AI37" s="744"/>
      <c r="AJ37" s="752"/>
      <c r="AK37" s="1202"/>
      <c r="AL37" s="1202"/>
      <c r="AM37" s="1202"/>
      <c r="AN37" s="1202"/>
      <c r="AO37" s="1202"/>
      <c r="AP37" s="1202"/>
      <c r="AQ37" s="1202"/>
      <c r="AR37" s="1202"/>
      <c r="AS37" s="1202"/>
      <c r="AT37" s="1202"/>
      <c r="AU37" s="1202"/>
      <c r="AV37" s="1202"/>
      <c r="AW37" s="1202"/>
    </row>
    <row r="38" spans="1:50" s="700" customFormat="1" ht="30.75" thickBot="1">
      <c r="A38" s="1211"/>
      <c r="B38" s="1233"/>
      <c r="C38" s="1236"/>
      <c r="D38" s="754" t="s">
        <v>370</v>
      </c>
      <c r="E38" s="744"/>
      <c r="F38" s="744"/>
      <c r="G38" s="744"/>
      <c r="H38" s="744"/>
      <c r="I38" s="744"/>
      <c r="J38" s="752"/>
      <c r="K38" s="744"/>
      <c r="L38" s="744"/>
      <c r="M38" s="744"/>
      <c r="N38" s="744"/>
      <c r="O38" s="744"/>
      <c r="P38" s="752"/>
      <c r="Q38" s="744"/>
      <c r="R38" s="744"/>
      <c r="S38" s="744"/>
      <c r="T38" s="744"/>
      <c r="U38" s="752"/>
      <c r="V38" s="744"/>
      <c r="W38" s="744"/>
      <c r="X38" s="744"/>
      <c r="Y38" s="744"/>
      <c r="Z38" s="752"/>
      <c r="AA38" s="744"/>
      <c r="AB38" s="744"/>
      <c r="AC38" s="744"/>
      <c r="AD38" s="744"/>
      <c r="AE38" s="744"/>
      <c r="AF38" s="744"/>
      <c r="AG38" s="744"/>
      <c r="AH38" s="744"/>
      <c r="AI38" s="744"/>
      <c r="AJ38" s="752"/>
      <c r="AK38" s="1203"/>
      <c r="AL38" s="1203"/>
      <c r="AM38" s="1203"/>
      <c r="AN38" s="1203"/>
      <c r="AO38" s="1203"/>
      <c r="AP38" s="1203"/>
      <c r="AQ38" s="1203"/>
      <c r="AR38" s="1203"/>
      <c r="AS38" s="1203"/>
      <c r="AT38" s="1203"/>
      <c r="AU38" s="1203"/>
      <c r="AV38" s="1203"/>
      <c r="AW38" s="1203"/>
    </row>
    <row r="39" spans="1:50" ht="15">
      <c r="A39" s="1208"/>
      <c r="B39" s="1208"/>
      <c r="C39" s="1208"/>
      <c r="D39" s="1208"/>
      <c r="E39" s="4">
        <f>SUM(E27:E38)</f>
        <v>0</v>
      </c>
      <c r="F39" s="4">
        <f>SUM(F27:F38)</f>
        <v>0</v>
      </c>
      <c r="G39" s="4">
        <f>SUM(G27:G38)</f>
        <v>0</v>
      </c>
      <c r="H39" s="4">
        <f>SUM(H27:H38)</f>
        <v>0</v>
      </c>
      <c r="I39" s="4">
        <f>SUM(I27:I38)</f>
        <v>0</v>
      </c>
      <c r="J39" s="12"/>
      <c r="K39" s="4">
        <f>SUM(K27:K38)</f>
        <v>0</v>
      </c>
      <c r="L39" s="4">
        <f>SUM(L27:L38)</f>
        <v>0</v>
      </c>
      <c r="M39" s="4">
        <f>SUM(M27:M38)</f>
        <v>0</v>
      </c>
      <c r="N39" s="4">
        <f>SUM(N27:N38)</f>
        <v>0</v>
      </c>
      <c r="O39" s="4">
        <f>SUM(O27:O38)</f>
        <v>0</v>
      </c>
      <c r="P39" s="12"/>
      <c r="Q39" s="4">
        <f>SUM(Q27:Q38)</f>
        <v>0</v>
      </c>
      <c r="R39" s="4">
        <f>SUM(R27:R38)</f>
        <v>0</v>
      </c>
      <c r="S39" s="4">
        <f>SUM(S27:S38)</f>
        <v>0</v>
      </c>
      <c r="T39" s="4">
        <f>SUM(T27:T38)</f>
        <v>0</v>
      </c>
      <c r="U39" s="12"/>
      <c r="V39" s="4">
        <f>SUM(V27:V38)</f>
        <v>0</v>
      </c>
      <c r="W39" s="4">
        <f>SUM(W27:W38)</f>
        <v>0</v>
      </c>
      <c r="X39" s="4">
        <f>SUM(X27:X38)</f>
        <v>0</v>
      </c>
      <c r="Y39" s="4">
        <f>SUM(Y27:Y38)</f>
        <v>0</v>
      </c>
      <c r="Z39" s="12"/>
      <c r="AA39" s="4">
        <f t="shared" ref="AA39:AI39" si="4">SUM(AA27:AA38)</f>
        <v>0</v>
      </c>
      <c r="AB39" s="4">
        <f t="shared" si="4"/>
        <v>0</v>
      </c>
      <c r="AC39" s="4">
        <f t="shared" si="4"/>
        <v>0</v>
      </c>
      <c r="AD39" s="4">
        <f t="shared" si="4"/>
        <v>0</v>
      </c>
      <c r="AE39" s="4">
        <f t="shared" si="4"/>
        <v>0</v>
      </c>
      <c r="AF39" s="4">
        <f t="shared" si="4"/>
        <v>0</v>
      </c>
      <c r="AG39" s="4">
        <f t="shared" si="4"/>
        <v>0</v>
      </c>
      <c r="AH39" s="4">
        <f t="shared" si="4"/>
        <v>0</v>
      </c>
      <c r="AI39" s="4">
        <f t="shared" si="4"/>
        <v>0</v>
      </c>
      <c r="AJ39" s="12"/>
      <c r="AK39" s="157">
        <f t="shared" ref="AK39:AW39" si="5">SUM(AK27)</f>
        <v>0</v>
      </c>
      <c r="AL39" s="157">
        <f t="shared" si="5"/>
        <v>0</v>
      </c>
      <c r="AM39" s="157">
        <f t="shared" si="5"/>
        <v>0</v>
      </c>
      <c r="AN39" s="157">
        <f t="shared" si="5"/>
        <v>0</v>
      </c>
      <c r="AO39" s="157">
        <f t="shared" si="5"/>
        <v>0</v>
      </c>
      <c r="AP39" s="157">
        <f t="shared" si="5"/>
        <v>0</v>
      </c>
      <c r="AQ39" s="157">
        <f t="shared" si="5"/>
        <v>0</v>
      </c>
      <c r="AR39" s="157">
        <f t="shared" si="5"/>
        <v>0</v>
      </c>
      <c r="AS39" s="157">
        <f t="shared" si="5"/>
        <v>0</v>
      </c>
      <c r="AT39" s="157">
        <f t="shared" si="5"/>
        <v>0</v>
      </c>
      <c r="AU39" s="157">
        <f t="shared" si="5"/>
        <v>0</v>
      </c>
      <c r="AV39" s="157">
        <f t="shared" si="5"/>
        <v>0</v>
      </c>
      <c r="AW39" s="157">
        <f t="shared" si="5"/>
        <v>0</v>
      </c>
      <c r="AX39" s="1"/>
    </row>
    <row r="40" spans="1:50" ht="19.5" thickBot="1">
      <c r="A40" s="444"/>
      <c r="B40" s="444"/>
      <c r="C40" s="444"/>
      <c r="D40" s="444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1"/>
    </row>
    <row r="41" spans="1:50" s="700" customFormat="1" ht="15">
      <c r="A41" s="1288" t="s">
        <v>62</v>
      </c>
      <c r="B41" s="1289" t="s">
        <v>341</v>
      </c>
      <c r="C41" s="1290" t="s">
        <v>342</v>
      </c>
      <c r="D41" s="699" t="s">
        <v>343</v>
      </c>
      <c r="E41" s="744"/>
      <c r="F41" s="744"/>
      <c r="G41" s="744"/>
      <c r="H41" s="744"/>
      <c r="I41" s="744"/>
      <c r="J41" s="752"/>
      <c r="K41" s="744"/>
      <c r="L41" s="744"/>
      <c r="M41" s="744"/>
      <c r="N41" s="744"/>
      <c r="O41" s="744"/>
      <c r="P41" s="752"/>
      <c r="Q41" s="744"/>
      <c r="R41" s="744"/>
      <c r="S41" s="744"/>
      <c r="T41" s="744"/>
      <c r="U41" s="752"/>
      <c r="V41" s="744"/>
      <c r="W41" s="744"/>
      <c r="X41" s="744"/>
      <c r="Y41" s="744"/>
      <c r="Z41" s="752"/>
      <c r="AA41" s="744"/>
      <c r="AB41" s="744"/>
      <c r="AC41" s="744"/>
      <c r="AD41" s="744"/>
      <c r="AE41" s="744"/>
      <c r="AF41" s="744"/>
      <c r="AG41" s="744"/>
      <c r="AH41" s="744"/>
      <c r="AI41" s="744"/>
      <c r="AJ41" s="752"/>
      <c r="AK41" s="1287"/>
      <c r="AL41" s="1287"/>
      <c r="AM41" s="1287"/>
      <c r="AN41" s="1287"/>
      <c r="AO41" s="1287"/>
      <c r="AP41" s="1287"/>
      <c r="AQ41" s="1287"/>
      <c r="AR41" s="1287"/>
      <c r="AS41" s="1287"/>
      <c r="AT41" s="1287"/>
      <c r="AU41" s="1287"/>
      <c r="AV41" s="1287"/>
      <c r="AW41" s="1287"/>
    </row>
    <row r="42" spans="1:50" s="700" customFormat="1" ht="15">
      <c r="A42" s="1210"/>
      <c r="B42" s="1232"/>
      <c r="C42" s="1235"/>
      <c r="D42" s="701" t="s">
        <v>344</v>
      </c>
      <c r="E42" s="744"/>
      <c r="F42" s="744"/>
      <c r="G42" s="744"/>
      <c r="H42" s="744"/>
      <c r="I42" s="744"/>
      <c r="J42" s="752"/>
      <c r="K42" s="744"/>
      <c r="L42" s="744"/>
      <c r="M42" s="744"/>
      <c r="N42" s="744"/>
      <c r="O42" s="744"/>
      <c r="P42" s="752"/>
      <c r="Q42" s="744"/>
      <c r="R42" s="744"/>
      <c r="S42" s="744"/>
      <c r="T42" s="744"/>
      <c r="U42" s="752"/>
      <c r="V42" s="744"/>
      <c r="W42" s="744"/>
      <c r="X42" s="744"/>
      <c r="Y42" s="744"/>
      <c r="Z42" s="752"/>
      <c r="AA42" s="744"/>
      <c r="AB42" s="744"/>
      <c r="AC42" s="744"/>
      <c r="AD42" s="744"/>
      <c r="AE42" s="744"/>
      <c r="AF42" s="744"/>
      <c r="AG42" s="744"/>
      <c r="AH42" s="744"/>
      <c r="AI42" s="744"/>
      <c r="AJ42" s="752"/>
      <c r="AK42" s="1202"/>
      <c r="AL42" s="1202"/>
      <c r="AM42" s="1202"/>
      <c r="AN42" s="1202"/>
      <c r="AO42" s="1202"/>
      <c r="AP42" s="1202"/>
      <c r="AQ42" s="1202"/>
      <c r="AR42" s="1202"/>
      <c r="AS42" s="1202"/>
      <c r="AT42" s="1202"/>
      <c r="AU42" s="1202"/>
      <c r="AV42" s="1202"/>
      <c r="AW42" s="1202"/>
    </row>
    <row r="43" spans="1:50" s="700" customFormat="1" ht="15">
      <c r="A43" s="1210"/>
      <c r="B43" s="1232"/>
      <c r="C43" s="1235"/>
      <c r="D43" s="701" t="s">
        <v>345</v>
      </c>
      <c r="E43" s="744"/>
      <c r="F43" s="744"/>
      <c r="G43" s="744"/>
      <c r="H43" s="744"/>
      <c r="I43" s="744"/>
      <c r="J43" s="752"/>
      <c r="K43" s="744"/>
      <c r="L43" s="744"/>
      <c r="M43" s="744"/>
      <c r="N43" s="744"/>
      <c r="O43" s="744"/>
      <c r="P43" s="752"/>
      <c r="Q43" s="744"/>
      <c r="R43" s="744"/>
      <c r="S43" s="744"/>
      <c r="T43" s="744"/>
      <c r="U43" s="752"/>
      <c r="V43" s="744"/>
      <c r="W43" s="744"/>
      <c r="X43" s="744"/>
      <c r="Y43" s="744"/>
      <c r="Z43" s="752"/>
      <c r="AA43" s="744"/>
      <c r="AB43" s="744"/>
      <c r="AC43" s="744"/>
      <c r="AD43" s="744"/>
      <c r="AE43" s="744"/>
      <c r="AF43" s="744"/>
      <c r="AG43" s="744"/>
      <c r="AH43" s="744"/>
      <c r="AI43" s="744"/>
      <c r="AJ43" s="752"/>
      <c r="AK43" s="1202"/>
      <c r="AL43" s="1202"/>
      <c r="AM43" s="1202"/>
      <c r="AN43" s="1202"/>
      <c r="AO43" s="1202"/>
      <c r="AP43" s="1202"/>
      <c r="AQ43" s="1202"/>
      <c r="AR43" s="1202"/>
      <c r="AS43" s="1202"/>
      <c r="AT43" s="1202"/>
      <c r="AU43" s="1202"/>
      <c r="AV43" s="1202"/>
      <c r="AW43" s="1202"/>
    </row>
    <row r="44" spans="1:50" s="700" customFormat="1" ht="15">
      <c r="A44" s="1210"/>
      <c r="B44" s="1232"/>
      <c r="C44" s="1235"/>
      <c r="D44" s="725" t="s">
        <v>346</v>
      </c>
      <c r="E44" s="744"/>
      <c r="F44" s="744"/>
      <c r="G44" s="744"/>
      <c r="H44" s="744"/>
      <c r="I44" s="744"/>
      <c r="J44" s="752"/>
      <c r="K44" s="744"/>
      <c r="L44" s="744"/>
      <c r="M44" s="744"/>
      <c r="N44" s="744"/>
      <c r="O44" s="744"/>
      <c r="P44" s="752"/>
      <c r="Q44" s="744"/>
      <c r="R44" s="744"/>
      <c r="S44" s="744"/>
      <c r="T44" s="744"/>
      <c r="U44" s="752"/>
      <c r="V44" s="744"/>
      <c r="W44" s="744"/>
      <c r="X44" s="744"/>
      <c r="Y44" s="744"/>
      <c r="Z44" s="752"/>
      <c r="AA44" s="744"/>
      <c r="AB44" s="744"/>
      <c r="AC44" s="744"/>
      <c r="AD44" s="744"/>
      <c r="AE44" s="744"/>
      <c r="AF44" s="744"/>
      <c r="AG44" s="744"/>
      <c r="AH44" s="744"/>
      <c r="AI44" s="744"/>
      <c r="AJ44" s="752"/>
      <c r="AK44" s="1202"/>
      <c r="AL44" s="1202"/>
      <c r="AM44" s="1202"/>
      <c r="AN44" s="1202"/>
      <c r="AO44" s="1202"/>
      <c r="AP44" s="1202"/>
      <c r="AQ44" s="1202"/>
      <c r="AR44" s="1202"/>
      <c r="AS44" s="1202"/>
      <c r="AT44" s="1202"/>
      <c r="AU44" s="1202"/>
      <c r="AV44" s="1202"/>
      <c r="AW44" s="1202"/>
    </row>
    <row r="45" spans="1:50" ht="30">
      <c r="A45" s="1210"/>
      <c r="B45" s="1232"/>
      <c r="C45" s="1235"/>
      <c r="D45" s="725" t="s">
        <v>347</v>
      </c>
      <c r="E45" s="744"/>
      <c r="F45" s="744"/>
      <c r="G45" s="744"/>
      <c r="H45" s="744"/>
      <c r="I45" s="744"/>
      <c r="J45" s="752"/>
      <c r="K45" s="744"/>
      <c r="L45" s="744"/>
      <c r="M45" s="744"/>
      <c r="N45" s="744"/>
      <c r="O45" s="744"/>
      <c r="P45" s="752"/>
      <c r="Q45" s="744"/>
      <c r="R45" s="744"/>
      <c r="S45" s="744"/>
      <c r="T45" s="744"/>
      <c r="U45" s="752"/>
      <c r="V45" s="744"/>
      <c r="W45" s="744"/>
      <c r="X45" s="744"/>
      <c r="Y45" s="744"/>
      <c r="Z45" s="752"/>
      <c r="AA45" s="744"/>
      <c r="AB45" s="744"/>
      <c r="AC45" s="744"/>
      <c r="AD45" s="744"/>
      <c r="AE45" s="744"/>
      <c r="AF45" s="744"/>
      <c r="AG45" s="744"/>
      <c r="AH45" s="744"/>
      <c r="AI45" s="744"/>
      <c r="AJ45" s="752"/>
      <c r="AK45" s="1202"/>
      <c r="AL45" s="1202"/>
      <c r="AM45" s="1202"/>
      <c r="AN45" s="1202"/>
      <c r="AO45" s="1202"/>
      <c r="AP45" s="1202"/>
      <c r="AQ45" s="1202"/>
      <c r="AR45" s="1202"/>
      <c r="AS45" s="1202"/>
      <c r="AT45" s="1202"/>
      <c r="AU45" s="1202"/>
      <c r="AV45" s="1202"/>
      <c r="AW45" s="1202"/>
      <c r="AX45" s="1"/>
    </row>
    <row r="46" spans="1:50" ht="15">
      <c r="A46" s="1210"/>
      <c r="B46" s="1232"/>
      <c r="C46" s="1235"/>
      <c r="D46" s="725" t="s">
        <v>348</v>
      </c>
      <c r="E46" s="744"/>
      <c r="F46" s="744"/>
      <c r="G46" s="744"/>
      <c r="H46" s="744"/>
      <c r="I46" s="744"/>
      <c r="J46" s="752"/>
      <c r="K46" s="744"/>
      <c r="L46" s="744"/>
      <c r="M46" s="744"/>
      <c r="N46" s="744"/>
      <c r="O46" s="744"/>
      <c r="P46" s="752"/>
      <c r="Q46" s="744"/>
      <c r="R46" s="744"/>
      <c r="S46" s="744"/>
      <c r="T46" s="744"/>
      <c r="U46" s="752"/>
      <c r="V46" s="744"/>
      <c r="W46" s="744"/>
      <c r="X46" s="744"/>
      <c r="Y46" s="744"/>
      <c r="Z46" s="752"/>
      <c r="AA46" s="744"/>
      <c r="AB46" s="744"/>
      <c r="AC46" s="744"/>
      <c r="AD46" s="744"/>
      <c r="AE46" s="744"/>
      <c r="AF46" s="744"/>
      <c r="AG46" s="744"/>
      <c r="AH46" s="744"/>
      <c r="AI46" s="744"/>
      <c r="AJ46" s="752"/>
      <c r="AK46" s="1202"/>
      <c r="AL46" s="1202"/>
      <c r="AM46" s="1202"/>
      <c r="AN46" s="1202"/>
      <c r="AO46" s="1202"/>
      <c r="AP46" s="1202"/>
      <c r="AQ46" s="1202"/>
      <c r="AR46" s="1202"/>
      <c r="AS46" s="1202"/>
      <c r="AT46" s="1202"/>
      <c r="AU46" s="1202"/>
      <c r="AV46" s="1202"/>
      <c r="AW46" s="1202"/>
      <c r="AX46" s="1"/>
    </row>
    <row r="47" spans="1:50" s="700" customFormat="1" ht="15">
      <c r="A47" s="1210"/>
      <c r="B47" s="1232"/>
      <c r="C47" s="1235"/>
      <c r="D47" s="725" t="s">
        <v>349</v>
      </c>
      <c r="E47" s="744"/>
      <c r="F47" s="744"/>
      <c r="G47" s="744"/>
      <c r="H47" s="744"/>
      <c r="I47" s="744"/>
      <c r="J47" s="752"/>
      <c r="K47" s="744"/>
      <c r="L47" s="744"/>
      <c r="M47" s="744"/>
      <c r="N47" s="744"/>
      <c r="O47" s="744"/>
      <c r="P47" s="752"/>
      <c r="Q47" s="744"/>
      <c r="R47" s="744"/>
      <c r="S47" s="744"/>
      <c r="T47" s="744"/>
      <c r="U47" s="752"/>
      <c r="V47" s="744"/>
      <c r="W47" s="744"/>
      <c r="X47" s="744"/>
      <c r="Y47" s="744"/>
      <c r="Z47" s="752"/>
      <c r="AA47" s="744"/>
      <c r="AB47" s="744"/>
      <c r="AC47" s="744"/>
      <c r="AD47" s="744"/>
      <c r="AE47" s="744"/>
      <c r="AF47" s="744"/>
      <c r="AG47" s="744"/>
      <c r="AH47" s="744"/>
      <c r="AI47" s="744"/>
      <c r="AJ47" s="752"/>
      <c r="AK47" s="1202"/>
      <c r="AL47" s="1202"/>
      <c r="AM47" s="1202"/>
      <c r="AN47" s="1202"/>
      <c r="AO47" s="1202"/>
      <c r="AP47" s="1202"/>
      <c r="AQ47" s="1202"/>
      <c r="AR47" s="1202"/>
      <c r="AS47" s="1202"/>
      <c r="AT47" s="1202"/>
      <c r="AU47" s="1202"/>
      <c r="AV47" s="1202"/>
      <c r="AW47" s="1202"/>
    </row>
    <row r="48" spans="1:50" s="700" customFormat="1" ht="30">
      <c r="A48" s="1210"/>
      <c r="B48" s="1232"/>
      <c r="C48" s="1235"/>
      <c r="D48" s="725" t="s">
        <v>350</v>
      </c>
      <c r="E48" s="744"/>
      <c r="F48" s="744"/>
      <c r="G48" s="744"/>
      <c r="H48" s="744"/>
      <c r="I48" s="744"/>
      <c r="J48" s="752"/>
      <c r="K48" s="744"/>
      <c r="L48" s="744"/>
      <c r="M48" s="744"/>
      <c r="N48" s="744"/>
      <c r="O48" s="744"/>
      <c r="P48" s="752"/>
      <c r="Q48" s="744"/>
      <c r="R48" s="744"/>
      <c r="S48" s="744"/>
      <c r="T48" s="744"/>
      <c r="U48" s="752"/>
      <c r="V48" s="744"/>
      <c r="W48" s="744"/>
      <c r="X48" s="744"/>
      <c r="Y48" s="744"/>
      <c r="Z48" s="752"/>
      <c r="AA48" s="744"/>
      <c r="AB48" s="744"/>
      <c r="AC48" s="744"/>
      <c r="AD48" s="744"/>
      <c r="AE48" s="744"/>
      <c r="AF48" s="744"/>
      <c r="AG48" s="744"/>
      <c r="AH48" s="744"/>
      <c r="AI48" s="744"/>
      <c r="AJ48" s="752"/>
      <c r="AK48" s="1202"/>
      <c r="AL48" s="1202"/>
      <c r="AM48" s="1202"/>
      <c r="AN48" s="1202"/>
      <c r="AO48" s="1202"/>
      <c r="AP48" s="1202"/>
      <c r="AQ48" s="1202"/>
      <c r="AR48" s="1202"/>
      <c r="AS48" s="1202"/>
      <c r="AT48" s="1202"/>
      <c r="AU48" s="1202"/>
      <c r="AV48" s="1202"/>
      <c r="AW48" s="1202"/>
    </row>
    <row r="49" spans="1:50" s="700" customFormat="1" ht="15">
      <c r="A49" s="1210"/>
      <c r="B49" s="1232"/>
      <c r="C49" s="1235"/>
      <c r="D49" s="725" t="s">
        <v>351</v>
      </c>
      <c r="E49" s="744"/>
      <c r="F49" s="744"/>
      <c r="G49" s="744"/>
      <c r="H49" s="744"/>
      <c r="I49" s="744"/>
      <c r="J49" s="752"/>
      <c r="K49" s="744"/>
      <c r="L49" s="744"/>
      <c r="M49" s="744"/>
      <c r="N49" s="744"/>
      <c r="O49" s="744"/>
      <c r="P49" s="752"/>
      <c r="Q49" s="744"/>
      <c r="R49" s="744"/>
      <c r="S49" s="744"/>
      <c r="T49" s="744"/>
      <c r="U49" s="752"/>
      <c r="V49" s="744"/>
      <c r="W49" s="744"/>
      <c r="X49" s="744"/>
      <c r="Y49" s="744"/>
      <c r="Z49" s="752"/>
      <c r="AA49" s="744"/>
      <c r="AB49" s="744"/>
      <c r="AC49" s="744"/>
      <c r="AD49" s="744"/>
      <c r="AE49" s="744"/>
      <c r="AF49" s="744"/>
      <c r="AG49" s="744"/>
      <c r="AH49" s="744"/>
      <c r="AI49" s="744"/>
      <c r="AJ49" s="752"/>
      <c r="AK49" s="1202"/>
      <c r="AL49" s="1202"/>
      <c r="AM49" s="1202"/>
      <c r="AN49" s="1202"/>
      <c r="AO49" s="1202"/>
      <c r="AP49" s="1202"/>
      <c r="AQ49" s="1202"/>
      <c r="AR49" s="1202"/>
      <c r="AS49" s="1202"/>
      <c r="AT49" s="1202"/>
      <c r="AU49" s="1202"/>
      <c r="AV49" s="1202"/>
      <c r="AW49" s="1202"/>
    </row>
    <row r="50" spans="1:50" s="700" customFormat="1" ht="30">
      <c r="A50" s="1210"/>
      <c r="B50" s="1232"/>
      <c r="C50" s="1235"/>
      <c r="D50" s="725" t="s">
        <v>352</v>
      </c>
      <c r="E50" s="744"/>
      <c r="F50" s="744"/>
      <c r="G50" s="744"/>
      <c r="H50" s="744"/>
      <c r="I50" s="744"/>
      <c r="J50" s="752"/>
      <c r="K50" s="744"/>
      <c r="L50" s="744"/>
      <c r="M50" s="744"/>
      <c r="N50" s="744"/>
      <c r="O50" s="744"/>
      <c r="P50" s="752"/>
      <c r="Q50" s="744"/>
      <c r="R50" s="744"/>
      <c r="S50" s="744"/>
      <c r="T50" s="744"/>
      <c r="U50" s="752"/>
      <c r="V50" s="744"/>
      <c r="W50" s="744"/>
      <c r="X50" s="744"/>
      <c r="Y50" s="744"/>
      <c r="Z50" s="752"/>
      <c r="AA50" s="744"/>
      <c r="AB50" s="744"/>
      <c r="AC50" s="744"/>
      <c r="AD50" s="744"/>
      <c r="AE50" s="744"/>
      <c r="AF50" s="744"/>
      <c r="AG50" s="744"/>
      <c r="AH50" s="744"/>
      <c r="AI50" s="744"/>
      <c r="AJ50" s="752"/>
      <c r="AK50" s="1202"/>
      <c r="AL50" s="1202"/>
      <c r="AM50" s="1202"/>
      <c r="AN50" s="1202"/>
      <c r="AO50" s="1202"/>
      <c r="AP50" s="1202"/>
      <c r="AQ50" s="1202"/>
      <c r="AR50" s="1202"/>
      <c r="AS50" s="1202"/>
      <c r="AT50" s="1202"/>
      <c r="AU50" s="1202"/>
      <c r="AV50" s="1202"/>
      <c r="AW50" s="1202"/>
    </row>
    <row r="51" spans="1:50" s="700" customFormat="1" ht="15">
      <c r="A51" s="1210"/>
      <c r="B51" s="1232"/>
      <c r="C51" s="1235"/>
      <c r="D51" s="725" t="s">
        <v>353</v>
      </c>
      <c r="E51" s="744"/>
      <c r="F51" s="744"/>
      <c r="G51" s="744"/>
      <c r="H51" s="744"/>
      <c r="I51" s="744"/>
      <c r="J51" s="752"/>
      <c r="K51" s="744"/>
      <c r="L51" s="744"/>
      <c r="M51" s="744"/>
      <c r="N51" s="744"/>
      <c r="O51" s="744"/>
      <c r="P51" s="752"/>
      <c r="Q51" s="744"/>
      <c r="R51" s="744"/>
      <c r="S51" s="744"/>
      <c r="T51" s="744"/>
      <c r="U51" s="752"/>
      <c r="V51" s="744"/>
      <c r="W51" s="744"/>
      <c r="X51" s="744"/>
      <c r="Y51" s="744"/>
      <c r="Z51" s="752"/>
      <c r="AA51" s="744"/>
      <c r="AB51" s="744"/>
      <c r="AC51" s="744"/>
      <c r="AD51" s="744"/>
      <c r="AE51" s="744"/>
      <c r="AF51" s="744"/>
      <c r="AG51" s="744"/>
      <c r="AH51" s="744"/>
      <c r="AI51" s="744"/>
      <c r="AJ51" s="752"/>
      <c r="AK51" s="1202"/>
      <c r="AL51" s="1202"/>
      <c r="AM51" s="1202"/>
      <c r="AN51" s="1202"/>
      <c r="AO51" s="1202"/>
      <c r="AP51" s="1202"/>
      <c r="AQ51" s="1202"/>
      <c r="AR51" s="1202"/>
      <c r="AS51" s="1202"/>
      <c r="AT51" s="1202"/>
      <c r="AU51" s="1202"/>
      <c r="AV51" s="1202"/>
      <c r="AW51" s="1202"/>
    </row>
    <row r="52" spans="1:50" s="700" customFormat="1" ht="15">
      <c r="A52" s="1210"/>
      <c r="B52" s="1232"/>
      <c r="C52" s="1235"/>
      <c r="D52" s="753" t="s">
        <v>354</v>
      </c>
      <c r="E52" s="744"/>
      <c r="F52" s="744"/>
      <c r="G52" s="744"/>
      <c r="H52" s="744"/>
      <c r="I52" s="744"/>
      <c r="J52" s="752"/>
      <c r="K52" s="744"/>
      <c r="L52" s="744"/>
      <c r="M52" s="744"/>
      <c r="N52" s="744"/>
      <c r="O52" s="744"/>
      <c r="P52" s="752"/>
      <c r="Q52" s="744"/>
      <c r="R52" s="744"/>
      <c r="S52" s="744"/>
      <c r="T52" s="744"/>
      <c r="U52" s="752"/>
      <c r="V52" s="744"/>
      <c r="W52" s="744"/>
      <c r="X52" s="744"/>
      <c r="Y52" s="744"/>
      <c r="Z52" s="752"/>
      <c r="AA52" s="744"/>
      <c r="AB52" s="744"/>
      <c r="AC52" s="744"/>
      <c r="AD52" s="744"/>
      <c r="AE52" s="744"/>
      <c r="AF52" s="744"/>
      <c r="AG52" s="744"/>
      <c r="AH52" s="744"/>
      <c r="AI52" s="744"/>
      <c r="AJ52" s="752"/>
      <c r="AK52" s="1202"/>
      <c r="AL52" s="1202"/>
      <c r="AM52" s="1202"/>
      <c r="AN52" s="1202"/>
      <c r="AO52" s="1202"/>
      <c r="AP52" s="1202"/>
      <c r="AQ52" s="1202"/>
      <c r="AR52" s="1202"/>
      <c r="AS52" s="1202"/>
      <c r="AT52" s="1202"/>
      <c r="AU52" s="1202"/>
      <c r="AV52" s="1202"/>
      <c r="AW52" s="1202"/>
    </row>
    <row r="53" spans="1:50" s="700" customFormat="1" ht="30">
      <c r="A53" s="1210"/>
      <c r="B53" s="1232"/>
      <c r="C53" s="1235"/>
      <c r="D53" s="753" t="s">
        <v>355</v>
      </c>
      <c r="E53" s="744"/>
      <c r="F53" s="744"/>
      <c r="G53" s="744"/>
      <c r="H53" s="744"/>
      <c r="I53" s="744"/>
      <c r="J53" s="752"/>
      <c r="K53" s="744"/>
      <c r="L53" s="744"/>
      <c r="M53" s="744"/>
      <c r="N53" s="744"/>
      <c r="O53" s="744"/>
      <c r="P53" s="752"/>
      <c r="Q53" s="744"/>
      <c r="R53" s="744"/>
      <c r="S53" s="744"/>
      <c r="T53" s="744"/>
      <c r="U53" s="752"/>
      <c r="V53" s="744"/>
      <c r="W53" s="744"/>
      <c r="X53" s="744"/>
      <c r="Y53" s="744"/>
      <c r="Z53" s="752"/>
      <c r="AA53" s="744"/>
      <c r="AB53" s="744"/>
      <c r="AC53" s="744"/>
      <c r="AD53" s="744"/>
      <c r="AE53" s="744"/>
      <c r="AF53" s="744"/>
      <c r="AG53" s="744"/>
      <c r="AH53" s="744"/>
      <c r="AI53" s="744"/>
      <c r="AJ53" s="752"/>
      <c r="AK53" s="1202"/>
      <c r="AL53" s="1202"/>
      <c r="AM53" s="1202"/>
      <c r="AN53" s="1202"/>
      <c r="AO53" s="1202"/>
      <c r="AP53" s="1202"/>
      <c r="AQ53" s="1202"/>
      <c r="AR53" s="1202"/>
      <c r="AS53" s="1202"/>
      <c r="AT53" s="1202"/>
      <c r="AU53" s="1202"/>
      <c r="AV53" s="1202"/>
      <c r="AW53" s="1202"/>
    </row>
    <row r="54" spans="1:50" s="700" customFormat="1" thickBot="1">
      <c r="A54" s="1211"/>
      <c r="B54" s="1233"/>
      <c r="C54" s="1236"/>
      <c r="D54" s="754" t="s">
        <v>356</v>
      </c>
      <c r="E54" s="744"/>
      <c r="F54" s="744"/>
      <c r="G54" s="744"/>
      <c r="H54" s="744"/>
      <c r="I54" s="744"/>
      <c r="J54" s="752"/>
      <c r="K54" s="744"/>
      <c r="L54" s="744"/>
      <c r="M54" s="744"/>
      <c r="N54" s="744"/>
      <c r="O54" s="744"/>
      <c r="P54" s="752"/>
      <c r="Q54" s="744"/>
      <c r="R54" s="744"/>
      <c r="S54" s="744"/>
      <c r="T54" s="744"/>
      <c r="U54" s="752"/>
      <c r="V54" s="744"/>
      <c r="W54" s="744"/>
      <c r="X54" s="744"/>
      <c r="Y54" s="744"/>
      <c r="Z54" s="752"/>
      <c r="AA54" s="744"/>
      <c r="AB54" s="744"/>
      <c r="AC54" s="744"/>
      <c r="AD54" s="744"/>
      <c r="AE54" s="744"/>
      <c r="AF54" s="744"/>
      <c r="AG54" s="744"/>
      <c r="AH54" s="744"/>
      <c r="AI54" s="744"/>
      <c r="AJ54" s="752"/>
      <c r="AK54" s="1203"/>
      <c r="AL54" s="1203"/>
      <c r="AM54" s="1203"/>
      <c r="AN54" s="1203"/>
      <c r="AO54" s="1203"/>
      <c r="AP54" s="1203"/>
      <c r="AQ54" s="1203"/>
      <c r="AR54" s="1203"/>
      <c r="AS54" s="1203"/>
      <c r="AT54" s="1203"/>
      <c r="AU54" s="1203"/>
      <c r="AV54" s="1203"/>
      <c r="AW54" s="1203"/>
    </row>
    <row r="55" spans="1:50" ht="15">
      <c r="A55" s="1208"/>
      <c r="B55" s="1208"/>
      <c r="C55" s="1208"/>
      <c r="D55" s="1208"/>
      <c r="E55" s="4">
        <f>SUM(E41:E54)</f>
        <v>0</v>
      </c>
      <c r="F55" s="4">
        <f t="shared" ref="F55:AI55" si="6">SUM(F41:F54)</f>
        <v>0</v>
      </c>
      <c r="G55" s="4">
        <f t="shared" si="6"/>
        <v>0</v>
      </c>
      <c r="H55" s="4">
        <f t="shared" si="6"/>
        <v>0</v>
      </c>
      <c r="I55" s="4">
        <f t="shared" si="6"/>
        <v>0</v>
      </c>
      <c r="J55" s="12"/>
      <c r="K55" s="4">
        <f t="shared" si="6"/>
        <v>0</v>
      </c>
      <c r="L55" s="4">
        <f t="shared" si="6"/>
        <v>0</v>
      </c>
      <c r="M55" s="4">
        <f t="shared" si="6"/>
        <v>0</v>
      </c>
      <c r="N55" s="4">
        <f t="shared" si="6"/>
        <v>0</v>
      </c>
      <c r="O55" s="4">
        <f t="shared" si="6"/>
        <v>0</v>
      </c>
      <c r="P55" s="12"/>
      <c r="Q55" s="4">
        <f t="shared" si="6"/>
        <v>0</v>
      </c>
      <c r="R55" s="4">
        <f t="shared" si="6"/>
        <v>0</v>
      </c>
      <c r="S55" s="4">
        <f t="shared" si="6"/>
        <v>0</v>
      </c>
      <c r="T55" s="4">
        <f t="shared" si="6"/>
        <v>0</v>
      </c>
      <c r="U55" s="12"/>
      <c r="V55" s="4">
        <f t="shared" si="6"/>
        <v>0</v>
      </c>
      <c r="W55" s="4">
        <f t="shared" si="6"/>
        <v>0</v>
      </c>
      <c r="X55" s="4">
        <f t="shared" si="6"/>
        <v>0</v>
      </c>
      <c r="Y55" s="4">
        <f t="shared" si="6"/>
        <v>0</v>
      </c>
      <c r="Z55" s="12"/>
      <c r="AA55" s="4">
        <f t="shared" si="6"/>
        <v>0</v>
      </c>
      <c r="AB55" s="4">
        <f t="shared" si="6"/>
        <v>0</v>
      </c>
      <c r="AC55" s="4">
        <f t="shared" si="6"/>
        <v>0</v>
      </c>
      <c r="AD55" s="4">
        <f t="shared" si="6"/>
        <v>0</v>
      </c>
      <c r="AE55" s="4">
        <f t="shared" si="6"/>
        <v>0</v>
      </c>
      <c r="AF55" s="4">
        <f t="shared" si="6"/>
        <v>0</v>
      </c>
      <c r="AG55" s="4">
        <f t="shared" si="6"/>
        <v>0</v>
      </c>
      <c r="AH55" s="4">
        <f t="shared" si="6"/>
        <v>0</v>
      </c>
      <c r="AI55" s="4">
        <f t="shared" si="6"/>
        <v>0</v>
      </c>
      <c r="AJ55" s="12"/>
      <c r="AK55" s="157">
        <f>SUM(AK41)</f>
        <v>0</v>
      </c>
      <c r="AL55" s="157">
        <f t="shared" ref="AL55:AW55" si="7">SUM(AL41)</f>
        <v>0</v>
      </c>
      <c r="AM55" s="157">
        <f t="shared" si="7"/>
        <v>0</v>
      </c>
      <c r="AN55" s="157">
        <f t="shared" si="7"/>
        <v>0</v>
      </c>
      <c r="AO55" s="157">
        <f t="shared" si="7"/>
        <v>0</v>
      </c>
      <c r="AP55" s="157">
        <f t="shared" si="7"/>
        <v>0</v>
      </c>
      <c r="AQ55" s="157">
        <f t="shared" si="7"/>
        <v>0</v>
      </c>
      <c r="AR55" s="157">
        <f t="shared" si="7"/>
        <v>0</v>
      </c>
      <c r="AS55" s="157">
        <f t="shared" si="7"/>
        <v>0</v>
      </c>
      <c r="AT55" s="157">
        <f t="shared" si="7"/>
        <v>0</v>
      </c>
      <c r="AU55" s="157">
        <f t="shared" si="7"/>
        <v>0</v>
      </c>
      <c r="AV55" s="157">
        <f t="shared" si="7"/>
        <v>0</v>
      </c>
      <c r="AW55" s="157">
        <f t="shared" si="7"/>
        <v>0</v>
      </c>
      <c r="AX55" s="1"/>
    </row>
    <row r="56" spans="1:50" ht="19.5" thickBot="1">
      <c r="A56" s="444"/>
      <c r="B56" s="444"/>
      <c r="C56" s="444"/>
      <c r="D56" s="444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1"/>
    </row>
    <row r="57" spans="1:50" s="700" customFormat="1" ht="30.75" thickBot="1">
      <c r="A57" s="735" t="s">
        <v>62</v>
      </c>
      <c r="B57" s="736" t="s">
        <v>139</v>
      </c>
      <c r="C57" s="737" t="s">
        <v>317</v>
      </c>
      <c r="D57" s="738" t="s">
        <v>318</v>
      </c>
      <c r="E57" s="744"/>
      <c r="F57" s="744"/>
      <c r="G57" s="744"/>
      <c r="H57" s="744"/>
      <c r="I57" s="744"/>
      <c r="J57" s="747"/>
      <c r="K57" s="744"/>
      <c r="L57" s="744"/>
      <c r="M57" s="744"/>
      <c r="N57" s="744"/>
      <c r="O57" s="744"/>
      <c r="P57" s="747"/>
      <c r="Q57" s="744"/>
      <c r="R57" s="744"/>
      <c r="S57" s="744"/>
      <c r="T57" s="744"/>
      <c r="U57" s="747"/>
      <c r="V57" s="744"/>
      <c r="W57" s="744"/>
      <c r="X57" s="744"/>
      <c r="Y57" s="744"/>
      <c r="Z57" s="747"/>
      <c r="AA57" s="744"/>
      <c r="AB57" s="744"/>
      <c r="AC57" s="744"/>
      <c r="AD57" s="744"/>
      <c r="AE57" s="744"/>
      <c r="AF57" s="744"/>
      <c r="AG57" s="744"/>
      <c r="AH57" s="744"/>
      <c r="AI57" s="744"/>
      <c r="AJ57" s="747"/>
      <c r="AK57" s="751"/>
      <c r="AL57" s="751"/>
      <c r="AM57" s="751"/>
      <c r="AN57" s="751"/>
      <c r="AO57" s="751"/>
      <c r="AP57" s="751"/>
      <c r="AQ57" s="751"/>
      <c r="AR57" s="751"/>
      <c r="AS57" s="751"/>
      <c r="AT57" s="751"/>
      <c r="AU57" s="751"/>
      <c r="AV57" s="751"/>
      <c r="AW57" s="751"/>
    </row>
    <row r="58" spans="1:50" ht="15">
      <c r="A58" s="1208"/>
      <c r="B58" s="1208"/>
      <c r="C58" s="1208"/>
      <c r="D58" s="1208"/>
      <c r="E58" s="4">
        <f>SUM(E57)</f>
        <v>0</v>
      </c>
      <c r="F58" s="4">
        <f t="shared" ref="F58:AI58" si="8">SUM(F57)</f>
        <v>0</v>
      </c>
      <c r="G58" s="4">
        <f t="shared" si="8"/>
        <v>0</v>
      </c>
      <c r="H58" s="4">
        <f t="shared" si="8"/>
        <v>0</v>
      </c>
      <c r="I58" s="4">
        <f t="shared" si="8"/>
        <v>0</v>
      </c>
      <c r="J58" s="12"/>
      <c r="K58" s="4">
        <f t="shared" si="8"/>
        <v>0</v>
      </c>
      <c r="L58" s="4">
        <f t="shared" si="8"/>
        <v>0</v>
      </c>
      <c r="M58" s="4">
        <f t="shared" si="8"/>
        <v>0</v>
      </c>
      <c r="N58" s="4">
        <f t="shared" si="8"/>
        <v>0</v>
      </c>
      <c r="O58" s="4">
        <f t="shared" si="8"/>
        <v>0</v>
      </c>
      <c r="P58" s="12"/>
      <c r="Q58" s="4">
        <f t="shared" si="8"/>
        <v>0</v>
      </c>
      <c r="R58" s="4">
        <f t="shared" si="8"/>
        <v>0</v>
      </c>
      <c r="S58" s="4">
        <f t="shared" si="8"/>
        <v>0</v>
      </c>
      <c r="T58" s="4">
        <f t="shared" si="8"/>
        <v>0</v>
      </c>
      <c r="U58" s="12"/>
      <c r="V58" s="4">
        <f t="shared" si="8"/>
        <v>0</v>
      </c>
      <c r="W58" s="4">
        <f t="shared" si="8"/>
        <v>0</v>
      </c>
      <c r="X58" s="4">
        <f t="shared" si="8"/>
        <v>0</v>
      </c>
      <c r="Y58" s="4">
        <f t="shared" si="8"/>
        <v>0</v>
      </c>
      <c r="Z58" s="12"/>
      <c r="AA58" s="4">
        <f t="shared" si="8"/>
        <v>0</v>
      </c>
      <c r="AB58" s="4">
        <f t="shared" si="8"/>
        <v>0</v>
      </c>
      <c r="AC58" s="4">
        <f t="shared" si="8"/>
        <v>0</v>
      </c>
      <c r="AD58" s="4">
        <f t="shared" si="8"/>
        <v>0</v>
      </c>
      <c r="AE58" s="4">
        <f t="shared" si="8"/>
        <v>0</v>
      </c>
      <c r="AF58" s="4">
        <f t="shared" si="8"/>
        <v>0</v>
      </c>
      <c r="AG58" s="4">
        <f t="shared" si="8"/>
        <v>0</v>
      </c>
      <c r="AH58" s="4">
        <f t="shared" si="8"/>
        <v>0</v>
      </c>
      <c r="AI58" s="4">
        <f t="shared" si="8"/>
        <v>0</v>
      </c>
      <c r="AJ58" s="12"/>
      <c r="AK58" s="157">
        <f>SUM(AK57)</f>
        <v>0</v>
      </c>
      <c r="AL58" s="157">
        <f t="shared" ref="AL58:AW58" si="9">SUM(AL57)</f>
        <v>0</v>
      </c>
      <c r="AM58" s="157">
        <f t="shared" si="9"/>
        <v>0</v>
      </c>
      <c r="AN58" s="157">
        <f t="shared" si="9"/>
        <v>0</v>
      </c>
      <c r="AO58" s="157">
        <f t="shared" si="9"/>
        <v>0</v>
      </c>
      <c r="AP58" s="157">
        <f t="shared" si="9"/>
        <v>0</v>
      </c>
      <c r="AQ58" s="157">
        <f t="shared" si="9"/>
        <v>0</v>
      </c>
      <c r="AR58" s="157">
        <f t="shared" si="9"/>
        <v>0</v>
      </c>
      <c r="AS58" s="157">
        <f t="shared" si="9"/>
        <v>0</v>
      </c>
      <c r="AT58" s="157">
        <f t="shared" si="9"/>
        <v>0</v>
      </c>
      <c r="AU58" s="157">
        <f t="shared" si="9"/>
        <v>0</v>
      </c>
      <c r="AV58" s="157">
        <f t="shared" si="9"/>
        <v>0</v>
      </c>
      <c r="AW58" s="157">
        <f t="shared" si="9"/>
        <v>0</v>
      </c>
      <c r="AX58" s="1"/>
    </row>
    <row r="59" spans="1:50" ht="19.5" thickBot="1">
      <c r="A59" s="444"/>
      <c r="B59" s="444"/>
      <c r="C59" s="444"/>
      <c r="D59" s="444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1"/>
    </row>
    <row r="60" spans="1:50" s="700" customFormat="1" ht="15">
      <c r="A60" s="1288" t="s">
        <v>62</v>
      </c>
      <c r="B60" s="1289" t="s">
        <v>357</v>
      </c>
      <c r="C60" s="1290" t="s">
        <v>358</v>
      </c>
      <c r="D60" s="761" t="s">
        <v>359</v>
      </c>
      <c r="E60" s="744"/>
      <c r="F60" s="744"/>
      <c r="G60" s="744"/>
      <c r="H60" s="744"/>
      <c r="I60" s="744"/>
      <c r="J60" s="752"/>
      <c r="K60" s="744"/>
      <c r="L60" s="744"/>
      <c r="M60" s="744"/>
      <c r="N60" s="744"/>
      <c r="O60" s="744"/>
      <c r="P60" s="752"/>
      <c r="Q60" s="744"/>
      <c r="R60" s="744"/>
      <c r="S60" s="744"/>
      <c r="T60" s="744"/>
      <c r="U60" s="752"/>
      <c r="V60" s="744"/>
      <c r="W60" s="744"/>
      <c r="X60" s="744"/>
      <c r="Y60" s="744"/>
      <c r="Z60" s="752"/>
      <c r="AA60" s="744"/>
      <c r="AB60" s="744"/>
      <c r="AC60" s="744"/>
      <c r="AD60" s="744"/>
      <c r="AE60" s="744"/>
      <c r="AF60" s="744"/>
      <c r="AG60" s="744"/>
      <c r="AH60" s="744"/>
      <c r="AI60" s="744"/>
      <c r="AJ60" s="752"/>
      <c r="AK60" s="1287"/>
      <c r="AL60" s="1287"/>
      <c r="AM60" s="1287"/>
      <c r="AN60" s="1287"/>
      <c r="AO60" s="1287"/>
      <c r="AP60" s="1287"/>
      <c r="AQ60" s="1287"/>
      <c r="AR60" s="1287"/>
      <c r="AS60" s="1287"/>
      <c r="AT60" s="1287"/>
      <c r="AU60" s="1287"/>
      <c r="AV60" s="1287"/>
      <c r="AW60" s="1287"/>
    </row>
    <row r="61" spans="1:50" s="700" customFormat="1" ht="15">
      <c r="A61" s="1210"/>
      <c r="B61" s="1232"/>
      <c r="C61" s="1235"/>
      <c r="D61" s="762" t="s">
        <v>360</v>
      </c>
      <c r="E61" s="744"/>
      <c r="F61" s="744"/>
      <c r="G61" s="744"/>
      <c r="H61" s="744"/>
      <c r="I61" s="744"/>
      <c r="J61" s="752"/>
      <c r="K61" s="744"/>
      <c r="L61" s="744"/>
      <c r="M61" s="744"/>
      <c r="N61" s="744"/>
      <c r="O61" s="744"/>
      <c r="P61" s="752"/>
      <c r="Q61" s="744"/>
      <c r="R61" s="744"/>
      <c r="S61" s="744"/>
      <c r="T61" s="744"/>
      <c r="U61" s="752"/>
      <c r="V61" s="744"/>
      <c r="W61" s="744"/>
      <c r="X61" s="744"/>
      <c r="Y61" s="744"/>
      <c r="Z61" s="752"/>
      <c r="AA61" s="744"/>
      <c r="AB61" s="744"/>
      <c r="AC61" s="744"/>
      <c r="AD61" s="744"/>
      <c r="AE61" s="744"/>
      <c r="AF61" s="744"/>
      <c r="AG61" s="744"/>
      <c r="AH61" s="744"/>
      <c r="AI61" s="744"/>
      <c r="AJ61" s="75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</row>
    <row r="62" spans="1:50" s="700" customFormat="1" ht="30">
      <c r="A62" s="1210"/>
      <c r="B62" s="1232"/>
      <c r="C62" s="1235"/>
      <c r="D62" s="762" t="s">
        <v>361</v>
      </c>
      <c r="E62" s="744"/>
      <c r="F62" s="744"/>
      <c r="G62" s="744"/>
      <c r="H62" s="744"/>
      <c r="I62" s="744"/>
      <c r="J62" s="752"/>
      <c r="K62" s="744"/>
      <c r="L62" s="744"/>
      <c r="M62" s="744"/>
      <c r="N62" s="744"/>
      <c r="O62" s="744"/>
      <c r="P62" s="752"/>
      <c r="Q62" s="744"/>
      <c r="R62" s="744"/>
      <c r="S62" s="744"/>
      <c r="T62" s="744"/>
      <c r="U62" s="752"/>
      <c r="V62" s="744"/>
      <c r="W62" s="744"/>
      <c r="X62" s="744"/>
      <c r="Y62" s="744"/>
      <c r="Z62" s="752"/>
      <c r="AA62" s="744"/>
      <c r="AB62" s="744"/>
      <c r="AC62" s="744"/>
      <c r="AD62" s="744"/>
      <c r="AE62" s="744"/>
      <c r="AF62" s="744"/>
      <c r="AG62" s="744"/>
      <c r="AH62" s="744"/>
      <c r="AI62" s="744"/>
      <c r="AJ62" s="75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</row>
    <row r="63" spans="1:50" s="700" customFormat="1" ht="30">
      <c r="A63" s="1210"/>
      <c r="B63" s="1232"/>
      <c r="C63" s="1235"/>
      <c r="D63" s="763" t="s">
        <v>362</v>
      </c>
      <c r="E63" s="744"/>
      <c r="F63" s="744"/>
      <c r="G63" s="744"/>
      <c r="H63" s="744"/>
      <c r="I63" s="744"/>
      <c r="J63" s="752"/>
      <c r="K63" s="744"/>
      <c r="L63" s="744"/>
      <c r="M63" s="744"/>
      <c r="N63" s="744"/>
      <c r="O63" s="744"/>
      <c r="P63" s="752"/>
      <c r="Q63" s="744"/>
      <c r="R63" s="744"/>
      <c r="S63" s="744"/>
      <c r="T63" s="744"/>
      <c r="U63" s="752"/>
      <c r="V63" s="744"/>
      <c r="W63" s="744"/>
      <c r="X63" s="744"/>
      <c r="Y63" s="744"/>
      <c r="Z63" s="752"/>
      <c r="AA63" s="744"/>
      <c r="AB63" s="744"/>
      <c r="AC63" s="744"/>
      <c r="AD63" s="744"/>
      <c r="AE63" s="744"/>
      <c r="AF63" s="744"/>
      <c r="AG63" s="744"/>
      <c r="AH63" s="744"/>
      <c r="AI63" s="744"/>
      <c r="AJ63" s="75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</row>
    <row r="64" spans="1:50" ht="15">
      <c r="A64" s="1210"/>
      <c r="B64" s="1232"/>
      <c r="C64" s="1235"/>
      <c r="D64" s="763" t="s">
        <v>363</v>
      </c>
      <c r="E64" s="744"/>
      <c r="F64" s="744"/>
      <c r="G64" s="744"/>
      <c r="H64" s="744"/>
      <c r="I64" s="744"/>
      <c r="J64" s="752"/>
      <c r="K64" s="744"/>
      <c r="L64" s="744"/>
      <c r="M64" s="744"/>
      <c r="N64" s="744"/>
      <c r="O64" s="744"/>
      <c r="P64" s="752"/>
      <c r="Q64" s="744"/>
      <c r="R64" s="744"/>
      <c r="S64" s="744"/>
      <c r="T64" s="744"/>
      <c r="U64" s="752"/>
      <c r="V64" s="744"/>
      <c r="W64" s="744"/>
      <c r="X64" s="744"/>
      <c r="Y64" s="744"/>
      <c r="Z64" s="752"/>
      <c r="AA64" s="744"/>
      <c r="AB64" s="744"/>
      <c r="AC64" s="744"/>
      <c r="AD64" s="744"/>
      <c r="AE64" s="744"/>
      <c r="AF64" s="744"/>
      <c r="AG64" s="744"/>
      <c r="AH64" s="744"/>
      <c r="AI64" s="744"/>
      <c r="AJ64" s="75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"/>
    </row>
    <row r="65" spans="1:50" ht="30">
      <c r="A65" s="1210"/>
      <c r="B65" s="1232"/>
      <c r="C65" s="1235"/>
      <c r="D65" s="763" t="s">
        <v>364</v>
      </c>
      <c r="E65" s="744"/>
      <c r="F65" s="744"/>
      <c r="G65" s="744"/>
      <c r="H65" s="744"/>
      <c r="I65" s="744"/>
      <c r="J65" s="752"/>
      <c r="K65" s="744"/>
      <c r="L65" s="744"/>
      <c r="M65" s="744"/>
      <c r="N65" s="744"/>
      <c r="O65" s="744"/>
      <c r="P65" s="752"/>
      <c r="Q65" s="744"/>
      <c r="R65" s="744"/>
      <c r="S65" s="744"/>
      <c r="T65" s="744"/>
      <c r="U65" s="752"/>
      <c r="V65" s="744"/>
      <c r="W65" s="744"/>
      <c r="X65" s="744"/>
      <c r="Y65" s="744"/>
      <c r="Z65" s="752"/>
      <c r="AA65" s="744"/>
      <c r="AB65" s="744"/>
      <c r="AC65" s="744"/>
      <c r="AD65" s="744"/>
      <c r="AE65" s="744"/>
      <c r="AF65" s="744"/>
      <c r="AG65" s="744"/>
      <c r="AH65" s="744"/>
      <c r="AI65" s="744"/>
      <c r="AJ65" s="75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"/>
    </row>
    <row r="66" spans="1:50" s="700" customFormat="1" ht="30">
      <c r="A66" s="1210"/>
      <c r="B66" s="1232"/>
      <c r="C66" s="1235"/>
      <c r="D66" s="764" t="s">
        <v>365</v>
      </c>
      <c r="E66" s="744"/>
      <c r="F66" s="744"/>
      <c r="G66" s="744"/>
      <c r="H66" s="744"/>
      <c r="I66" s="744"/>
      <c r="J66" s="752"/>
      <c r="K66" s="744"/>
      <c r="L66" s="744"/>
      <c r="M66" s="744"/>
      <c r="N66" s="744"/>
      <c r="O66" s="744"/>
      <c r="P66" s="752"/>
      <c r="Q66" s="744"/>
      <c r="R66" s="744"/>
      <c r="S66" s="744"/>
      <c r="T66" s="744"/>
      <c r="U66" s="752"/>
      <c r="V66" s="744"/>
      <c r="W66" s="744"/>
      <c r="X66" s="744"/>
      <c r="Y66" s="744"/>
      <c r="Z66" s="752"/>
      <c r="AA66" s="744"/>
      <c r="AB66" s="744"/>
      <c r="AC66" s="744"/>
      <c r="AD66" s="744"/>
      <c r="AE66" s="744"/>
      <c r="AF66" s="744"/>
      <c r="AG66" s="744"/>
      <c r="AH66" s="744"/>
      <c r="AI66" s="744"/>
      <c r="AJ66" s="75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</row>
    <row r="67" spans="1:50" s="700" customFormat="1" ht="15">
      <c r="A67" s="1210"/>
      <c r="B67" s="1232"/>
      <c r="C67" s="1235"/>
      <c r="D67" s="764" t="s">
        <v>366</v>
      </c>
      <c r="E67" s="744"/>
      <c r="F67" s="744"/>
      <c r="G67" s="744"/>
      <c r="H67" s="744"/>
      <c r="I67" s="744"/>
      <c r="J67" s="752"/>
      <c r="K67" s="744"/>
      <c r="L67" s="744"/>
      <c r="M67" s="744"/>
      <c r="N67" s="744"/>
      <c r="O67" s="744"/>
      <c r="P67" s="752"/>
      <c r="Q67" s="744"/>
      <c r="R67" s="744"/>
      <c r="S67" s="744"/>
      <c r="T67" s="744"/>
      <c r="U67" s="752"/>
      <c r="V67" s="744"/>
      <c r="W67" s="744"/>
      <c r="X67" s="744"/>
      <c r="Y67" s="744"/>
      <c r="Z67" s="752"/>
      <c r="AA67" s="744"/>
      <c r="AB67" s="744"/>
      <c r="AC67" s="744"/>
      <c r="AD67" s="744"/>
      <c r="AE67" s="744"/>
      <c r="AF67" s="744"/>
      <c r="AG67" s="744"/>
      <c r="AH67" s="744"/>
      <c r="AI67" s="744"/>
      <c r="AJ67" s="752"/>
      <c r="AK67" s="1202"/>
      <c r="AL67" s="1202"/>
      <c r="AM67" s="1202"/>
      <c r="AN67" s="1202"/>
      <c r="AO67" s="1202"/>
      <c r="AP67" s="1202"/>
      <c r="AQ67" s="1202"/>
      <c r="AR67" s="1202"/>
      <c r="AS67" s="1202"/>
      <c r="AT67" s="1202"/>
      <c r="AU67" s="1202"/>
      <c r="AV67" s="1202"/>
      <c r="AW67" s="1202"/>
    </row>
    <row r="68" spans="1:50" s="700" customFormat="1" ht="15">
      <c r="A68" s="1210"/>
      <c r="B68" s="1232"/>
      <c r="C68" s="1235"/>
      <c r="D68" s="764" t="s">
        <v>367</v>
      </c>
      <c r="E68" s="744"/>
      <c r="F68" s="744"/>
      <c r="G68" s="744"/>
      <c r="H68" s="744"/>
      <c r="I68" s="744"/>
      <c r="J68" s="752"/>
      <c r="K68" s="744"/>
      <c r="L68" s="744"/>
      <c r="M68" s="744"/>
      <c r="N68" s="744"/>
      <c r="O68" s="744"/>
      <c r="P68" s="752"/>
      <c r="Q68" s="744"/>
      <c r="R68" s="744"/>
      <c r="S68" s="744"/>
      <c r="T68" s="744"/>
      <c r="U68" s="752"/>
      <c r="V68" s="744"/>
      <c r="W68" s="744"/>
      <c r="X68" s="744"/>
      <c r="Y68" s="744"/>
      <c r="Z68" s="752"/>
      <c r="AA68" s="744"/>
      <c r="AB68" s="744"/>
      <c r="AC68" s="744"/>
      <c r="AD68" s="744"/>
      <c r="AE68" s="744"/>
      <c r="AF68" s="744"/>
      <c r="AG68" s="744"/>
      <c r="AH68" s="744"/>
      <c r="AI68" s="744"/>
      <c r="AJ68" s="752"/>
      <c r="AK68" s="1202"/>
      <c r="AL68" s="1202"/>
      <c r="AM68" s="1202"/>
      <c r="AN68" s="1202"/>
      <c r="AO68" s="1202"/>
      <c r="AP68" s="1202"/>
      <c r="AQ68" s="1202"/>
      <c r="AR68" s="1202"/>
      <c r="AS68" s="1202"/>
      <c r="AT68" s="1202"/>
      <c r="AU68" s="1202"/>
      <c r="AV68" s="1202"/>
      <c r="AW68" s="1202"/>
    </row>
    <row r="69" spans="1:50" s="700" customFormat="1" ht="15">
      <c r="A69" s="1210"/>
      <c r="B69" s="1232"/>
      <c r="C69" s="1235"/>
      <c r="D69" s="764" t="s">
        <v>368</v>
      </c>
      <c r="E69" s="744"/>
      <c r="F69" s="744"/>
      <c r="G69" s="744"/>
      <c r="H69" s="744"/>
      <c r="I69" s="744"/>
      <c r="J69" s="752"/>
      <c r="K69" s="744"/>
      <c r="L69" s="744"/>
      <c r="M69" s="744"/>
      <c r="N69" s="744"/>
      <c r="O69" s="744"/>
      <c r="P69" s="752"/>
      <c r="Q69" s="744"/>
      <c r="R69" s="744"/>
      <c r="S69" s="744"/>
      <c r="T69" s="744"/>
      <c r="U69" s="752"/>
      <c r="V69" s="744"/>
      <c r="W69" s="744"/>
      <c r="X69" s="744"/>
      <c r="Y69" s="744"/>
      <c r="Z69" s="752"/>
      <c r="AA69" s="744"/>
      <c r="AB69" s="744"/>
      <c r="AC69" s="744"/>
      <c r="AD69" s="744"/>
      <c r="AE69" s="744"/>
      <c r="AF69" s="744"/>
      <c r="AG69" s="744"/>
      <c r="AH69" s="744"/>
      <c r="AI69" s="744"/>
      <c r="AJ69" s="752"/>
      <c r="AK69" s="1202"/>
      <c r="AL69" s="1202"/>
      <c r="AM69" s="1202"/>
      <c r="AN69" s="1202"/>
      <c r="AO69" s="1202"/>
      <c r="AP69" s="1202"/>
      <c r="AQ69" s="1202"/>
      <c r="AR69" s="1202"/>
      <c r="AS69" s="1202"/>
      <c r="AT69" s="1202"/>
      <c r="AU69" s="1202"/>
      <c r="AV69" s="1202"/>
      <c r="AW69" s="1202"/>
    </row>
    <row r="70" spans="1:50" s="700" customFormat="1" ht="30">
      <c r="A70" s="1210"/>
      <c r="B70" s="1232"/>
      <c r="C70" s="1235"/>
      <c r="D70" s="764" t="s">
        <v>369</v>
      </c>
      <c r="E70" s="744"/>
      <c r="F70" s="744"/>
      <c r="G70" s="744"/>
      <c r="H70" s="744"/>
      <c r="I70" s="744"/>
      <c r="J70" s="752"/>
      <c r="K70" s="744"/>
      <c r="L70" s="744"/>
      <c r="M70" s="744"/>
      <c r="N70" s="744"/>
      <c r="O70" s="744"/>
      <c r="P70" s="752"/>
      <c r="Q70" s="744"/>
      <c r="R70" s="744"/>
      <c r="S70" s="744"/>
      <c r="T70" s="744"/>
      <c r="U70" s="752"/>
      <c r="V70" s="744"/>
      <c r="W70" s="744"/>
      <c r="X70" s="744"/>
      <c r="Y70" s="744"/>
      <c r="Z70" s="752"/>
      <c r="AA70" s="744"/>
      <c r="AB70" s="744"/>
      <c r="AC70" s="744"/>
      <c r="AD70" s="744"/>
      <c r="AE70" s="744"/>
      <c r="AF70" s="744"/>
      <c r="AG70" s="744"/>
      <c r="AH70" s="744"/>
      <c r="AI70" s="744"/>
      <c r="AJ70" s="752"/>
      <c r="AK70" s="1202"/>
      <c r="AL70" s="1202"/>
      <c r="AM70" s="1202"/>
      <c r="AN70" s="1202"/>
      <c r="AO70" s="1202"/>
      <c r="AP70" s="1202"/>
      <c r="AQ70" s="1202"/>
      <c r="AR70" s="1202"/>
      <c r="AS70" s="1202"/>
      <c r="AT70" s="1202"/>
      <c r="AU70" s="1202"/>
      <c r="AV70" s="1202"/>
      <c r="AW70" s="1202"/>
    </row>
    <row r="71" spans="1:50" s="700" customFormat="1" ht="30.75" thickBot="1">
      <c r="A71" s="1211"/>
      <c r="B71" s="1233"/>
      <c r="C71" s="1236"/>
      <c r="D71" s="765" t="s">
        <v>370</v>
      </c>
      <c r="E71" s="744"/>
      <c r="F71" s="744"/>
      <c r="G71" s="744"/>
      <c r="H71" s="744"/>
      <c r="I71" s="744"/>
      <c r="J71" s="752"/>
      <c r="K71" s="744"/>
      <c r="L71" s="744"/>
      <c r="M71" s="744"/>
      <c r="N71" s="744"/>
      <c r="O71" s="744"/>
      <c r="P71" s="752"/>
      <c r="Q71" s="744"/>
      <c r="R71" s="744"/>
      <c r="S71" s="744"/>
      <c r="T71" s="744"/>
      <c r="U71" s="752"/>
      <c r="V71" s="744"/>
      <c r="W71" s="744"/>
      <c r="X71" s="744"/>
      <c r="Y71" s="744"/>
      <c r="Z71" s="752"/>
      <c r="AA71" s="744"/>
      <c r="AB71" s="744"/>
      <c r="AC71" s="744"/>
      <c r="AD71" s="744"/>
      <c r="AE71" s="744"/>
      <c r="AF71" s="744"/>
      <c r="AG71" s="744"/>
      <c r="AH71" s="744"/>
      <c r="AI71" s="744"/>
      <c r="AJ71" s="752"/>
      <c r="AK71" s="1203"/>
      <c r="AL71" s="1203"/>
      <c r="AM71" s="1203"/>
      <c r="AN71" s="1203"/>
      <c r="AO71" s="1203"/>
      <c r="AP71" s="1203"/>
      <c r="AQ71" s="1203"/>
      <c r="AR71" s="1203"/>
      <c r="AS71" s="1203"/>
      <c r="AT71" s="1203"/>
      <c r="AU71" s="1203"/>
      <c r="AV71" s="1203"/>
      <c r="AW71" s="1203"/>
    </row>
    <row r="72" spans="1:50" ht="15">
      <c r="A72" s="1208"/>
      <c r="B72" s="1208"/>
      <c r="C72" s="1208"/>
      <c r="D72" s="1208"/>
      <c r="E72" s="4">
        <f>SUM(E60:E71)</f>
        <v>0</v>
      </c>
      <c r="F72" s="4">
        <f>SUM(F60:F71)</f>
        <v>0</v>
      </c>
      <c r="G72" s="4">
        <f>SUM(G60:G71)</f>
        <v>0</v>
      </c>
      <c r="H72" s="4">
        <f>SUM(H60:H71)</f>
        <v>0</v>
      </c>
      <c r="I72" s="4">
        <f>SUM(I60:I71)</f>
        <v>0</v>
      </c>
      <c r="J72" s="12"/>
      <c r="K72" s="4">
        <f>SUM(K60:K71)</f>
        <v>0</v>
      </c>
      <c r="L72" s="4">
        <f>SUM(L60:L71)</f>
        <v>0</v>
      </c>
      <c r="M72" s="4">
        <f>SUM(M60:M71)</f>
        <v>0</v>
      </c>
      <c r="N72" s="4">
        <f>SUM(N60:N71)</f>
        <v>0</v>
      </c>
      <c r="O72" s="4">
        <f>SUM(O60:O71)</f>
        <v>0</v>
      </c>
      <c r="P72" s="12"/>
      <c r="Q72" s="4">
        <f>SUM(Q60:Q71)</f>
        <v>0</v>
      </c>
      <c r="R72" s="4">
        <f>SUM(R60:R71)</f>
        <v>0</v>
      </c>
      <c r="S72" s="4">
        <f>SUM(S60:S71)</f>
        <v>0</v>
      </c>
      <c r="T72" s="4">
        <f>SUM(T60:T71)</f>
        <v>0</v>
      </c>
      <c r="U72" s="12"/>
      <c r="V72" s="4">
        <f>SUM(V60:V71)</f>
        <v>0</v>
      </c>
      <c r="W72" s="4">
        <f>SUM(W60:W71)</f>
        <v>0</v>
      </c>
      <c r="X72" s="4">
        <f>SUM(X60:X71)</f>
        <v>0</v>
      </c>
      <c r="Y72" s="4">
        <f>SUM(Y60:Y71)</f>
        <v>0</v>
      </c>
      <c r="Z72" s="12"/>
      <c r="AA72" s="4">
        <f t="shared" ref="AA72:AI72" si="10">SUM(AA60:AA71)</f>
        <v>0</v>
      </c>
      <c r="AB72" s="4">
        <f t="shared" si="10"/>
        <v>0</v>
      </c>
      <c r="AC72" s="4">
        <f t="shared" si="10"/>
        <v>0</v>
      </c>
      <c r="AD72" s="4">
        <f t="shared" si="10"/>
        <v>0</v>
      </c>
      <c r="AE72" s="4">
        <f t="shared" si="10"/>
        <v>0</v>
      </c>
      <c r="AF72" s="4">
        <f t="shared" si="10"/>
        <v>0</v>
      </c>
      <c r="AG72" s="4">
        <f t="shared" si="10"/>
        <v>0</v>
      </c>
      <c r="AH72" s="4">
        <f t="shared" si="10"/>
        <v>0</v>
      </c>
      <c r="AI72" s="4">
        <f t="shared" si="10"/>
        <v>0</v>
      </c>
      <c r="AJ72" s="12"/>
      <c r="AK72" s="157">
        <f t="shared" ref="AK72:AW72" si="11">SUM(AK60)</f>
        <v>0</v>
      </c>
      <c r="AL72" s="157">
        <f t="shared" si="11"/>
        <v>0</v>
      </c>
      <c r="AM72" s="157">
        <f t="shared" si="11"/>
        <v>0</v>
      </c>
      <c r="AN72" s="157">
        <f t="shared" si="11"/>
        <v>0</v>
      </c>
      <c r="AO72" s="157">
        <f t="shared" si="11"/>
        <v>0</v>
      </c>
      <c r="AP72" s="157">
        <f t="shared" si="11"/>
        <v>0</v>
      </c>
      <c r="AQ72" s="157">
        <f t="shared" si="11"/>
        <v>0</v>
      </c>
      <c r="AR72" s="157">
        <f t="shared" si="11"/>
        <v>0</v>
      </c>
      <c r="AS72" s="157">
        <f t="shared" si="11"/>
        <v>0</v>
      </c>
      <c r="AT72" s="157">
        <f t="shared" si="11"/>
        <v>0</v>
      </c>
      <c r="AU72" s="157">
        <f t="shared" si="11"/>
        <v>0</v>
      </c>
      <c r="AV72" s="157">
        <f t="shared" si="11"/>
        <v>0</v>
      </c>
      <c r="AW72" s="157">
        <f t="shared" si="11"/>
        <v>0</v>
      </c>
      <c r="AX72" s="1"/>
    </row>
    <row r="73" spans="1:50" ht="19.5" thickBot="1">
      <c r="A73" s="444"/>
      <c r="B73" s="444"/>
      <c r="C73" s="444"/>
      <c r="D73" s="444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1"/>
    </row>
    <row r="74" spans="1:50" s="700" customFormat="1" ht="15">
      <c r="A74" s="1288" t="s">
        <v>62</v>
      </c>
      <c r="B74" s="1289" t="s">
        <v>341</v>
      </c>
      <c r="C74" s="1290" t="s">
        <v>342</v>
      </c>
      <c r="D74" s="756" t="s">
        <v>343</v>
      </c>
      <c r="E74" s="744"/>
      <c r="F74" s="744"/>
      <c r="G74" s="744"/>
      <c r="H74" s="744"/>
      <c r="I74" s="744"/>
      <c r="J74" s="752"/>
      <c r="K74" s="744"/>
      <c r="L74" s="744"/>
      <c r="M74" s="744"/>
      <c r="N74" s="744"/>
      <c r="O74" s="744"/>
      <c r="P74" s="752"/>
      <c r="Q74" s="744"/>
      <c r="R74" s="744"/>
      <c r="S74" s="744"/>
      <c r="T74" s="744"/>
      <c r="U74" s="752"/>
      <c r="V74" s="744"/>
      <c r="W74" s="744"/>
      <c r="X74" s="744"/>
      <c r="Y74" s="744"/>
      <c r="Z74" s="752"/>
      <c r="AA74" s="744"/>
      <c r="AB74" s="744"/>
      <c r="AC74" s="744"/>
      <c r="AD74" s="744"/>
      <c r="AE74" s="744"/>
      <c r="AF74" s="744"/>
      <c r="AG74" s="744"/>
      <c r="AH74" s="744"/>
      <c r="AI74" s="744"/>
      <c r="AJ74" s="752"/>
      <c r="AK74" s="1287"/>
      <c r="AL74" s="1287"/>
      <c r="AM74" s="1287"/>
      <c r="AN74" s="1287"/>
      <c r="AO74" s="1287"/>
      <c r="AP74" s="1287"/>
      <c r="AQ74" s="1287"/>
      <c r="AR74" s="1287"/>
      <c r="AS74" s="1287"/>
      <c r="AT74" s="1287"/>
      <c r="AU74" s="1287"/>
      <c r="AV74" s="1287"/>
      <c r="AW74" s="1287"/>
    </row>
    <row r="75" spans="1:50" s="700" customFormat="1" ht="15">
      <c r="A75" s="1210"/>
      <c r="B75" s="1232"/>
      <c r="C75" s="1235"/>
      <c r="D75" s="757" t="s">
        <v>344</v>
      </c>
      <c r="E75" s="744"/>
      <c r="F75" s="744"/>
      <c r="G75" s="744"/>
      <c r="H75" s="744"/>
      <c r="I75" s="744"/>
      <c r="J75" s="752"/>
      <c r="K75" s="744"/>
      <c r="L75" s="744"/>
      <c r="M75" s="744"/>
      <c r="N75" s="744"/>
      <c r="O75" s="744"/>
      <c r="P75" s="752"/>
      <c r="Q75" s="744"/>
      <c r="R75" s="744"/>
      <c r="S75" s="744"/>
      <c r="T75" s="744"/>
      <c r="U75" s="752"/>
      <c r="V75" s="744"/>
      <c r="W75" s="744"/>
      <c r="X75" s="744"/>
      <c r="Y75" s="744"/>
      <c r="Z75" s="752"/>
      <c r="AA75" s="744"/>
      <c r="AB75" s="744"/>
      <c r="AC75" s="744"/>
      <c r="AD75" s="744"/>
      <c r="AE75" s="744"/>
      <c r="AF75" s="744"/>
      <c r="AG75" s="744"/>
      <c r="AH75" s="744"/>
      <c r="AI75" s="744"/>
      <c r="AJ75" s="752"/>
      <c r="AK75" s="1202"/>
      <c r="AL75" s="1202"/>
      <c r="AM75" s="1202"/>
      <c r="AN75" s="1202"/>
      <c r="AO75" s="1202"/>
      <c r="AP75" s="1202"/>
      <c r="AQ75" s="1202"/>
      <c r="AR75" s="1202"/>
      <c r="AS75" s="1202"/>
      <c r="AT75" s="1202"/>
      <c r="AU75" s="1202"/>
      <c r="AV75" s="1202"/>
      <c r="AW75" s="1202"/>
    </row>
    <row r="76" spans="1:50" s="700" customFormat="1" ht="15">
      <c r="A76" s="1210"/>
      <c r="B76" s="1232"/>
      <c r="C76" s="1235"/>
      <c r="D76" s="757" t="s">
        <v>345</v>
      </c>
      <c r="E76" s="744"/>
      <c r="F76" s="744"/>
      <c r="G76" s="744"/>
      <c r="H76" s="744"/>
      <c r="I76" s="744"/>
      <c r="J76" s="752"/>
      <c r="K76" s="744"/>
      <c r="L76" s="744"/>
      <c r="M76" s="744"/>
      <c r="N76" s="744"/>
      <c r="O76" s="744"/>
      <c r="P76" s="752"/>
      <c r="Q76" s="744"/>
      <c r="R76" s="744"/>
      <c r="S76" s="744"/>
      <c r="T76" s="744"/>
      <c r="U76" s="752"/>
      <c r="V76" s="744"/>
      <c r="W76" s="744"/>
      <c r="X76" s="744"/>
      <c r="Y76" s="744"/>
      <c r="Z76" s="752"/>
      <c r="AA76" s="744"/>
      <c r="AB76" s="744"/>
      <c r="AC76" s="744"/>
      <c r="AD76" s="744"/>
      <c r="AE76" s="744"/>
      <c r="AF76" s="744"/>
      <c r="AG76" s="744"/>
      <c r="AH76" s="744"/>
      <c r="AI76" s="744"/>
      <c r="AJ76" s="752"/>
      <c r="AK76" s="1202"/>
      <c r="AL76" s="1202"/>
      <c r="AM76" s="1202"/>
      <c r="AN76" s="1202"/>
      <c r="AO76" s="1202"/>
      <c r="AP76" s="1202"/>
      <c r="AQ76" s="1202"/>
      <c r="AR76" s="1202"/>
      <c r="AS76" s="1202"/>
      <c r="AT76" s="1202"/>
      <c r="AU76" s="1202"/>
      <c r="AV76" s="1202"/>
      <c r="AW76" s="1202"/>
    </row>
    <row r="77" spans="1:50" s="700" customFormat="1" ht="15">
      <c r="A77" s="1210"/>
      <c r="B77" s="1232"/>
      <c r="C77" s="1235"/>
      <c r="D77" s="758" t="s">
        <v>346</v>
      </c>
      <c r="E77" s="744"/>
      <c r="F77" s="744"/>
      <c r="G77" s="744"/>
      <c r="H77" s="744"/>
      <c r="I77" s="744"/>
      <c r="J77" s="752"/>
      <c r="K77" s="744"/>
      <c r="L77" s="744"/>
      <c r="M77" s="744"/>
      <c r="N77" s="744"/>
      <c r="O77" s="744"/>
      <c r="P77" s="752"/>
      <c r="Q77" s="744"/>
      <c r="R77" s="744"/>
      <c r="S77" s="744"/>
      <c r="T77" s="744"/>
      <c r="U77" s="752"/>
      <c r="V77" s="744"/>
      <c r="W77" s="744"/>
      <c r="X77" s="744"/>
      <c r="Y77" s="744"/>
      <c r="Z77" s="752"/>
      <c r="AA77" s="744"/>
      <c r="AB77" s="744"/>
      <c r="AC77" s="744"/>
      <c r="AD77" s="744"/>
      <c r="AE77" s="744"/>
      <c r="AF77" s="744"/>
      <c r="AG77" s="744"/>
      <c r="AH77" s="744"/>
      <c r="AI77" s="744"/>
      <c r="AJ77" s="752"/>
      <c r="AK77" s="1202"/>
      <c r="AL77" s="1202"/>
      <c r="AM77" s="1202"/>
      <c r="AN77" s="1202"/>
      <c r="AO77" s="1202"/>
      <c r="AP77" s="1202"/>
      <c r="AQ77" s="1202"/>
      <c r="AR77" s="1202"/>
      <c r="AS77" s="1202"/>
      <c r="AT77" s="1202"/>
      <c r="AU77" s="1202"/>
      <c r="AV77" s="1202"/>
      <c r="AW77" s="1202"/>
    </row>
    <row r="78" spans="1:50" ht="30">
      <c r="A78" s="1210"/>
      <c r="B78" s="1232"/>
      <c r="C78" s="1235"/>
      <c r="D78" s="758" t="s">
        <v>347</v>
      </c>
      <c r="E78" s="744"/>
      <c r="F78" s="744"/>
      <c r="G78" s="744"/>
      <c r="H78" s="744"/>
      <c r="I78" s="744"/>
      <c r="J78" s="752"/>
      <c r="K78" s="744"/>
      <c r="L78" s="744"/>
      <c r="M78" s="744"/>
      <c r="N78" s="744"/>
      <c r="O78" s="744"/>
      <c r="P78" s="752"/>
      <c r="Q78" s="744"/>
      <c r="R78" s="744"/>
      <c r="S78" s="744"/>
      <c r="T78" s="744"/>
      <c r="U78" s="752"/>
      <c r="V78" s="744"/>
      <c r="W78" s="744"/>
      <c r="X78" s="744"/>
      <c r="Y78" s="744"/>
      <c r="Z78" s="752"/>
      <c r="AA78" s="744"/>
      <c r="AB78" s="744"/>
      <c r="AC78" s="744"/>
      <c r="AD78" s="744"/>
      <c r="AE78" s="744"/>
      <c r="AF78" s="744"/>
      <c r="AG78" s="744"/>
      <c r="AH78" s="744"/>
      <c r="AI78" s="744"/>
      <c r="AJ78" s="752"/>
      <c r="AK78" s="1202"/>
      <c r="AL78" s="1202"/>
      <c r="AM78" s="1202"/>
      <c r="AN78" s="1202"/>
      <c r="AO78" s="1202"/>
      <c r="AP78" s="1202"/>
      <c r="AQ78" s="1202"/>
      <c r="AR78" s="1202"/>
      <c r="AS78" s="1202"/>
      <c r="AT78" s="1202"/>
      <c r="AU78" s="1202"/>
      <c r="AV78" s="1202"/>
      <c r="AW78" s="1202"/>
      <c r="AX78" s="1"/>
    </row>
    <row r="79" spans="1:50" ht="15">
      <c r="A79" s="1210"/>
      <c r="B79" s="1232"/>
      <c r="C79" s="1235"/>
      <c r="D79" s="758" t="s">
        <v>348</v>
      </c>
      <c r="E79" s="744"/>
      <c r="F79" s="744"/>
      <c r="G79" s="744"/>
      <c r="H79" s="744"/>
      <c r="I79" s="744"/>
      <c r="J79" s="752"/>
      <c r="K79" s="744"/>
      <c r="L79" s="744"/>
      <c r="M79" s="744"/>
      <c r="N79" s="744"/>
      <c r="O79" s="744"/>
      <c r="P79" s="752"/>
      <c r="Q79" s="744"/>
      <c r="R79" s="744"/>
      <c r="S79" s="744"/>
      <c r="T79" s="744"/>
      <c r="U79" s="752"/>
      <c r="V79" s="744"/>
      <c r="W79" s="744"/>
      <c r="X79" s="744"/>
      <c r="Y79" s="744"/>
      <c r="Z79" s="752"/>
      <c r="AA79" s="744"/>
      <c r="AB79" s="744"/>
      <c r="AC79" s="744"/>
      <c r="AD79" s="744"/>
      <c r="AE79" s="744"/>
      <c r="AF79" s="744"/>
      <c r="AG79" s="744"/>
      <c r="AH79" s="744"/>
      <c r="AI79" s="744"/>
      <c r="AJ79" s="752"/>
      <c r="AK79" s="1202"/>
      <c r="AL79" s="1202"/>
      <c r="AM79" s="1202"/>
      <c r="AN79" s="1202"/>
      <c r="AO79" s="1202"/>
      <c r="AP79" s="1202"/>
      <c r="AQ79" s="1202"/>
      <c r="AR79" s="1202"/>
      <c r="AS79" s="1202"/>
      <c r="AT79" s="1202"/>
      <c r="AU79" s="1202"/>
      <c r="AV79" s="1202"/>
      <c r="AW79" s="1202"/>
      <c r="AX79" s="1"/>
    </row>
    <row r="80" spans="1:50" s="700" customFormat="1" ht="15">
      <c r="A80" s="1210"/>
      <c r="B80" s="1232"/>
      <c r="C80" s="1235"/>
      <c r="D80" s="758" t="s">
        <v>349</v>
      </c>
      <c r="E80" s="744"/>
      <c r="F80" s="744"/>
      <c r="G80" s="744"/>
      <c r="H80" s="744"/>
      <c r="I80" s="744"/>
      <c r="J80" s="752"/>
      <c r="K80" s="744"/>
      <c r="L80" s="744"/>
      <c r="M80" s="744"/>
      <c r="N80" s="744"/>
      <c r="O80" s="744"/>
      <c r="P80" s="752"/>
      <c r="Q80" s="744"/>
      <c r="R80" s="744"/>
      <c r="S80" s="744"/>
      <c r="T80" s="744"/>
      <c r="U80" s="752"/>
      <c r="V80" s="744"/>
      <c r="W80" s="744"/>
      <c r="X80" s="744"/>
      <c r="Y80" s="744"/>
      <c r="Z80" s="752"/>
      <c r="AA80" s="744"/>
      <c r="AB80" s="744"/>
      <c r="AC80" s="744"/>
      <c r="AD80" s="744"/>
      <c r="AE80" s="744"/>
      <c r="AF80" s="744"/>
      <c r="AG80" s="744"/>
      <c r="AH80" s="744"/>
      <c r="AI80" s="744"/>
      <c r="AJ80" s="752"/>
      <c r="AK80" s="1202"/>
      <c r="AL80" s="1202"/>
      <c r="AM80" s="1202"/>
      <c r="AN80" s="1202"/>
      <c r="AO80" s="1202"/>
      <c r="AP80" s="1202"/>
      <c r="AQ80" s="1202"/>
      <c r="AR80" s="1202"/>
      <c r="AS80" s="1202"/>
      <c r="AT80" s="1202"/>
      <c r="AU80" s="1202"/>
      <c r="AV80" s="1202"/>
      <c r="AW80" s="1202"/>
    </row>
    <row r="81" spans="1:50" s="700" customFormat="1" ht="30">
      <c r="A81" s="1210"/>
      <c r="B81" s="1232"/>
      <c r="C81" s="1235"/>
      <c r="D81" s="758" t="s">
        <v>350</v>
      </c>
      <c r="E81" s="744"/>
      <c r="F81" s="744"/>
      <c r="G81" s="744"/>
      <c r="H81" s="744"/>
      <c r="I81" s="744"/>
      <c r="J81" s="752"/>
      <c r="K81" s="744"/>
      <c r="L81" s="744"/>
      <c r="M81" s="744"/>
      <c r="N81" s="744"/>
      <c r="O81" s="744"/>
      <c r="P81" s="752"/>
      <c r="Q81" s="744"/>
      <c r="R81" s="744"/>
      <c r="S81" s="744"/>
      <c r="T81" s="744"/>
      <c r="U81" s="752"/>
      <c r="V81" s="744"/>
      <c r="W81" s="744"/>
      <c r="X81" s="744"/>
      <c r="Y81" s="744"/>
      <c r="Z81" s="752"/>
      <c r="AA81" s="744"/>
      <c r="AB81" s="744"/>
      <c r="AC81" s="744"/>
      <c r="AD81" s="744"/>
      <c r="AE81" s="744"/>
      <c r="AF81" s="744"/>
      <c r="AG81" s="744"/>
      <c r="AH81" s="744"/>
      <c r="AI81" s="744"/>
      <c r="AJ81" s="752"/>
      <c r="AK81" s="1202"/>
      <c r="AL81" s="1202"/>
      <c r="AM81" s="1202"/>
      <c r="AN81" s="1202"/>
      <c r="AO81" s="1202"/>
      <c r="AP81" s="1202"/>
      <c r="AQ81" s="1202"/>
      <c r="AR81" s="1202"/>
      <c r="AS81" s="1202"/>
      <c r="AT81" s="1202"/>
      <c r="AU81" s="1202"/>
      <c r="AV81" s="1202"/>
      <c r="AW81" s="1202"/>
    </row>
    <row r="82" spans="1:50" s="700" customFormat="1" ht="15">
      <c r="A82" s="1210"/>
      <c r="B82" s="1232"/>
      <c r="C82" s="1235"/>
      <c r="D82" s="758" t="s">
        <v>351</v>
      </c>
      <c r="E82" s="744"/>
      <c r="F82" s="744"/>
      <c r="G82" s="744"/>
      <c r="H82" s="744"/>
      <c r="I82" s="744"/>
      <c r="J82" s="752"/>
      <c r="K82" s="744"/>
      <c r="L82" s="744"/>
      <c r="M82" s="744"/>
      <c r="N82" s="744"/>
      <c r="O82" s="744"/>
      <c r="P82" s="752"/>
      <c r="Q82" s="744"/>
      <c r="R82" s="744"/>
      <c r="S82" s="744"/>
      <c r="T82" s="744"/>
      <c r="U82" s="752"/>
      <c r="V82" s="744"/>
      <c r="W82" s="744"/>
      <c r="X82" s="744"/>
      <c r="Y82" s="744"/>
      <c r="Z82" s="752"/>
      <c r="AA82" s="744"/>
      <c r="AB82" s="744"/>
      <c r="AC82" s="744"/>
      <c r="AD82" s="744"/>
      <c r="AE82" s="744"/>
      <c r="AF82" s="744"/>
      <c r="AG82" s="744"/>
      <c r="AH82" s="744"/>
      <c r="AI82" s="744"/>
      <c r="AJ82" s="752"/>
      <c r="AK82" s="1202"/>
      <c r="AL82" s="1202"/>
      <c r="AM82" s="1202"/>
      <c r="AN82" s="1202"/>
      <c r="AO82" s="1202"/>
      <c r="AP82" s="1202"/>
      <c r="AQ82" s="1202"/>
      <c r="AR82" s="1202"/>
      <c r="AS82" s="1202"/>
      <c r="AT82" s="1202"/>
      <c r="AU82" s="1202"/>
      <c r="AV82" s="1202"/>
      <c r="AW82" s="1202"/>
    </row>
    <row r="83" spans="1:50" s="700" customFormat="1" ht="30">
      <c r="A83" s="1210"/>
      <c r="B83" s="1232"/>
      <c r="C83" s="1235"/>
      <c r="D83" s="758" t="s">
        <v>352</v>
      </c>
      <c r="E83" s="744"/>
      <c r="F83" s="744"/>
      <c r="G83" s="744"/>
      <c r="H83" s="744"/>
      <c r="I83" s="744"/>
      <c r="J83" s="752"/>
      <c r="K83" s="744"/>
      <c r="L83" s="744"/>
      <c r="M83" s="744"/>
      <c r="N83" s="744"/>
      <c r="O83" s="744"/>
      <c r="P83" s="752"/>
      <c r="Q83" s="744"/>
      <c r="R83" s="744"/>
      <c r="S83" s="744"/>
      <c r="T83" s="744"/>
      <c r="U83" s="752"/>
      <c r="V83" s="744"/>
      <c r="W83" s="744"/>
      <c r="X83" s="744"/>
      <c r="Y83" s="744"/>
      <c r="Z83" s="752"/>
      <c r="AA83" s="744"/>
      <c r="AB83" s="744"/>
      <c r="AC83" s="744"/>
      <c r="AD83" s="744"/>
      <c r="AE83" s="744"/>
      <c r="AF83" s="744"/>
      <c r="AG83" s="744"/>
      <c r="AH83" s="744"/>
      <c r="AI83" s="744"/>
      <c r="AJ83" s="752"/>
      <c r="AK83" s="1202"/>
      <c r="AL83" s="1202"/>
      <c r="AM83" s="1202"/>
      <c r="AN83" s="1202"/>
      <c r="AO83" s="1202"/>
      <c r="AP83" s="1202"/>
      <c r="AQ83" s="1202"/>
      <c r="AR83" s="1202"/>
      <c r="AS83" s="1202"/>
      <c r="AT83" s="1202"/>
      <c r="AU83" s="1202"/>
      <c r="AV83" s="1202"/>
      <c r="AW83" s="1202"/>
    </row>
    <row r="84" spans="1:50" s="700" customFormat="1" ht="15">
      <c r="A84" s="1210"/>
      <c r="B84" s="1232"/>
      <c r="C84" s="1235"/>
      <c r="D84" s="758" t="s">
        <v>353</v>
      </c>
      <c r="E84" s="744"/>
      <c r="F84" s="744"/>
      <c r="G84" s="744"/>
      <c r="H84" s="744"/>
      <c r="I84" s="744"/>
      <c r="J84" s="752"/>
      <c r="K84" s="744"/>
      <c r="L84" s="744"/>
      <c r="M84" s="744"/>
      <c r="N84" s="744"/>
      <c r="O84" s="744"/>
      <c r="P84" s="752"/>
      <c r="Q84" s="744"/>
      <c r="R84" s="744"/>
      <c r="S84" s="744"/>
      <c r="T84" s="744"/>
      <c r="U84" s="752"/>
      <c r="V84" s="744"/>
      <c r="W84" s="744"/>
      <c r="X84" s="744"/>
      <c r="Y84" s="744"/>
      <c r="Z84" s="752"/>
      <c r="AA84" s="744"/>
      <c r="AB84" s="744"/>
      <c r="AC84" s="744"/>
      <c r="AD84" s="744"/>
      <c r="AE84" s="744"/>
      <c r="AF84" s="744"/>
      <c r="AG84" s="744"/>
      <c r="AH84" s="744"/>
      <c r="AI84" s="744"/>
      <c r="AJ84" s="752"/>
      <c r="AK84" s="1202"/>
      <c r="AL84" s="1202"/>
      <c r="AM84" s="1202"/>
      <c r="AN84" s="1202"/>
      <c r="AO84" s="1202"/>
      <c r="AP84" s="1202"/>
      <c r="AQ84" s="1202"/>
      <c r="AR84" s="1202"/>
      <c r="AS84" s="1202"/>
      <c r="AT84" s="1202"/>
      <c r="AU84" s="1202"/>
      <c r="AV84" s="1202"/>
      <c r="AW84" s="1202"/>
    </row>
    <row r="85" spans="1:50" s="700" customFormat="1" ht="15">
      <c r="A85" s="1210"/>
      <c r="B85" s="1232"/>
      <c r="C85" s="1235"/>
      <c r="D85" s="759" t="s">
        <v>354</v>
      </c>
      <c r="E85" s="744"/>
      <c r="F85" s="744"/>
      <c r="G85" s="744"/>
      <c r="H85" s="744"/>
      <c r="I85" s="744"/>
      <c r="J85" s="752"/>
      <c r="K85" s="744"/>
      <c r="L85" s="744"/>
      <c r="M85" s="744"/>
      <c r="N85" s="744"/>
      <c r="O85" s="744"/>
      <c r="P85" s="752"/>
      <c r="Q85" s="744"/>
      <c r="R85" s="744"/>
      <c r="S85" s="744"/>
      <c r="T85" s="744"/>
      <c r="U85" s="752"/>
      <c r="V85" s="744"/>
      <c r="W85" s="744"/>
      <c r="X85" s="744"/>
      <c r="Y85" s="744"/>
      <c r="Z85" s="752"/>
      <c r="AA85" s="744"/>
      <c r="AB85" s="744"/>
      <c r="AC85" s="744"/>
      <c r="AD85" s="744"/>
      <c r="AE85" s="744"/>
      <c r="AF85" s="744"/>
      <c r="AG85" s="744"/>
      <c r="AH85" s="744"/>
      <c r="AI85" s="744"/>
      <c r="AJ85" s="752"/>
      <c r="AK85" s="1202"/>
      <c r="AL85" s="1202"/>
      <c r="AM85" s="1202"/>
      <c r="AN85" s="1202"/>
      <c r="AO85" s="1202"/>
      <c r="AP85" s="1202"/>
      <c r="AQ85" s="1202"/>
      <c r="AR85" s="1202"/>
      <c r="AS85" s="1202"/>
      <c r="AT85" s="1202"/>
      <c r="AU85" s="1202"/>
      <c r="AV85" s="1202"/>
      <c r="AW85" s="1202"/>
    </row>
    <row r="86" spans="1:50" s="700" customFormat="1" ht="30">
      <c r="A86" s="1210"/>
      <c r="B86" s="1232"/>
      <c r="C86" s="1235"/>
      <c r="D86" s="759" t="s">
        <v>355</v>
      </c>
      <c r="E86" s="744"/>
      <c r="F86" s="744"/>
      <c r="G86" s="744"/>
      <c r="H86" s="744"/>
      <c r="I86" s="744"/>
      <c r="J86" s="752"/>
      <c r="K86" s="744"/>
      <c r="L86" s="744"/>
      <c r="M86" s="744"/>
      <c r="N86" s="744"/>
      <c r="O86" s="744"/>
      <c r="P86" s="752"/>
      <c r="Q86" s="744"/>
      <c r="R86" s="744"/>
      <c r="S86" s="744"/>
      <c r="T86" s="744"/>
      <c r="U86" s="752"/>
      <c r="V86" s="744"/>
      <c r="W86" s="744"/>
      <c r="X86" s="744"/>
      <c r="Y86" s="744"/>
      <c r="Z86" s="752"/>
      <c r="AA86" s="744"/>
      <c r="AB86" s="744"/>
      <c r="AC86" s="744"/>
      <c r="AD86" s="744"/>
      <c r="AE86" s="744"/>
      <c r="AF86" s="744"/>
      <c r="AG86" s="744"/>
      <c r="AH86" s="744"/>
      <c r="AI86" s="744"/>
      <c r="AJ86" s="752"/>
      <c r="AK86" s="1202"/>
      <c r="AL86" s="1202"/>
      <c r="AM86" s="1202"/>
      <c r="AN86" s="1202"/>
      <c r="AO86" s="1202"/>
      <c r="AP86" s="1202"/>
      <c r="AQ86" s="1202"/>
      <c r="AR86" s="1202"/>
      <c r="AS86" s="1202"/>
      <c r="AT86" s="1202"/>
      <c r="AU86" s="1202"/>
      <c r="AV86" s="1202"/>
      <c r="AW86" s="1202"/>
    </row>
    <row r="87" spans="1:50" s="700" customFormat="1" thickBot="1">
      <c r="A87" s="1211"/>
      <c r="B87" s="1233"/>
      <c r="C87" s="1236"/>
      <c r="D87" s="760" t="s">
        <v>356</v>
      </c>
      <c r="E87" s="744"/>
      <c r="F87" s="744"/>
      <c r="G87" s="744"/>
      <c r="H87" s="744"/>
      <c r="I87" s="744"/>
      <c r="J87" s="752"/>
      <c r="K87" s="744"/>
      <c r="L87" s="744"/>
      <c r="M87" s="744"/>
      <c r="N87" s="744"/>
      <c r="O87" s="744"/>
      <c r="P87" s="752"/>
      <c r="Q87" s="744"/>
      <c r="R87" s="744"/>
      <c r="S87" s="744"/>
      <c r="T87" s="744"/>
      <c r="U87" s="752"/>
      <c r="V87" s="744"/>
      <c r="W87" s="744"/>
      <c r="X87" s="744"/>
      <c r="Y87" s="744"/>
      <c r="Z87" s="752"/>
      <c r="AA87" s="744"/>
      <c r="AB87" s="744"/>
      <c r="AC87" s="744"/>
      <c r="AD87" s="744"/>
      <c r="AE87" s="744"/>
      <c r="AF87" s="744"/>
      <c r="AG87" s="744"/>
      <c r="AH87" s="744"/>
      <c r="AI87" s="744"/>
      <c r="AJ87" s="752"/>
      <c r="AK87" s="1203"/>
      <c r="AL87" s="1203"/>
      <c r="AM87" s="1203"/>
      <c r="AN87" s="1203"/>
      <c r="AO87" s="1203"/>
      <c r="AP87" s="1203"/>
      <c r="AQ87" s="1203"/>
      <c r="AR87" s="1203"/>
      <c r="AS87" s="1203"/>
      <c r="AT87" s="1203"/>
      <c r="AU87" s="1203"/>
      <c r="AV87" s="1203"/>
      <c r="AW87" s="1203"/>
    </row>
    <row r="88" spans="1:50" ht="15">
      <c r="A88" s="1208"/>
      <c r="B88" s="1208"/>
      <c r="C88" s="1208"/>
      <c r="D88" s="1208"/>
      <c r="E88" s="4">
        <f>SUM(E74:E87)</f>
        <v>0</v>
      </c>
      <c r="F88" s="4">
        <f>SUM(F74:F87)</f>
        <v>0</v>
      </c>
      <c r="G88" s="4">
        <f>SUM(G74:G87)</f>
        <v>0</v>
      </c>
      <c r="H88" s="4">
        <f>SUM(H74:H87)</f>
        <v>0</v>
      </c>
      <c r="I88" s="4">
        <f>SUM(I74:I87)</f>
        <v>0</v>
      </c>
      <c r="J88" s="12"/>
      <c r="K88" s="4">
        <f>SUM(K74:K87)</f>
        <v>0</v>
      </c>
      <c r="L88" s="4">
        <f>SUM(L74:L87)</f>
        <v>0</v>
      </c>
      <c r="M88" s="4">
        <f>SUM(M74:M87)</f>
        <v>0</v>
      </c>
      <c r="N88" s="4">
        <f>SUM(N74:N87)</f>
        <v>0</v>
      </c>
      <c r="O88" s="4">
        <f>SUM(O74:O87)</f>
        <v>0</v>
      </c>
      <c r="P88" s="12"/>
      <c r="Q88" s="4">
        <f>SUM(Q74:Q87)</f>
        <v>0</v>
      </c>
      <c r="R88" s="4">
        <f>SUM(R74:R87)</f>
        <v>0</v>
      </c>
      <c r="S88" s="4">
        <f>SUM(S74:S87)</f>
        <v>0</v>
      </c>
      <c r="T88" s="4">
        <f>SUM(T74:T87)</f>
        <v>0</v>
      </c>
      <c r="U88" s="12"/>
      <c r="V88" s="4">
        <f>SUM(V74:V87)</f>
        <v>0</v>
      </c>
      <c r="W88" s="4">
        <f>SUM(W74:W87)</f>
        <v>0</v>
      </c>
      <c r="X88" s="4">
        <f>SUM(X74:X87)</f>
        <v>0</v>
      </c>
      <c r="Y88" s="4">
        <f>SUM(Y74:Y87)</f>
        <v>0</v>
      </c>
      <c r="Z88" s="12"/>
      <c r="AA88" s="4">
        <f t="shared" ref="AA88:AI88" si="12">SUM(AA74:AA87)</f>
        <v>0</v>
      </c>
      <c r="AB88" s="4">
        <f t="shared" si="12"/>
        <v>0</v>
      </c>
      <c r="AC88" s="4">
        <f t="shared" si="12"/>
        <v>0</v>
      </c>
      <c r="AD88" s="4">
        <f t="shared" si="12"/>
        <v>0</v>
      </c>
      <c r="AE88" s="4">
        <f t="shared" si="12"/>
        <v>0</v>
      </c>
      <c r="AF88" s="4">
        <f t="shared" si="12"/>
        <v>0</v>
      </c>
      <c r="AG88" s="4">
        <f t="shared" si="12"/>
        <v>0</v>
      </c>
      <c r="AH88" s="4">
        <f t="shared" si="12"/>
        <v>0</v>
      </c>
      <c r="AI88" s="4">
        <f t="shared" si="12"/>
        <v>0</v>
      </c>
      <c r="AJ88" s="12"/>
      <c r="AK88" s="157">
        <f t="shared" ref="AK88:AW88" si="13">SUM(AK74)</f>
        <v>0</v>
      </c>
      <c r="AL88" s="157">
        <f t="shared" si="13"/>
        <v>0</v>
      </c>
      <c r="AM88" s="157">
        <f t="shared" si="13"/>
        <v>0</v>
      </c>
      <c r="AN88" s="157">
        <f t="shared" si="13"/>
        <v>0</v>
      </c>
      <c r="AO88" s="157">
        <f t="shared" si="13"/>
        <v>0</v>
      </c>
      <c r="AP88" s="157">
        <f t="shared" si="13"/>
        <v>0</v>
      </c>
      <c r="AQ88" s="157">
        <f t="shared" si="13"/>
        <v>0</v>
      </c>
      <c r="AR88" s="157">
        <f t="shared" si="13"/>
        <v>0</v>
      </c>
      <c r="AS88" s="157">
        <f t="shared" si="13"/>
        <v>0</v>
      </c>
      <c r="AT88" s="157">
        <f t="shared" si="13"/>
        <v>0</v>
      </c>
      <c r="AU88" s="157">
        <f t="shared" si="13"/>
        <v>0</v>
      </c>
      <c r="AV88" s="157">
        <f t="shared" si="13"/>
        <v>0</v>
      </c>
      <c r="AW88" s="157">
        <f t="shared" si="13"/>
        <v>0</v>
      </c>
      <c r="AX88" s="1"/>
    </row>
    <row r="89" spans="1:50" ht="19.5" thickBot="1">
      <c r="A89" s="444"/>
      <c r="B89" s="444"/>
      <c r="C89" s="444"/>
      <c r="D89" s="444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1"/>
    </row>
    <row r="90" spans="1:50" s="700" customFormat="1" ht="30">
      <c r="A90" s="1209" t="s">
        <v>62</v>
      </c>
      <c r="B90" s="1231" t="s">
        <v>169</v>
      </c>
      <c r="C90" s="1234" t="s">
        <v>319</v>
      </c>
      <c r="D90" s="699" t="s">
        <v>320</v>
      </c>
      <c r="E90" s="744"/>
      <c r="F90" s="744"/>
      <c r="G90" s="744"/>
      <c r="H90" s="744"/>
      <c r="I90" s="744"/>
      <c r="J90" s="747"/>
      <c r="K90" s="744"/>
      <c r="L90" s="744"/>
      <c r="M90" s="744"/>
      <c r="N90" s="744"/>
      <c r="O90" s="744"/>
      <c r="P90" s="747"/>
      <c r="Q90" s="744"/>
      <c r="R90" s="744"/>
      <c r="S90" s="744"/>
      <c r="T90" s="744"/>
      <c r="U90" s="747"/>
      <c r="V90" s="744"/>
      <c r="W90" s="744"/>
      <c r="X90" s="744"/>
      <c r="Y90" s="744"/>
      <c r="Z90" s="747"/>
      <c r="AA90" s="744"/>
      <c r="AB90" s="744"/>
      <c r="AC90" s="744"/>
      <c r="AD90" s="744"/>
      <c r="AE90" s="744"/>
      <c r="AF90" s="744"/>
      <c r="AG90" s="744"/>
      <c r="AH90" s="744"/>
      <c r="AI90" s="744"/>
      <c r="AJ90" s="747"/>
      <c r="AK90" s="1201"/>
      <c r="AL90" s="1201"/>
      <c r="AM90" s="1201"/>
      <c r="AN90" s="1201"/>
      <c r="AO90" s="1201"/>
      <c r="AP90" s="1201"/>
      <c r="AQ90" s="1201"/>
      <c r="AR90" s="1201"/>
      <c r="AS90" s="1201"/>
      <c r="AT90" s="1201"/>
      <c r="AU90" s="1201"/>
      <c r="AV90" s="1201"/>
      <c r="AW90" s="1201"/>
    </row>
    <row r="91" spans="1:50" s="700" customFormat="1" ht="30.75" thickBot="1">
      <c r="A91" s="1211"/>
      <c r="B91" s="1233"/>
      <c r="C91" s="1236"/>
      <c r="D91" s="724" t="s">
        <v>321</v>
      </c>
      <c r="E91" s="744"/>
      <c r="F91" s="744"/>
      <c r="G91" s="744"/>
      <c r="H91" s="744"/>
      <c r="I91" s="744"/>
      <c r="J91" s="747"/>
      <c r="K91" s="744"/>
      <c r="L91" s="744"/>
      <c r="M91" s="744"/>
      <c r="N91" s="744"/>
      <c r="O91" s="744"/>
      <c r="P91" s="747"/>
      <c r="Q91" s="744"/>
      <c r="R91" s="744"/>
      <c r="S91" s="744"/>
      <c r="T91" s="744"/>
      <c r="U91" s="747"/>
      <c r="V91" s="744"/>
      <c r="W91" s="744"/>
      <c r="X91" s="744"/>
      <c r="Y91" s="744"/>
      <c r="Z91" s="747"/>
      <c r="AA91" s="744"/>
      <c r="AB91" s="744"/>
      <c r="AC91" s="744"/>
      <c r="AD91" s="744"/>
      <c r="AE91" s="744"/>
      <c r="AF91" s="744"/>
      <c r="AG91" s="744"/>
      <c r="AH91" s="744"/>
      <c r="AI91" s="744"/>
      <c r="AJ91" s="747"/>
      <c r="AK91" s="1203"/>
      <c r="AL91" s="1203"/>
      <c r="AM91" s="1203"/>
      <c r="AN91" s="1203"/>
      <c r="AO91" s="1203"/>
      <c r="AP91" s="1203"/>
      <c r="AQ91" s="1203"/>
      <c r="AR91" s="1203"/>
      <c r="AS91" s="1203"/>
      <c r="AT91" s="1203"/>
      <c r="AU91" s="1203"/>
      <c r="AV91" s="1203"/>
      <c r="AW91" s="1203"/>
    </row>
    <row r="92" spans="1:50" ht="15">
      <c r="A92" s="1208"/>
      <c r="B92" s="1208"/>
      <c r="C92" s="1208"/>
      <c r="D92" s="1208"/>
      <c r="E92" s="4">
        <f>SUM(E90:E91)</f>
        <v>0</v>
      </c>
      <c r="F92" s="4">
        <f t="shared" ref="F92:AI92" si="14">SUM(F90:F91)</f>
        <v>0</v>
      </c>
      <c r="G92" s="4">
        <f t="shared" si="14"/>
        <v>0</v>
      </c>
      <c r="H92" s="4">
        <f t="shared" si="14"/>
        <v>0</v>
      </c>
      <c r="I92" s="4">
        <f t="shared" si="14"/>
        <v>0</v>
      </c>
      <c r="J92" s="12"/>
      <c r="K92" s="4">
        <f t="shared" si="14"/>
        <v>0</v>
      </c>
      <c r="L92" s="4">
        <f t="shared" si="14"/>
        <v>0</v>
      </c>
      <c r="M92" s="4">
        <f t="shared" si="14"/>
        <v>0</v>
      </c>
      <c r="N92" s="4">
        <f t="shared" si="14"/>
        <v>0</v>
      </c>
      <c r="O92" s="4">
        <f t="shared" si="14"/>
        <v>0</v>
      </c>
      <c r="P92" s="12"/>
      <c r="Q92" s="4">
        <f t="shared" si="14"/>
        <v>0</v>
      </c>
      <c r="R92" s="4">
        <f t="shared" si="14"/>
        <v>0</v>
      </c>
      <c r="S92" s="4">
        <f t="shared" si="14"/>
        <v>0</v>
      </c>
      <c r="T92" s="4">
        <f t="shared" si="14"/>
        <v>0</v>
      </c>
      <c r="U92" s="12"/>
      <c r="V92" s="4">
        <f t="shared" si="14"/>
        <v>0</v>
      </c>
      <c r="W92" s="4">
        <f t="shared" si="14"/>
        <v>0</v>
      </c>
      <c r="X92" s="4">
        <f t="shared" si="14"/>
        <v>0</v>
      </c>
      <c r="Y92" s="4">
        <f t="shared" si="14"/>
        <v>0</v>
      </c>
      <c r="Z92" s="12"/>
      <c r="AA92" s="4">
        <f t="shared" si="14"/>
        <v>0</v>
      </c>
      <c r="AB92" s="4">
        <f t="shared" si="14"/>
        <v>0</v>
      </c>
      <c r="AC92" s="4">
        <f t="shared" si="14"/>
        <v>0</v>
      </c>
      <c r="AD92" s="4">
        <f t="shared" si="14"/>
        <v>0</v>
      </c>
      <c r="AE92" s="4">
        <f t="shared" si="14"/>
        <v>0</v>
      </c>
      <c r="AF92" s="4">
        <f t="shared" si="14"/>
        <v>0</v>
      </c>
      <c r="AG92" s="4">
        <f t="shared" si="14"/>
        <v>0</v>
      </c>
      <c r="AH92" s="4">
        <f t="shared" si="14"/>
        <v>0</v>
      </c>
      <c r="AI92" s="4">
        <f t="shared" si="14"/>
        <v>0</v>
      </c>
      <c r="AJ92" s="12"/>
      <c r="AK92" s="157">
        <f>SUM(AK90)</f>
        <v>0</v>
      </c>
      <c r="AL92" s="157">
        <f t="shared" ref="AL92:AW92" si="15">SUM(AL90)</f>
        <v>0</v>
      </c>
      <c r="AM92" s="157">
        <f t="shared" si="15"/>
        <v>0</v>
      </c>
      <c r="AN92" s="157">
        <f t="shared" si="15"/>
        <v>0</v>
      </c>
      <c r="AO92" s="157">
        <f t="shared" si="15"/>
        <v>0</v>
      </c>
      <c r="AP92" s="157">
        <f t="shared" si="15"/>
        <v>0</v>
      </c>
      <c r="AQ92" s="157">
        <f t="shared" si="15"/>
        <v>0</v>
      </c>
      <c r="AR92" s="157">
        <f t="shared" si="15"/>
        <v>0</v>
      </c>
      <c r="AS92" s="157">
        <f t="shared" si="15"/>
        <v>0</v>
      </c>
      <c r="AT92" s="157">
        <f t="shared" si="15"/>
        <v>0</v>
      </c>
      <c r="AU92" s="157">
        <f t="shared" si="15"/>
        <v>0</v>
      </c>
      <c r="AV92" s="157">
        <f t="shared" si="15"/>
        <v>0</v>
      </c>
      <c r="AW92" s="157">
        <f t="shared" si="15"/>
        <v>0</v>
      </c>
      <c r="AX92" s="1"/>
    </row>
    <row r="93" spans="1:50" ht="19.5" thickBot="1">
      <c r="A93" s="444"/>
      <c r="B93" s="444"/>
      <c r="C93" s="444"/>
      <c r="D93" s="444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1"/>
    </row>
    <row r="94" spans="1:50" s="700" customFormat="1" ht="15">
      <c r="A94" s="1209" t="s">
        <v>259</v>
      </c>
      <c r="B94" s="1231" t="s">
        <v>53</v>
      </c>
      <c r="C94" s="1234" t="s">
        <v>260</v>
      </c>
      <c r="D94" s="699" t="s">
        <v>261</v>
      </c>
      <c r="E94" s="744"/>
      <c r="F94" s="744"/>
      <c r="G94" s="744"/>
      <c r="H94" s="744"/>
      <c r="I94" s="744"/>
      <c r="J94" s="747"/>
      <c r="K94" s="744"/>
      <c r="L94" s="744"/>
      <c r="M94" s="744"/>
      <c r="N94" s="744"/>
      <c r="O94" s="744"/>
      <c r="P94" s="747"/>
      <c r="Q94" s="744"/>
      <c r="R94" s="744"/>
      <c r="S94" s="744"/>
      <c r="T94" s="744"/>
      <c r="U94" s="747"/>
      <c r="V94" s="744"/>
      <c r="W94" s="744"/>
      <c r="X94" s="744"/>
      <c r="Y94" s="744"/>
      <c r="Z94" s="747"/>
      <c r="AA94" s="744"/>
      <c r="AB94" s="744"/>
      <c r="AC94" s="744"/>
      <c r="AD94" s="744"/>
      <c r="AE94" s="744"/>
      <c r="AF94" s="744"/>
      <c r="AG94" s="744"/>
      <c r="AH94" s="744"/>
      <c r="AI94" s="744"/>
      <c r="AJ94" s="747"/>
      <c r="AK94" s="1201"/>
      <c r="AL94" s="1201"/>
      <c r="AM94" s="1201"/>
      <c r="AN94" s="1201"/>
      <c r="AO94" s="1201"/>
      <c r="AP94" s="1201"/>
      <c r="AQ94" s="1201"/>
      <c r="AR94" s="1201"/>
      <c r="AS94" s="1201"/>
      <c r="AT94" s="1201"/>
      <c r="AU94" s="1201"/>
      <c r="AV94" s="1201"/>
      <c r="AW94" s="1201"/>
    </row>
    <row r="95" spans="1:50" s="700" customFormat="1" ht="15">
      <c r="A95" s="1210"/>
      <c r="B95" s="1232"/>
      <c r="C95" s="1235"/>
      <c r="D95" s="725" t="s">
        <v>262</v>
      </c>
      <c r="E95" s="744"/>
      <c r="F95" s="744"/>
      <c r="G95" s="744"/>
      <c r="H95" s="744"/>
      <c r="I95" s="744"/>
      <c r="J95" s="747"/>
      <c r="K95" s="744"/>
      <c r="L95" s="744"/>
      <c r="M95" s="744"/>
      <c r="N95" s="744"/>
      <c r="O95" s="744"/>
      <c r="P95" s="747"/>
      <c r="Q95" s="744"/>
      <c r="R95" s="744"/>
      <c r="S95" s="744"/>
      <c r="T95" s="744"/>
      <c r="U95" s="747"/>
      <c r="V95" s="744"/>
      <c r="W95" s="744"/>
      <c r="X95" s="744"/>
      <c r="Y95" s="744"/>
      <c r="Z95" s="747"/>
      <c r="AA95" s="744"/>
      <c r="AB95" s="744"/>
      <c r="AC95" s="744"/>
      <c r="AD95" s="744"/>
      <c r="AE95" s="744"/>
      <c r="AF95" s="744"/>
      <c r="AG95" s="744"/>
      <c r="AH95" s="744"/>
      <c r="AI95" s="744"/>
      <c r="AJ95" s="747"/>
      <c r="AK95" s="1202"/>
      <c r="AL95" s="1202"/>
      <c r="AM95" s="1202"/>
      <c r="AN95" s="1202"/>
      <c r="AO95" s="1202"/>
      <c r="AP95" s="1202"/>
      <c r="AQ95" s="1202"/>
      <c r="AR95" s="1202"/>
      <c r="AS95" s="1202"/>
      <c r="AT95" s="1202"/>
      <c r="AU95" s="1202"/>
      <c r="AV95" s="1202"/>
      <c r="AW95" s="1202"/>
    </row>
    <row r="96" spans="1:50" s="700" customFormat="1" ht="15">
      <c r="A96" s="1210"/>
      <c r="B96" s="1232"/>
      <c r="C96" s="1235"/>
      <c r="D96" s="725" t="s">
        <v>263</v>
      </c>
      <c r="E96" s="744"/>
      <c r="F96" s="744"/>
      <c r="G96" s="744"/>
      <c r="H96" s="744"/>
      <c r="I96" s="744"/>
      <c r="J96" s="747"/>
      <c r="K96" s="744"/>
      <c r="L96" s="744"/>
      <c r="M96" s="744"/>
      <c r="N96" s="744"/>
      <c r="O96" s="744"/>
      <c r="P96" s="747"/>
      <c r="Q96" s="744"/>
      <c r="R96" s="744"/>
      <c r="S96" s="744"/>
      <c r="T96" s="744"/>
      <c r="U96" s="747"/>
      <c r="V96" s="744"/>
      <c r="W96" s="744"/>
      <c r="X96" s="744"/>
      <c r="Y96" s="744"/>
      <c r="Z96" s="747"/>
      <c r="AA96" s="744"/>
      <c r="AB96" s="744"/>
      <c r="AC96" s="744"/>
      <c r="AD96" s="744"/>
      <c r="AE96" s="744"/>
      <c r="AF96" s="744"/>
      <c r="AG96" s="744"/>
      <c r="AH96" s="744"/>
      <c r="AI96" s="744"/>
      <c r="AJ96" s="747"/>
      <c r="AK96" s="1202"/>
      <c r="AL96" s="1202"/>
      <c r="AM96" s="1202"/>
      <c r="AN96" s="1202"/>
      <c r="AO96" s="1202"/>
      <c r="AP96" s="1202"/>
      <c r="AQ96" s="1202"/>
      <c r="AR96" s="1202"/>
      <c r="AS96" s="1202"/>
      <c r="AT96" s="1202"/>
      <c r="AU96" s="1202"/>
      <c r="AV96" s="1202"/>
      <c r="AW96" s="1202"/>
    </row>
    <row r="97" spans="1:50" s="700" customFormat="1" thickBot="1">
      <c r="A97" s="1211"/>
      <c r="B97" s="1233"/>
      <c r="C97" s="1236"/>
      <c r="D97" s="724" t="s">
        <v>264</v>
      </c>
      <c r="E97" s="744"/>
      <c r="F97" s="744"/>
      <c r="G97" s="744"/>
      <c r="H97" s="744"/>
      <c r="I97" s="744"/>
      <c r="J97" s="747"/>
      <c r="K97" s="744"/>
      <c r="L97" s="744"/>
      <c r="M97" s="744"/>
      <c r="N97" s="744"/>
      <c r="O97" s="744"/>
      <c r="P97" s="747"/>
      <c r="Q97" s="744"/>
      <c r="R97" s="744"/>
      <c r="S97" s="744"/>
      <c r="T97" s="744"/>
      <c r="U97" s="747"/>
      <c r="V97" s="744"/>
      <c r="W97" s="744"/>
      <c r="X97" s="744"/>
      <c r="Y97" s="744"/>
      <c r="Z97" s="747"/>
      <c r="AA97" s="744"/>
      <c r="AB97" s="744"/>
      <c r="AC97" s="744"/>
      <c r="AD97" s="744"/>
      <c r="AE97" s="744"/>
      <c r="AF97" s="744"/>
      <c r="AG97" s="744"/>
      <c r="AH97" s="744"/>
      <c r="AI97" s="744"/>
      <c r="AJ97" s="747"/>
      <c r="AK97" s="1203"/>
      <c r="AL97" s="1203"/>
      <c r="AM97" s="1203"/>
      <c r="AN97" s="1203"/>
      <c r="AO97" s="1203"/>
      <c r="AP97" s="1203"/>
      <c r="AQ97" s="1203"/>
      <c r="AR97" s="1203"/>
      <c r="AS97" s="1203"/>
      <c r="AT97" s="1203"/>
      <c r="AU97" s="1203"/>
      <c r="AV97" s="1203"/>
      <c r="AW97" s="1203"/>
    </row>
    <row r="98" spans="1:50" ht="15">
      <c r="A98" s="1208"/>
      <c r="B98" s="1208"/>
      <c r="C98" s="1208"/>
      <c r="D98" s="1208"/>
      <c r="E98" s="4">
        <f>SUM(E94:E97)</f>
        <v>0</v>
      </c>
      <c r="F98" s="4">
        <f t="shared" ref="F98:AI98" si="16">SUM(F94:F97)</f>
        <v>0</v>
      </c>
      <c r="G98" s="4">
        <f t="shared" si="16"/>
        <v>0</v>
      </c>
      <c r="H98" s="4">
        <f t="shared" si="16"/>
        <v>0</v>
      </c>
      <c r="I98" s="4">
        <f t="shared" si="16"/>
        <v>0</v>
      </c>
      <c r="J98" s="12"/>
      <c r="K98" s="4">
        <f t="shared" si="16"/>
        <v>0</v>
      </c>
      <c r="L98" s="4">
        <f t="shared" si="16"/>
        <v>0</v>
      </c>
      <c r="M98" s="4">
        <f t="shared" si="16"/>
        <v>0</v>
      </c>
      <c r="N98" s="4">
        <f t="shared" si="16"/>
        <v>0</v>
      </c>
      <c r="O98" s="4">
        <f t="shared" si="16"/>
        <v>0</v>
      </c>
      <c r="P98" s="12"/>
      <c r="Q98" s="4">
        <f t="shared" si="16"/>
        <v>0</v>
      </c>
      <c r="R98" s="4">
        <f t="shared" si="16"/>
        <v>0</v>
      </c>
      <c r="S98" s="4">
        <f t="shared" si="16"/>
        <v>0</v>
      </c>
      <c r="T98" s="4">
        <f t="shared" si="16"/>
        <v>0</v>
      </c>
      <c r="U98" s="12"/>
      <c r="V98" s="4">
        <f t="shared" si="16"/>
        <v>0</v>
      </c>
      <c r="W98" s="4">
        <f t="shared" si="16"/>
        <v>0</v>
      </c>
      <c r="X98" s="4">
        <f t="shared" si="16"/>
        <v>0</v>
      </c>
      <c r="Y98" s="4">
        <f t="shared" si="16"/>
        <v>0</v>
      </c>
      <c r="Z98" s="12"/>
      <c r="AA98" s="4">
        <f t="shared" si="16"/>
        <v>0</v>
      </c>
      <c r="AB98" s="4">
        <f t="shared" si="16"/>
        <v>0</v>
      </c>
      <c r="AC98" s="4">
        <f t="shared" si="16"/>
        <v>0</v>
      </c>
      <c r="AD98" s="4">
        <f t="shared" si="16"/>
        <v>0</v>
      </c>
      <c r="AE98" s="4">
        <f t="shared" si="16"/>
        <v>0</v>
      </c>
      <c r="AF98" s="4">
        <f t="shared" si="16"/>
        <v>0</v>
      </c>
      <c r="AG98" s="4">
        <f t="shared" si="16"/>
        <v>0</v>
      </c>
      <c r="AH98" s="4">
        <f t="shared" si="16"/>
        <v>0</v>
      </c>
      <c r="AI98" s="4">
        <f t="shared" si="16"/>
        <v>0</v>
      </c>
      <c r="AJ98" s="12"/>
      <c r="AK98" s="157">
        <f>SUM(AK94)</f>
        <v>0</v>
      </c>
      <c r="AL98" s="157">
        <f t="shared" ref="AL98:AW98" si="17">SUM(AL94)</f>
        <v>0</v>
      </c>
      <c r="AM98" s="157">
        <f t="shared" si="17"/>
        <v>0</v>
      </c>
      <c r="AN98" s="157">
        <f t="shared" si="17"/>
        <v>0</v>
      </c>
      <c r="AO98" s="157">
        <f t="shared" si="17"/>
        <v>0</v>
      </c>
      <c r="AP98" s="157">
        <f t="shared" si="17"/>
        <v>0</v>
      </c>
      <c r="AQ98" s="157">
        <f t="shared" si="17"/>
        <v>0</v>
      </c>
      <c r="AR98" s="157">
        <f t="shared" si="17"/>
        <v>0</v>
      </c>
      <c r="AS98" s="157">
        <f t="shared" si="17"/>
        <v>0</v>
      </c>
      <c r="AT98" s="157">
        <f t="shared" si="17"/>
        <v>0</v>
      </c>
      <c r="AU98" s="157">
        <f t="shared" si="17"/>
        <v>0</v>
      </c>
      <c r="AV98" s="157">
        <f t="shared" si="17"/>
        <v>0</v>
      </c>
      <c r="AW98" s="157">
        <f t="shared" si="17"/>
        <v>0</v>
      </c>
      <c r="AX98" s="1"/>
    </row>
    <row r="99" spans="1:50" ht="19.5" thickBot="1">
      <c r="A99" s="444"/>
      <c r="B99" s="444"/>
      <c r="C99" s="444"/>
      <c r="D99" s="444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1"/>
    </row>
    <row r="100" spans="1:50" s="700" customFormat="1" ht="15">
      <c r="A100" s="1238" t="s">
        <v>46</v>
      </c>
      <c r="B100" s="1241" t="s">
        <v>166</v>
      </c>
      <c r="C100" s="1244" t="s">
        <v>265</v>
      </c>
      <c r="D100" s="726" t="s">
        <v>157</v>
      </c>
      <c r="E100" s="744"/>
      <c r="F100" s="744"/>
      <c r="G100" s="744"/>
      <c r="H100" s="744"/>
      <c r="I100" s="744"/>
      <c r="J100" s="747"/>
      <c r="K100" s="744"/>
      <c r="L100" s="744"/>
      <c r="M100" s="744"/>
      <c r="N100" s="744"/>
      <c r="O100" s="744"/>
      <c r="P100" s="747"/>
      <c r="Q100" s="744"/>
      <c r="R100" s="744"/>
      <c r="S100" s="744"/>
      <c r="T100" s="744"/>
      <c r="U100" s="747"/>
      <c r="V100" s="744"/>
      <c r="W100" s="744"/>
      <c r="X100" s="744"/>
      <c r="Y100" s="744"/>
      <c r="Z100" s="747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7"/>
      <c r="AK100" s="1201"/>
      <c r="AL100" s="1201"/>
      <c r="AM100" s="1201"/>
      <c r="AN100" s="1201"/>
      <c r="AO100" s="1201"/>
      <c r="AP100" s="1201"/>
      <c r="AQ100" s="1201"/>
      <c r="AR100" s="1201"/>
      <c r="AS100" s="1201"/>
      <c r="AT100" s="1201"/>
      <c r="AU100" s="1201"/>
      <c r="AV100" s="1201"/>
      <c r="AW100" s="1201"/>
    </row>
    <row r="101" spans="1:50" s="700" customFormat="1" ht="15">
      <c r="A101" s="1239"/>
      <c r="B101" s="1242"/>
      <c r="C101" s="1245"/>
      <c r="D101" s="727" t="s">
        <v>158</v>
      </c>
      <c r="E101" s="744"/>
      <c r="F101" s="744"/>
      <c r="G101" s="744"/>
      <c r="H101" s="744"/>
      <c r="I101" s="744"/>
      <c r="J101" s="747"/>
      <c r="K101" s="744"/>
      <c r="L101" s="744"/>
      <c r="M101" s="744"/>
      <c r="N101" s="744"/>
      <c r="O101" s="744"/>
      <c r="P101" s="747"/>
      <c r="Q101" s="744"/>
      <c r="R101" s="744"/>
      <c r="S101" s="744"/>
      <c r="T101" s="744"/>
      <c r="U101" s="747"/>
      <c r="V101" s="744"/>
      <c r="W101" s="744"/>
      <c r="X101" s="744"/>
      <c r="Y101" s="744"/>
      <c r="Z101" s="747"/>
      <c r="AA101" s="744"/>
      <c r="AB101" s="744"/>
      <c r="AC101" s="744"/>
      <c r="AD101" s="744"/>
      <c r="AE101" s="744"/>
      <c r="AF101" s="744"/>
      <c r="AG101" s="744"/>
      <c r="AH101" s="744"/>
      <c r="AI101" s="744"/>
      <c r="AJ101" s="747"/>
      <c r="AK101" s="1202"/>
      <c r="AL101" s="1202"/>
      <c r="AM101" s="1202"/>
      <c r="AN101" s="1202"/>
      <c r="AO101" s="1202"/>
      <c r="AP101" s="1202"/>
      <c r="AQ101" s="1202"/>
      <c r="AR101" s="1202"/>
      <c r="AS101" s="1202"/>
      <c r="AT101" s="1202"/>
      <c r="AU101" s="1202"/>
      <c r="AV101" s="1202"/>
      <c r="AW101" s="1202"/>
    </row>
    <row r="102" spans="1:50" s="700" customFormat="1" ht="15">
      <c r="A102" s="1239"/>
      <c r="B102" s="1242"/>
      <c r="C102" s="1245"/>
      <c r="D102" s="727" t="s">
        <v>49</v>
      </c>
      <c r="E102" s="744"/>
      <c r="F102" s="744"/>
      <c r="G102" s="744"/>
      <c r="H102" s="744"/>
      <c r="I102" s="744"/>
      <c r="J102" s="747"/>
      <c r="K102" s="744"/>
      <c r="L102" s="744"/>
      <c r="M102" s="744"/>
      <c r="N102" s="744"/>
      <c r="O102" s="744"/>
      <c r="P102" s="747"/>
      <c r="Q102" s="744"/>
      <c r="R102" s="744"/>
      <c r="S102" s="744"/>
      <c r="T102" s="744"/>
      <c r="U102" s="747"/>
      <c r="V102" s="744"/>
      <c r="W102" s="744"/>
      <c r="X102" s="744"/>
      <c r="Y102" s="744"/>
      <c r="Z102" s="747"/>
      <c r="AA102" s="744"/>
      <c r="AB102" s="744"/>
      <c r="AC102" s="744"/>
      <c r="AD102" s="744"/>
      <c r="AE102" s="744"/>
      <c r="AF102" s="744"/>
      <c r="AG102" s="744"/>
      <c r="AH102" s="744"/>
      <c r="AI102" s="744"/>
      <c r="AJ102" s="747"/>
      <c r="AK102" s="1202"/>
      <c r="AL102" s="1202"/>
      <c r="AM102" s="1202"/>
      <c r="AN102" s="1202"/>
      <c r="AO102" s="1202"/>
      <c r="AP102" s="1202"/>
      <c r="AQ102" s="1202"/>
      <c r="AR102" s="1202"/>
      <c r="AS102" s="1202"/>
      <c r="AT102" s="1202"/>
      <c r="AU102" s="1202"/>
      <c r="AV102" s="1202"/>
      <c r="AW102" s="1202"/>
    </row>
    <row r="103" spans="1:50" s="700" customFormat="1" thickBot="1">
      <c r="A103" s="1240"/>
      <c r="B103" s="1243"/>
      <c r="C103" s="1246"/>
      <c r="D103" s="728" t="s">
        <v>48</v>
      </c>
      <c r="E103" s="744"/>
      <c r="F103" s="744"/>
      <c r="G103" s="744"/>
      <c r="H103" s="744"/>
      <c r="I103" s="744"/>
      <c r="J103" s="747"/>
      <c r="K103" s="744"/>
      <c r="L103" s="744"/>
      <c r="M103" s="744"/>
      <c r="N103" s="744"/>
      <c r="O103" s="744"/>
      <c r="P103" s="747"/>
      <c r="Q103" s="744"/>
      <c r="R103" s="744"/>
      <c r="S103" s="744"/>
      <c r="T103" s="744"/>
      <c r="U103" s="747"/>
      <c r="V103" s="744"/>
      <c r="W103" s="744"/>
      <c r="X103" s="744"/>
      <c r="Y103" s="744"/>
      <c r="Z103" s="747"/>
      <c r="AA103" s="744"/>
      <c r="AB103" s="744"/>
      <c r="AC103" s="744"/>
      <c r="AD103" s="744"/>
      <c r="AE103" s="744"/>
      <c r="AF103" s="744"/>
      <c r="AG103" s="744"/>
      <c r="AH103" s="744"/>
      <c r="AI103" s="744"/>
      <c r="AJ103" s="747"/>
      <c r="AK103" s="1203"/>
      <c r="AL103" s="1203"/>
      <c r="AM103" s="1203"/>
      <c r="AN103" s="1203"/>
      <c r="AO103" s="1203"/>
      <c r="AP103" s="1203"/>
      <c r="AQ103" s="1203"/>
      <c r="AR103" s="1203"/>
      <c r="AS103" s="1203"/>
      <c r="AT103" s="1203"/>
      <c r="AU103" s="1203"/>
      <c r="AV103" s="1203"/>
      <c r="AW103" s="1203"/>
    </row>
    <row r="104" spans="1:50" ht="14.45" customHeight="1">
      <c r="A104" s="1208"/>
      <c r="B104" s="1208"/>
      <c r="C104" s="1208"/>
      <c r="D104" s="1208"/>
      <c r="E104" s="4">
        <f>SUM(E100:E103)</f>
        <v>0</v>
      </c>
      <c r="F104" s="4">
        <f>SUM(F100:F103)</f>
        <v>0</v>
      </c>
      <c r="G104" s="4">
        <f>SUM(G100:G103)</f>
        <v>0</v>
      </c>
      <c r="H104" s="4">
        <f>SUM(H100:H103)</f>
        <v>0</v>
      </c>
      <c r="I104" s="4">
        <f>SUM(I100:I103)</f>
        <v>0</v>
      </c>
      <c r="J104" s="12"/>
      <c r="K104" s="4">
        <f>SUM(K100:K103)</f>
        <v>0</v>
      </c>
      <c r="L104" s="4">
        <f>SUM(L100:L103)</f>
        <v>0</v>
      </c>
      <c r="M104" s="4">
        <f>SUM(M100:M103)</f>
        <v>0</v>
      </c>
      <c r="N104" s="4">
        <f>SUM(N100:N103)</f>
        <v>0</v>
      </c>
      <c r="O104" s="4">
        <f>SUM(O100:O103)</f>
        <v>0</v>
      </c>
      <c r="P104" s="12"/>
      <c r="Q104" s="4">
        <f>SUM(Q100:Q103)</f>
        <v>0</v>
      </c>
      <c r="R104" s="4">
        <f>SUM(R100:R103)</f>
        <v>0</v>
      </c>
      <c r="S104" s="4">
        <f>SUM(S100:S103)</f>
        <v>0</v>
      </c>
      <c r="T104" s="4">
        <f>SUM(T100:T103)</f>
        <v>0</v>
      </c>
      <c r="U104" s="12"/>
      <c r="V104" s="4">
        <f>SUM(V100:V103)</f>
        <v>0</v>
      </c>
      <c r="W104" s="4">
        <f>SUM(W100:W103)</f>
        <v>0</v>
      </c>
      <c r="X104" s="4">
        <f>SUM(X100:X103)</f>
        <v>0</v>
      </c>
      <c r="Y104" s="4">
        <f>SUM(Y100:Y103)</f>
        <v>0</v>
      </c>
      <c r="Z104" s="12"/>
      <c r="AA104" s="4">
        <f t="shared" ref="AA104:AI104" si="18">SUM(AA100:AA103)</f>
        <v>0</v>
      </c>
      <c r="AB104" s="4">
        <f t="shared" si="18"/>
        <v>0</v>
      </c>
      <c r="AC104" s="4">
        <f t="shared" si="18"/>
        <v>0</v>
      </c>
      <c r="AD104" s="4">
        <f t="shared" si="18"/>
        <v>0</v>
      </c>
      <c r="AE104" s="4">
        <f t="shared" si="18"/>
        <v>0</v>
      </c>
      <c r="AF104" s="4">
        <f t="shared" si="18"/>
        <v>0</v>
      </c>
      <c r="AG104" s="4">
        <f t="shared" si="18"/>
        <v>0</v>
      </c>
      <c r="AH104" s="4">
        <f t="shared" si="18"/>
        <v>0</v>
      </c>
      <c r="AI104" s="4">
        <f t="shared" si="18"/>
        <v>0</v>
      </c>
      <c r="AJ104" s="12"/>
      <c r="AK104" s="157">
        <f t="shared" ref="AK104:AW104" si="19">SUM(AK100)</f>
        <v>0</v>
      </c>
      <c r="AL104" s="157">
        <f t="shared" si="19"/>
        <v>0</v>
      </c>
      <c r="AM104" s="157">
        <f t="shared" si="19"/>
        <v>0</v>
      </c>
      <c r="AN104" s="157">
        <f t="shared" si="19"/>
        <v>0</v>
      </c>
      <c r="AO104" s="157">
        <f t="shared" si="19"/>
        <v>0</v>
      </c>
      <c r="AP104" s="157">
        <f t="shared" si="19"/>
        <v>0</v>
      </c>
      <c r="AQ104" s="157">
        <f t="shared" si="19"/>
        <v>0</v>
      </c>
      <c r="AR104" s="157">
        <f t="shared" si="19"/>
        <v>0</v>
      </c>
      <c r="AS104" s="157">
        <f t="shared" si="19"/>
        <v>0</v>
      </c>
      <c r="AT104" s="157">
        <f t="shared" si="19"/>
        <v>0</v>
      </c>
      <c r="AU104" s="157">
        <f t="shared" si="19"/>
        <v>0</v>
      </c>
      <c r="AV104" s="157">
        <f t="shared" si="19"/>
        <v>0</v>
      </c>
      <c r="AW104" s="157">
        <f t="shared" si="19"/>
        <v>0</v>
      </c>
      <c r="AX104" s="1"/>
    </row>
    <row r="105" spans="1:50" ht="19.5" thickBot="1">
      <c r="A105" s="444"/>
      <c r="B105" s="444"/>
      <c r="C105" s="444"/>
      <c r="D105" s="444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1"/>
    </row>
    <row r="106" spans="1:50" s="700" customFormat="1" ht="15">
      <c r="A106" s="1238" t="s">
        <v>46</v>
      </c>
      <c r="B106" s="1241" t="s">
        <v>167</v>
      </c>
      <c r="C106" s="1244" t="s">
        <v>266</v>
      </c>
      <c r="D106" s="726" t="s">
        <v>159</v>
      </c>
      <c r="E106" s="744"/>
      <c r="F106" s="744"/>
      <c r="G106" s="744"/>
      <c r="H106" s="744"/>
      <c r="I106" s="744"/>
      <c r="J106" s="747"/>
      <c r="K106" s="744"/>
      <c r="L106" s="744"/>
      <c r="M106" s="744"/>
      <c r="N106" s="744"/>
      <c r="O106" s="744"/>
      <c r="P106" s="747"/>
      <c r="Q106" s="744"/>
      <c r="R106" s="744"/>
      <c r="S106" s="744"/>
      <c r="T106" s="744"/>
      <c r="U106" s="747"/>
      <c r="V106" s="744"/>
      <c r="W106" s="744"/>
      <c r="X106" s="744"/>
      <c r="Y106" s="744"/>
      <c r="Z106" s="747"/>
      <c r="AA106" s="744"/>
      <c r="AB106" s="744"/>
      <c r="AC106" s="744"/>
      <c r="AD106" s="744"/>
      <c r="AE106" s="744"/>
      <c r="AF106" s="744"/>
      <c r="AG106" s="744"/>
      <c r="AH106" s="744"/>
      <c r="AI106" s="744"/>
      <c r="AJ106" s="747"/>
      <c r="AK106" s="1201"/>
      <c r="AL106" s="1201"/>
      <c r="AM106" s="1201"/>
      <c r="AN106" s="1201"/>
      <c r="AO106" s="1201"/>
      <c r="AP106" s="1201"/>
      <c r="AQ106" s="1201"/>
      <c r="AR106" s="1201"/>
      <c r="AS106" s="1201"/>
      <c r="AT106" s="1201"/>
      <c r="AU106" s="1201"/>
      <c r="AV106" s="1201"/>
      <c r="AW106" s="1201"/>
    </row>
    <row r="107" spans="1:50" s="700" customFormat="1" ht="15">
      <c r="A107" s="1239"/>
      <c r="B107" s="1242"/>
      <c r="C107" s="1245"/>
      <c r="D107" s="727" t="s">
        <v>47</v>
      </c>
      <c r="E107" s="744"/>
      <c r="F107" s="744"/>
      <c r="G107" s="744"/>
      <c r="H107" s="744"/>
      <c r="I107" s="744"/>
      <c r="J107" s="747"/>
      <c r="K107" s="744"/>
      <c r="L107" s="744"/>
      <c r="M107" s="744"/>
      <c r="N107" s="744"/>
      <c r="O107" s="744"/>
      <c r="P107" s="747"/>
      <c r="Q107" s="744"/>
      <c r="R107" s="744"/>
      <c r="S107" s="744"/>
      <c r="T107" s="744"/>
      <c r="U107" s="747"/>
      <c r="V107" s="744"/>
      <c r="W107" s="744"/>
      <c r="X107" s="744"/>
      <c r="Y107" s="744"/>
      <c r="Z107" s="747"/>
      <c r="AA107" s="744"/>
      <c r="AB107" s="744"/>
      <c r="AC107" s="744"/>
      <c r="AD107" s="744"/>
      <c r="AE107" s="744"/>
      <c r="AF107" s="744"/>
      <c r="AG107" s="744"/>
      <c r="AH107" s="744"/>
      <c r="AI107" s="744"/>
      <c r="AJ107" s="747"/>
      <c r="AK107" s="1202"/>
      <c r="AL107" s="1202"/>
      <c r="AM107" s="1202"/>
      <c r="AN107" s="1202"/>
      <c r="AO107" s="1202"/>
      <c r="AP107" s="1202"/>
      <c r="AQ107" s="1202"/>
      <c r="AR107" s="1202"/>
      <c r="AS107" s="1202"/>
      <c r="AT107" s="1202"/>
      <c r="AU107" s="1202"/>
      <c r="AV107" s="1202"/>
      <c r="AW107" s="1202"/>
    </row>
    <row r="108" spans="1:50" s="700" customFormat="1" ht="15">
      <c r="A108" s="1239"/>
      <c r="B108" s="1242"/>
      <c r="C108" s="1245"/>
      <c r="D108" s="727" t="s">
        <v>160</v>
      </c>
      <c r="E108" s="744"/>
      <c r="F108" s="744"/>
      <c r="G108" s="744"/>
      <c r="H108" s="744"/>
      <c r="I108" s="744"/>
      <c r="J108" s="747"/>
      <c r="K108" s="744"/>
      <c r="L108" s="744"/>
      <c r="M108" s="744"/>
      <c r="N108" s="744"/>
      <c r="O108" s="744"/>
      <c r="P108" s="747"/>
      <c r="Q108" s="744"/>
      <c r="R108" s="744"/>
      <c r="S108" s="744"/>
      <c r="T108" s="744"/>
      <c r="U108" s="747"/>
      <c r="V108" s="744"/>
      <c r="W108" s="744"/>
      <c r="X108" s="744"/>
      <c r="Y108" s="744"/>
      <c r="Z108" s="747"/>
      <c r="AA108" s="744"/>
      <c r="AB108" s="744"/>
      <c r="AC108" s="744"/>
      <c r="AD108" s="744"/>
      <c r="AE108" s="744"/>
      <c r="AF108" s="744"/>
      <c r="AG108" s="744"/>
      <c r="AH108" s="744"/>
      <c r="AI108" s="744"/>
      <c r="AJ108" s="747"/>
      <c r="AK108" s="1202"/>
      <c r="AL108" s="1202"/>
      <c r="AM108" s="1202"/>
      <c r="AN108" s="1202"/>
      <c r="AO108" s="1202"/>
      <c r="AP108" s="1202"/>
      <c r="AQ108" s="1202"/>
      <c r="AR108" s="1202"/>
      <c r="AS108" s="1202"/>
      <c r="AT108" s="1202"/>
      <c r="AU108" s="1202"/>
      <c r="AV108" s="1202"/>
      <c r="AW108" s="1202"/>
    </row>
    <row r="109" spans="1:50" s="700" customFormat="1" ht="15">
      <c r="A109" s="1239"/>
      <c r="B109" s="1242"/>
      <c r="C109" s="1245"/>
      <c r="D109" s="727" t="s">
        <v>161</v>
      </c>
      <c r="E109" s="744"/>
      <c r="F109" s="744"/>
      <c r="G109" s="744"/>
      <c r="H109" s="744"/>
      <c r="I109" s="744"/>
      <c r="J109" s="747"/>
      <c r="K109" s="744"/>
      <c r="L109" s="744"/>
      <c r="M109" s="744"/>
      <c r="N109" s="744"/>
      <c r="O109" s="744"/>
      <c r="P109" s="747"/>
      <c r="Q109" s="744"/>
      <c r="R109" s="744"/>
      <c r="S109" s="744"/>
      <c r="T109" s="744"/>
      <c r="U109" s="747"/>
      <c r="V109" s="744"/>
      <c r="W109" s="744"/>
      <c r="X109" s="744"/>
      <c r="Y109" s="744"/>
      <c r="Z109" s="747"/>
      <c r="AA109" s="744"/>
      <c r="AB109" s="744"/>
      <c r="AC109" s="744"/>
      <c r="AD109" s="744"/>
      <c r="AE109" s="744"/>
      <c r="AF109" s="744"/>
      <c r="AG109" s="744"/>
      <c r="AH109" s="744"/>
      <c r="AI109" s="744"/>
      <c r="AJ109" s="747"/>
      <c r="AK109" s="1202"/>
      <c r="AL109" s="1202"/>
      <c r="AM109" s="1202"/>
      <c r="AN109" s="1202"/>
      <c r="AO109" s="1202"/>
      <c r="AP109" s="1202"/>
      <c r="AQ109" s="1202"/>
      <c r="AR109" s="1202"/>
      <c r="AS109" s="1202"/>
      <c r="AT109" s="1202"/>
      <c r="AU109" s="1202"/>
      <c r="AV109" s="1202"/>
      <c r="AW109" s="1202"/>
    </row>
    <row r="110" spans="1:50" s="700" customFormat="1" ht="15">
      <c r="A110" s="1239"/>
      <c r="B110" s="1242"/>
      <c r="C110" s="1245"/>
      <c r="D110" s="727" t="s">
        <v>50</v>
      </c>
      <c r="E110" s="744"/>
      <c r="F110" s="744"/>
      <c r="G110" s="744"/>
      <c r="H110" s="744"/>
      <c r="I110" s="744"/>
      <c r="J110" s="747"/>
      <c r="K110" s="744"/>
      <c r="L110" s="744"/>
      <c r="M110" s="744"/>
      <c r="N110" s="744"/>
      <c r="O110" s="744"/>
      <c r="P110" s="747"/>
      <c r="Q110" s="744"/>
      <c r="R110" s="744"/>
      <c r="S110" s="744"/>
      <c r="T110" s="744"/>
      <c r="U110" s="747"/>
      <c r="V110" s="744"/>
      <c r="W110" s="744"/>
      <c r="X110" s="744"/>
      <c r="Y110" s="744"/>
      <c r="Z110" s="747"/>
      <c r="AA110" s="744"/>
      <c r="AB110" s="744"/>
      <c r="AC110" s="744"/>
      <c r="AD110" s="744"/>
      <c r="AE110" s="744"/>
      <c r="AF110" s="744"/>
      <c r="AG110" s="744"/>
      <c r="AH110" s="744"/>
      <c r="AI110" s="744"/>
      <c r="AJ110" s="747"/>
      <c r="AK110" s="1202"/>
      <c r="AL110" s="1202"/>
      <c r="AM110" s="1202"/>
      <c r="AN110" s="1202"/>
      <c r="AO110" s="1202"/>
      <c r="AP110" s="1202"/>
      <c r="AQ110" s="1202"/>
      <c r="AR110" s="1202"/>
      <c r="AS110" s="1202"/>
      <c r="AT110" s="1202"/>
      <c r="AU110" s="1202"/>
      <c r="AV110" s="1202"/>
      <c r="AW110" s="1202"/>
    </row>
    <row r="111" spans="1:50" s="700" customFormat="1" thickBot="1">
      <c r="A111" s="1240"/>
      <c r="B111" s="1243"/>
      <c r="C111" s="1246"/>
      <c r="D111" s="728" t="s">
        <v>162</v>
      </c>
      <c r="E111" s="744"/>
      <c r="F111" s="744"/>
      <c r="G111" s="744"/>
      <c r="H111" s="744"/>
      <c r="I111" s="744"/>
      <c r="J111" s="747"/>
      <c r="K111" s="744"/>
      <c r="L111" s="744"/>
      <c r="M111" s="744"/>
      <c r="N111" s="744"/>
      <c r="O111" s="744"/>
      <c r="P111" s="747"/>
      <c r="Q111" s="744"/>
      <c r="R111" s="744"/>
      <c r="S111" s="744"/>
      <c r="T111" s="744"/>
      <c r="U111" s="747"/>
      <c r="V111" s="744"/>
      <c r="W111" s="744"/>
      <c r="X111" s="744"/>
      <c r="Y111" s="744"/>
      <c r="Z111" s="747"/>
      <c r="AA111" s="744"/>
      <c r="AB111" s="744"/>
      <c r="AC111" s="744"/>
      <c r="AD111" s="744"/>
      <c r="AE111" s="744"/>
      <c r="AF111" s="744"/>
      <c r="AG111" s="744"/>
      <c r="AH111" s="744"/>
      <c r="AI111" s="744"/>
      <c r="AJ111" s="747"/>
      <c r="AK111" s="1203"/>
      <c r="AL111" s="1203"/>
      <c r="AM111" s="1203"/>
      <c r="AN111" s="1203"/>
      <c r="AO111" s="1203"/>
      <c r="AP111" s="1203"/>
      <c r="AQ111" s="1203"/>
      <c r="AR111" s="1203"/>
      <c r="AS111" s="1203"/>
      <c r="AT111" s="1203"/>
      <c r="AU111" s="1203"/>
      <c r="AV111" s="1203"/>
      <c r="AW111" s="1203"/>
    </row>
    <row r="112" spans="1:50" ht="14.45" customHeight="1">
      <c r="A112" s="1208"/>
      <c r="B112" s="1208"/>
      <c r="C112" s="1208"/>
      <c r="D112" s="1208"/>
      <c r="E112" s="4">
        <f>SUM(E106:E111)</f>
        <v>0</v>
      </c>
      <c r="F112" s="4">
        <f>SUM(F106:F111)</f>
        <v>0</v>
      </c>
      <c r="G112" s="4">
        <f>SUM(G106:G111)</f>
        <v>0</v>
      </c>
      <c r="H112" s="4">
        <f>SUM(H106:H111)</f>
        <v>0</v>
      </c>
      <c r="I112" s="4">
        <f>SUM(I106:I111)</f>
        <v>0</v>
      </c>
      <c r="J112" s="12"/>
      <c r="K112" s="4">
        <f>SUM(K106:K111)</f>
        <v>0</v>
      </c>
      <c r="L112" s="4">
        <f>SUM(L106:L111)</f>
        <v>0</v>
      </c>
      <c r="M112" s="4">
        <f>SUM(M106:M111)</f>
        <v>0</v>
      </c>
      <c r="N112" s="4">
        <f>SUM(N106:N111)</f>
        <v>0</v>
      </c>
      <c r="O112" s="4">
        <f>SUM(O106:O111)</f>
        <v>0</v>
      </c>
      <c r="P112" s="12"/>
      <c r="Q112" s="4">
        <f>SUM(Q106:Q111)</f>
        <v>0</v>
      </c>
      <c r="R112" s="4">
        <f>SUM(R106:R111)</f>
        <v>0</v>
      </c>
      <c r="S112" s="4">
        <f>SUM(S106:S111)</f>
        <v>0</v>
      </c>
      <c r="T112" s="4">
        <f>SUM(T106:T111)</f>
        <v>0</v>
      </c>
      <c r="U112" s="12"/>
      <c r="V112" s="4">
        <f>SUM(V106:V111)</f>
        <v>0</v>
      </c>
      <c r="W112" s="4">
        <f>SUM(W106:W111)</f>
        <v>0</v>
      </c>
      <c r="X112" s="4">
        <f>SUM(X106:X111)</f>
        <v>0</v>
      </c>
      <c r="Y112" s="4">
        <f>SUM(Y106:Y111)</f>
        <v>0</v>
      </c>
      <c r="Z112" s="12"/>
      <c r="AA112" s="4">
        <f t="shared" ref="AA112:AI112" si="20">SUM(AA106:AA111)</f>
        <v>0</v>
      </c>
      <c r="AB112" s="4">
        <f t="shared" si="20"/>
        <v>0</v>
      </c>
      <c r="AC112" s="4">
        <f t="shared" si="20"/>
        <v>0</v>
      </c>
      <c r="AD112" s="4">
        <f t="shared" si="20"/>
        <v>0</v>
      </c>
      <c r="AE112" s="4">
        <f t="shared" si="20"/>
        <v>0</v>
      </c>
      <c r="AF112" s="4">
        <f t="shared" si="20"/>
        <v>0</v>
      </c>
      <c r="AG112" s="4">
        <f t="shared" si="20"/>
        <v>0</v>
      </c>
      <c r="AH112" s="4">
        <f t="shared" si="20"/>
        <v>0</v>
      </c>
      <c r="AI112" s="4">
        <f t="shared" si="20"/>
        <v>0</v>
      </c>
      <c r="AJ112" s="12"/>
      <c r="AK112" s="157">
        <f t="shared" ref="AK112:AW112" si="21">SUM(AK106)</f>
        <v>0</v>
      </c>
      <c r="AL112" s="157">
        <f t="shared" si="21"/>
        <v>0</v>
      </c>
      <c r="AM112" s="157">
        <f t="shared" si="21"/>
        <v>0</v>
      </c>
      <c r="AN112" s="157">
        <f t="shared" si="21"/>
        <v>0</v>
      </c>
      <c r="AO112" s="157">
        <f t="shared" si="21"/>
        <v>0</v>
      </c>
      <c r="AP112" s="157">
        <f t="shared" si="21"/>
        <v>0</v>
      </c>
      <c r="AQ112" s="157">
        <f t="shared" si="21"/>
        <v>0</v>
      </c>
      <c r="AR112" s="157">
        <f t="shared" si="21"/>
        <v>0</v>
      </c>
      <c r="AS112" s="157">
        <f t="shared" si="21"/>
        <v>0</v>
      </c>
      <c r="AT112" s="157">
        <f t="shared" si="21"/>
        <v>0</v>
      </c>
      <c r="AU112" s="157">
        <f t="shared" si="21"/>
        <v>0</v>
      </c>
      <c r="AV112" s="157">
        <f t="shared" si="21"/>
        <v>0</v>
      </c>
      <c r="AW112" s="157">
        <f t="shared" si="21"/>
        <v>0</v>
      </c>
      <c r="AX112" s="1"/>
    </row>
    <row r="113" spans="1:50" ht="19.5" thickBot="1">
      <c r="A113" s="444"/>
      <c r="B113" s="444"/>
      <c r="C113" s="444"/>
      <c r="D113" s="444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1"/>
    </row>
    <row r="114" spans="1:50" s="700" customFormat="1" ht="15">
      <c r="A114" s="1209" t="s">
        <v>322</v>
      </c>
      <c r="B114" s="1231" t="s">
        <v>170</v>
      </c>
      <c r="C114" s="1234" t="s">
        <v>323</v>
      </c>
      <c r="D114" s="699" t="s">
        <v>324</v>
      </c>
      <c r="E114" s="744"/>
      <c r="F114" s="744"/>
      <c r="G114" s="744"/>
      <c r="H114" s="744"/>
      <c r="I114" s="744"/>
      <c r="J114" s="747"/>
      <c r="K114" s="744"/>
      <c r="L114" s="744"/>
      <c r="M114" s="744"/>
      <c r="N114" s="744"/>
      <c r="O114" s="744"/>
      <c r="P114" s="747"/>
      <c r="Q114" s="744"/>
      <c r="R114" s="744"/>
      <c r="S114" s="744"/>
      <c r="T114" s="744"/>
      <c r="U114" s="747"/>
      <c r="V114" s="744"/>
      <c r="W114" s="744"/>
      <c r="X114" s="744"/>
      <c r="Y114" s="744"/>
      <c r="Z114" s="747"/>
      <c r="AA114" s="744"/>
      <c r="AB114" s="744"/>
      <c r="AC114" s="744"/>
      <c r="AD114" s="744"/>
      <c r="AE114" s="744"/>
      <c r="AF114" s="744"/>
      <c r="AG114" s="744"/>
      <c r="AH114" s="744"/>
      <c r="AI114" s="744"/>
      <c r="AJ114" s="747"/>
      <c r="AK114" s="1201"/>
      <c r="AL114" s="1201"/>
      <c r="AM114" s="1201"/>
      <c r="AN114" s="1201"/>
      <c r="AO114" s="1201"/>
      <c r="AP114" s="1201"/>
      <c r="AQ114" s="1201"/>
      <c r="AR114" s="1201"/>
      <c r="AS114" s="1201"/>
      <c r="AT114" s="1201"/>
      <c r="AU114" s="1201"/>
      <c r="AV114" s="1201"/>
      <c r="AW114" s="1201"/>
    </row>
    <row r="115" spans="1:50" s="700" customFormat="1" ht="15">
      <c r="A115" s="1210"/>
      <c r="B115" s="1232"/>
      <c r="C115" s="1235"/>
      <c r="D115" s="701" t="s">
        <v>325</v>
      </c>
      <c r="E115" s="744"/>
      <c r="F115" s="744"/>
      <c r="G115" s="744"/>
      <c r="H115" s="744"/>
      <c r="I115" s="744"/>
      <c r="J115" s="747"/>
      <c r="K115" s="744"/>
      <c r="L115" s="744"/>
      <c r="M115" s="744"/>
      <c r="N115" s="744"/>
      <c r="O115" s="744"/>
      <c r="P115" s="747"/>
      <c r="Q115" s="744"/>
      <c r="R115" s="744"/>
      <c r="S115" s="744"/>
      <c r="T115" s="744"/>
      <c r="U115" s="747"/>
      <c r="V115" s="744"/>
      <c r="W115" s="744"/>
      <c r="X115" s="744"/>
      <c r="Y115" s="744"/>
      <c r="Z115" s="747"/>
      <c r="AA115" s="744"/>
      <c r="AB115" s="744"/>
      <c r="AC115" s="744"/>
      <c r="AD115" s="744"/>
      <c r="AE115" s="744"/>
      <c r="AF115" s="744"/>
      <c r="AG115" s="744"/>
      <c r="AH115" s="744"/>
      <c r="AI115" s="744"/>
      <c r="AJ115" s="747"/>
      <c r="AK115" s="1202"/>
      <c r="AL115" s="1202"/>
      <c r="AM115" s="1202"/>
      <c r="AN115" s="1202"/>
      <c r="AO115" s="1202"/>
      <c r="AP115" s="1202"/>
      <c r="AQ115" s="1202"/>
      <c r="AR115" s="1202"/>
      <c r="AS115" s="1202"/>
      <c r="AT115" s="1202"/>
      <c r="AU115" s="1202"/>
      <c r="AV115" s="1202"/>
      <c r="AW115" s="1202"/>
    </row>
    <row r="116" spans="1:50" s="700" customFormat="1" ht="30">
      <c r="A116" s="1210"/>
      <c r="B116" s="1232"/>
      <c r="C116" s="1235"/>
      <c r="D116" s="701" t="s">
        <v>326</v>
      </c>
      <c r="E116" s="744"/>
      <c r="F116" s="744"/>
      <c r="G116" s="744"/>
      <c r="H116" s="744"/>
      <c r="I116" s="744"/>
      <c r="J116" s="747"/>
      <c r="K116" s="744"/>
      <c r="L116" s="744"/>
      <c r="M116" s="744"/>
      <c r="N116" s="744"/>
      <c r="O116" s="744"/>
      <c r="P116" s="747"/>
      <c r="Q116" s="744"/>
      <c r="R116" s="744"/>
      <c r="S116" s="744"/>
      <c r="T116" s="744"/>
      <c r="U116" s="747"/>
      <c r="V116" s="744"/>
      <c r="W116" s="744"/>
      <c r="X116" s="744"/>
      <c r="Y116" s="744"/>
      <c r="Z116" s="747"/>
      <c r="AA116" s="744"/>
      <c r="AB116" s="744"/>
      <c r="AC116" s="744"/>
      <c r="AD116" s="744"/>
      <c r="AE116" s="744"/>
      <c r="AF116" s="744"/>
      <c r="AG116" s="744"/>
      <c r="AH116" s="744"/>
      <c r="AI116" s="744"/>
      <c r="AJ116" s="747"/>
      <c r="AK116" s="1202"/>
      <c r="AL116" s="1202"/>
      <c r="AM116" s="1202"/>
      <c r="AN116" s="1202"/>
      <c r="AO116" s="1202"/>
      <c r="AP116" s="1202"/>
      <c r="AQ116" s="1202"/>
      <c r="AR116" s="1202"/>
      <c r="AS116" s="1202"/>
      <c r="AT116" s="1202"/>
      <c r="AU116" s="1202"/>
      <c r="AV116" s="1202"/>
      <c r="AW116" s="1202"/>
    </row>
    <row r="117" spans="1:50" s="700" customFormat="1" ht="15">
      <c r="A117" s="1210"/>
      <c r="B117" s="1232"/>
      <c r="C117" s="1235"/>
      <c r="D117" s="701" t="s">
        <v>327</v>
      </c>
      <c r="E117" s="744"/>
      <c r="F117" s="744"/>
      <c r="G117" s="744"/>
      <c r="H117" s="744"/>
      <c r="I117" s="744"/>
      <c r="J117" s="747"/>
      <c r="K117" s="744"/>
      <c r="L117" s="744"/>
      <c r="M117" s="744"/>
      <c r="N117" s="744"/>
      <c r="O117" s="744"/>
      <c r="P117" s="747"/>
      <c r="Q117" s="744"/>
      <c r="R117" s="744"/>
      <c r="S117" s="744"/>
      <c r="T117" s="744"/>
      <c r="U117" s="747"/>
      <c r="V117" s="744"/>
      <c r="W117" s="744"/>
      <c r="X117" s="744"/>
      <c r="Y117" s="744"/>
      <c r="Z117" s="747"/>
      <c r="AA117" s="744"/>
      <c r="AB117" s="744"/>
      <c r="AC117" s="744"/>
      <c r="AD117" s="744"/>
      <c r="AE117" s="744"/>
      <c r="AF117" s="744"/>
      <c r="AG117" s="744"/>
      <c r="AH117" s="744"/>
      <c r="AI117" s="744"/>
      <c r="AJ117" s="747"/>
      <c r="AK117" s="1202"/>
      <c r="AL117" s="1202"/>
      <c r="AM117" s="1202"/>
      <c r="AN117" s="1202"/>
      <c r="AO117" s="1202"/>
      <c r="AP117" s="1202"/>
      <c r="AQ117" s="1202"/>
      <c r="AR117" s="1202"/>
      <c r="AS117" s="1202"/>
      <c r="AT117" s="1202"/>
      <c r="AU117" s="1202"/>
      <c r="AV117" s="1202"/>
      <c r="AW117" s="1202"/>
    </row>
    <row r="118" spans="1:50" s="700" customFormat="1" ht="15">
      <c r="A118" s="1210"/>
      <c r="B118" s="1232"/>
      <c r="C118" s="1235"/>
      <c r="D118" s="701" t="s">
        <v>328</v>
      </c>
      <c r="E118" s="744"/>
      <c r="F118" s="744"/>
      <c r="G118" s="744"/>
      <c r="H118" s="744"/>
      <c r="I118" s="744"/>
      <c r="J118" s="747"/>
      <c r="K118" s="744"/>
      <c r="L118" s="744"/>
      <c r="M118" s="744"/>
      <c r="N118" s="744"/>
      <c r="O118" s="744"/>
      <c r="P118" s="747"/>
      <c r="Q118" s="744"/>
      <c r="R118" s="744"/>
      <c r="S118" s="744"/>
      <c r="T118" s="744"/>
      <c r="U118" s="747"/>
      <c r="V118" s="744"/>
      <c r="W118" s="744"/>
      <c r="X118" s="744"/>
      <c r="Y118" s="744"/>
      <c r="Z118" s="747"/>
      <c r="AA118" s="744"/>
      <c r="AB118" s="744"/>
      <c r="AC118" s="744"/>
      <c r="AD118" s="744"/>
      <c r="AE118" s="744"/>
      <c r="AF118" s="744"/>
      <c r="AG118" s="744"/>
      <c r="AH118" s="744"/>
      <c r="AI118" s="744"/>
      <c r="AJ118" s="747"/>
      <c r="AK118" s="1202"/>
      <c r="AL118" s="1202"/>
      <c r="AM118" s="1202"/>
      <c r="AN118" s="1202"/>
      <c r="AO118" s="1202"/>
      <c r="AP118" s="1202"/>
      <c r="AQ118" s="1202"/>
      <c r="AR118" s="1202"/>
      <c r="AS118" s="1202"/>
      <c r="AT118" s="1202"/>
      <c r="AU118" s="1202"/>
      <c r="AV118" s="1202"/>
      <c r="AW118" s="1202"/>
    </row>
    <row r="119" spans="1:50" s="700" customFormat="1" ht="15">
      <c r="A119" s="1210"/>
      <c r="B119" s="1232"/>
      <c r="C119" s="1235"/>
      <c r="D119" s="701" t="s">
        <v>329</v>
      </c>
      <c r="E119" s="744"/>
      <c r="F119" s="744"/>
      <c r="G119" s="744"/>
      <c r="H119" s="744"/>
      <c r="I119" s="744"/>
      <c r="J119" s="747"/>
      <c r="K119" s="744"/>
      <c r="L119" s="744"/>
      <c r="M119" s="744"/>
      <c r="N119" s="744"/>
      <c r="O119" s="744"/>
      <c r="P119" s="747"/>
      <c r="Q119" s="744"/>
      <c r="R119" s="744"/>
      <c r="S119" s="744"/>
      <c r="T119" s="744"/>
      <c r="U119" s="747"/>
      <c r="V119" s="744"/>
      <c r="W119" s="744"/>
      <c r="X119" s="744"/>
      <c r="Y119" s="744"/>
      <c r="Z119" s="747"/>
      <c r="AA119" s="744"/>
      <c r="AB119" s="744"/>
      <c r="AC119" s="744"/>
      <c r="AD119" s="744"/>
      <c r="AE119" s="744"/>
      <c r="AF119" s="744"/>
      <c r="AG119" s="744"/>
      <c r="AH119" s="744"/>
      <c r="AI119" s="744"/>
      <c r="AJ119" s="747"/>
      <c r="AK119" s="1202"/>
      <c r="AL119" s="1202"/>
      <c r="AM119" s="1202"/>
      <c r="AN119" s="1202"/>
      <c r="AO119" s="1202"/>
      <c r="AP119" s="1202"/>
      <c r="AQ119" s="1202"/>
      <c r="AR119" s="1202"/>
      <c r="AS119" s="1202"/>
      <c r="AT119" s="1202"/>
      <c r="AU119" s="1202"/>
      <c r="AV119" s="1202"/>
      <c r="AW119" s="1202"/>
    </row>
    <row r="120" spans="1:50" s="700" customFormat="1" ht="15">
      <c r="A120" s="1210"/>
      <c r="B120" s="1232"/>
      <c r="C120" s="1235"/>
      <c r="D120" s="701" t="s">
        <v>330</v>
      </c>
      <c r="E120" s="744"/>
      <c r="F120" s="744"/>
      <c r="G120" s="744"/>
      <c r="H120" s="744"/>
      <c r="I120" s="744"/>
      <c r="J120" s="747"/>
      <c r="K120" s="744"/>
      <c r="L120" s="744"/>
      <c r="M120" s="744"/>
      <c r="N120" s="744"/>
      <c r="O120" s="744"/>
      <c r="P120" s="747"/>
      <c r="Q120" s="744"/>
      <c r="R120" s="744"/>
      <c r="S120" s="744"/>
      <c r="T120" s="744"/>
      <c r="U120" s="747"/>
      <c r="V120" s="744"/>
      <c r="W120" s="744"/>
      <c r="X120" s="744"/>
      <c r="Y120" s="744"/>
      <c r="Z120" s="747"/>
      <c r="AA120" s="744"/>
      <c r="AB120" s="744"/>
      <c r="AC120" s="744"/>
      <c r="AD120" s="744"/>
      <c r="AE120" s="744"/>
      <c r="AF120" s="744"/>
      <c r="AG120" s="744"/>
      <c r="AH120" s="744"/>
      <c r="AI120" s="744"/>
      <c r="AJ120" s="747"/>
      <c r="AK120" s="1202"/>
      <c r="AL120" s="1202"/>
      <c r="AM120" s="1202"/>
      <c r="AN120" s="1202"/>
      <c r="AO120" s="1202"/>
      <c r="AP120" s="1202"/>
      <c r="AQ120" s="1202"/>
      <c r="AR120" s="1202"/>
      <c r="AS120" s="1202"/>
      <c r="AT120" s="1202"/>
      <c r="AU120" s="1202"/>
      <c r="AV120" s="1202"/>
      <c r="AW120" s="1202"/>
    </row>
    <row r="121" spans="1:50" s="700" customFormat="1" thickBot="1">
      <c r="A121" s="1211"/>
      <c r="B121" s="1233"/>
      <c r="C121" s="1236"/>
      <c r="D121" s="724" t="s">
        <v>331</v>
      </c>
      <c r="E121" s="744"/>
      <c r="F121" s="744"/>
      <c r="G121" s="744"/>
      <c r="H121" s="744"/>
      <c r="I121" s="744"/>
      <c r="J121" s="747"/>
      <c r="K121" s="744"/>
      <c r="L121" s="744"/>
      <c r="M121" s="744"/>
      <c r="N121" s="744"/>
      <c r="O121" s="744"/>
      <c r="P121" s="747"/>
      <c r="Q121" s="744"/>
      <c r="R121" s="744"/>
      <c r="S121" s="744"/>
      <c r="T121" s="744"/>
      <c r="U121" s="747"/>
      <c r="V121" s="744"/>
      <c r="W121" s="744"/>
      <c r="X121" s="744"/>
      <c r="Y121" s="744"/>
      <c r="Z121" s="747"/>
      <c r="AA121" s="744"/>
      <c r="AB121" s="744"/>
      <c r="AC121" s="744"/>
      <c r="AD121" s="744"/>
      <c r="AE121" s="744"/>
      <c r="AF121" s="744"/>
      <c r="AG121" s="744"/>
      <c r="AH121" s="744"/>
      <c r="AI121" s="744"/>
      <c r="AJ121" s="747"/>
      <c r="AK121" s="1203"/>
      <c r="AL121" s="1203"/>
      <c r="AM121" s="1203"/>
      <c r="AN121" s="1203"/>
      <c r="AO121" s="1203"/>
      <c r="AP121" s="1203"/>
      <c r="AQ121" s="1203"/>
      <c r="AR121" s="1203"/>
      <c r="AS121" s="1203"/>
      <c r="AT121" s="1203"/>
      <c r="AU121" s="1203"/>
      <c r="AV121" s="1203"/>
      <c r="AW121" s="1203"/>
    </row>
    <row r="122" spans="1:50" ht="14.45" customHeight="1">
      <c r="A122" s="1208"/>
      <c r="B122" s="1208"/>
      <c r="C122" s="1208"/>
      <c r="D122" s="1208"/>
      <c r="E122" s="4">
        <f>SUM(E114:E121)</f>
        <v>0</v>
      </c>
      <c r="F122" s="4">
        <f t="shared" ref="F122:AI122" si="22">SUM(F114:F121)</f>
        <v>0</v>
      </c>
      <c r="G122" s="4">
        <f t="shared" si="22"/>
        <v>0</v>
      </c>
      <c r="H122" s="4">
        <f t="shared" si="22"/>
        <v>0</v>
      </c>
      <c r="I122" s="4">
        <f t="shared" si="22"/>
        <v>0</v>
      </c>
      <c r="J122" s="12"/>
      <c r="K122" s="4">
        <f t="shared" si="22"/>
        <v>0</v>
      </c>
      <c r="L122" s="4">
        <f t="shared" si="22"/>
        <v>0</v>
      </c>
      <c r="M122" s="4">
        <f t="shared" si="22"/>
        <v>0</v>
      </c>
      <c r="N122" s="4">
        <f t="shared" si="22"/>
        <v>0</v>
      </c>
      <c r="O122" s="4">
        <f t="shared" si="22"/>
        <v>0</v>
      </c>
      <c r="P122" s="12"/>
      <c r="Q122" s="4">
        <f t="shared" si="22"/>
        <v>0</v>
      </c>
      <c r="R122" s="4">
        <f t="shared" si="22"/>
        <v>0</v>
      </c>
      <c r="S122" s="4">
        <f t="shared" si="22"/>
        <v>0</v>
      </c>
      <c r="T122" s="4">
        <f t="shared" si="22"/>
        <v>0</v>
      </c>
      <c r="U122" s="12"/>
      <c r="V122" s="4">
        <f t="shared" si="22"/>
        <v>0</v>
      </c>
      <c r="W122" s="4">
        <f t="shared" si="22"/>
        <v>0</v>
      </c>
      <c r="X122" s="4">
        <f t="shared" si="22"/>
        <v>0</v>
      </c>
      <c r="Y122" s="4">
        <f t="shared" si="22"/>
        <v>0</v>
      </c>
      <c r="Z122" s="12"/>
      <c r="AA122" s="4">
        <f t="shared" si="22"/>
        <v>0</v>
      </c>
      <c r="AB122" s="4">
        <f t="shared" si="22"/>
        <v>0</v>
      </c>
      <c r="AC122" s="4">
        <f t="shared" si="22"/>
        <v>0</v>
      </c>
      <c r="AD122" s="4">
        <f t="shared" si="22"/>
        <v>0</v>
      </c>
      <c r="AE122" s="4">
        <f t="shared" si="22"/>
        <v>0</v>
      </c>
      <c r="AF122" s="4">
        <f t="shared" si="22"/>
        <v>0</v>
      </c>
      <c r="AG122" s="4">
        <f t="shared" si="22"/>
        <v>0</v>
      </c>
      <c r="AH122" s="4">
        <f t="shared" si="22"/>
        <v>0</v>
      </c>
      <c r="AI122" s="4">
        <f t="shared" si="22"/>
        <v>0</v>
      </c>
      <c r="AJ122" s="12"/>
      <c r="AK122" s="157">
        <f>SUM(AK114)</f>
        <v>0</v>
      </c>
      <c r="AL122" s="157">
        <f t="shared" ref="AL122:AW122" si="23">SUM(AL114)</f>
        <v>0</v>
      </c>
      <c r="AM122" s="157">
        <f t="shared" si="23"/>
        <v>0</v>
      </c>
      <c r="AN122" s="157">
        <f t="shared" si="23"/>
        <v>0</v>
      </c>
      <c r="AO122" s="157">
        <f t="shared" si="23"/>
        <v>0</v>
      </c>
      <c r="AP122" s="157">
        <f t="shared" si="23"/>
        <v>0</v>
      </c>
      <c r="AQ122" s="157">
        <f t="shared" si="23"/>
        <v>0</v>
      </c>
      <c r="AR122" s="157">
        <f t="shared" si="23"/>
        <v>0</v>
      </c>
      <c r="AS122" s="157">
        <f t="shared" si="23"/>
        <v>0</v>
      </c>
      <c r="AT122" s="157">
        <f t="shared" si="23"/>
        <v>0</v>
      </c>
      <c r="AU122" s="157">
        <f t="shared" si="23"/>
        <v>0</v>
      </c>
      <c r="AV122" s="157">
        <f t="shared" si="23"/>
        <v>0</v>
      </c>
      <c r="AW122" s="157">
        <f t="shared" si="23"/>
        <v>0</v>
      </c>
      <c r="AX122" s="1"/>
    </row>
    <row r="123" spans="1:50" ht="19.5" thickBot="1">
      <c r="A123" s="444"/>
      <c r="B123" s="444"/>
      <c r="C123" s="444"/>
      <c r="D123" s="444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1"/>
    </row>
    <row r="124" spans="1:50" s="700" customFormat="1" ht="15">
      <c r="A124" s="1209" t="s">
        <v>64</v>
      </c>
      <c r="B124" s="1231" t="s">
        <v>171</v>
      </c>
      <c r="C124" s="1234" t="s">
        <v>332</v>
      </c>
      <c r="D124" s="699" t="s">
        <v>333</v>
      </c>
      <c r="E124" s="744"/>
      <c r="F124" s="744"/>
      <c r="G124" s="744"/>
      <c r="H124" s="744"/>
      <c r="I124" s="744"/>
      <c r="J124" s="747"/>
      <c r="K124" s="744"/>
      <c r="L124" s="744"/>
      <c r="M124" s="744"/>
      <c r="N124" s="744"/>
      <c r="O124" s="744"/>
      <c r="P124" s="747"/>
      <c r="Q124" s="744"/>
      <c r="R124" s="744"/>
      <c r="S124" s="744"/>
      <c r="T124" s="744"/>
      <c r="U124" s="747"/>
      <c r="V124" s="744"/>
      <c r="W124" s="744"/>
      <c r="X124" s="744"/>
      <c r="Y124" s="744"/>
      <c r="Z124" s="747"/>
      <c r="AA124" s="744"/>
      <c r="AB124" s="744"/>
      <c r="AC124" s="744"/>
      <c r="AD124" s="744"/>
      <c r="AE124" s="744"/>
      <c r="AF124" s="744"/>
      <c r="AG124" s="744"/>
      <c r="AH124" s="744"/>
      <c r="AI124" s="744"/>
      <c r="AJ124" s="747"/>
      <c r="AK124" s="1201"/>
      <c r="AL124" s="1201"/>
      <c r="AM124" s="1201"/>
      <c r="AN124" s="1201"/>
      <c r="AO124" s="1201"/>
      <c r="AP124" s="1201"/>
      <c r="AQ124" s="1201"/>
      <c r="AR124" s="1201"/>
      <c r="AS124" s="1201"/>
      <c r="AT124" s="1201"/>
      <c r="AU124" s="1201"/>
      <c r="AV124" s="1201"/>
      <c r="AW124" s="1201"/>
    </row>
    <row r="125" spans="1:50" s="700" customFormat="1" ht="15">
      <c r="A125" s="1210"/>
      <c r="B125" s="1232"/>
      <c r="C125" s="1235"/>
      <c r="D125" s="701" t="s">
        <v>334</v>
      </c>
      <c r="E125" s="744"/>
      <c r="F125" s="744"/>
      <c r="G125" s="744"/>
      <c r="H125" s="744"/>
      <c r="I125" s="744"/>
      <c r="J125" s="747"/>
      <c r="K125" s="744"/>
      <c r="L125" s="744"/>
      <c r="M125" s="744"/>
      <c r="N125" s="744"/>
      <c r="O125" s="744"/>
      <c r="P125" s="747"/>
      <c r="Q125" s="744"/>
      <c r="R125" s="744"/>
      <c r="S125" s="744"/>
      <c r="T125" s="744"/>
      <c r="U125" s="747"/>
      <c r="V125" s="744"/>
      <c r="W125" s="744"/>
      <c r="X125" s="744"/>
      <c r="Y125" s="744"/>
      <c r="Z125" s="747"/>
      <c r="AA125" s="744"/>
      <c r="AB125" s="744"/>
      <c r="AC125" s="744"/>
      <c r="AD125" s="744"/>
      <c r="AE125" s="744"/>
      <c r="AF125" s="744"/>
      <c r="AG125" s="744"/>
      <c r="AH125" s="744"/>
      <c r="AI125" s="744"/>
      <c r="AJ125" s="747"/>
      <c r="AK125" s="1202"/>
      <c r="AL125" s="1202"/>
      <c r="AM125" s="1202"/>
      <c r="AN125" s="1202"/>
      <c r="AO125" s="1202"/>
      <c r="AP125" s="1202"/>
      <c r="AQ125" s="1202"/>
      <c r="AR125" s="1202"/>
      <c r="AS125" s="1202"/>
      <c r="AT125" s="1202"/>
      <c r="AU125" s="1202"/>
      <c r="AV125" s="1202"/>
      <c r="AW125" s="1202"/>
    </row>
    <row r="126" spans="1:50" s="700" customFormat="1" ht="15">
      <c r="A126" s="1210"/>
      <c r="B126" s="1232"/>
      <c r="C126" s="1235"/>
      <c r="D126" s="701" t="s">
        <v>335</v>
      </c>
      <c r="E126" s="744"/>
      <c r="F126" s="744"/>
      <c r="G126" s="744"/>
      <c r="H126" s="744"/>
      <c r="I126" s="744"/>
      <c r="J126" s="747"/>
      <c r="K126" s="744"/>
      <c r="L126" s="744"/>
      <c r="M126" s="744"/>
      <c r="N126" s="744"/>
      <c r="O126" s="744"/>
      <c r="P126" s="747"/>
      <c r="Q126" s="744"/>
      <c r="R126" s="744"/>
      <c r="S126" s="744"/>
      <c r="T126" s="744"/>
      <c r="U126" s="747"/>
      <c r="V126" s="744"/>
      <c r="W126" s="744"/>
      <c r="X126" s="744"/>
      <c r="Y126" s="744"/>
      <c r="Z126" s="747"/>
      <c r="AA126" s="744"/>
      <c r="AB126" s="744"/>
      <c r="AC126" s="744"/>
      <c r="AD126" s="744"/>
      <c r="AE126" s="744"/>
      <c r="AF126" s="744"/>
      <c r="AG126" s="744"/>
      <c r="AH126" s="744"/>
      <c r="AI126" s="744"/>
      <c r="AJ126" s="747"/>
      <c r="AK126" s="1202"/>
      <c r="AL126" s="1202"/>
      <c r="AM126" s="1202"/>
      <c r="AN126" s="1202"/>
      <c r="AO126" s="1202"/>
      <c r="AP126" s="1202"/>
      <c r="AQ126" s="1202"/>
      <c r="AR126" s="1202"/>
      <c r="AS126" s="1202"/>
      <c r="AT126" s="1202"/>
      <c r="AU126" s="1202"/>
      <c r="AV126" s="1202"/>
      <c r="AW126" s="1202"/>
    </row>
    <row r="127" spans="1:50" s="700" customFormat="1" ht="15">
      <c r="A127" s="1210"/>
      <c r="B127" s="1232"/>
      <c r="C127" s="1235"/>
      <c r="D127" s="701" t="s">
        <v>336</v>
      </c>
      <c r="E127" s="744"/>
      <c r="F127" s="744"/>
      <c r="G127" s="744"/>
      <c r="H127" s="744"/>
      <c r="I127" s="744"/>
      <c r="J127" s="747"/>
      <c r="K127" s="744"/>
      <c r="L127" s="744"/>
      <c r="M127" s="744"/>
      <c r="N127" s="744"/>
      <c r="O127" s="744"/>
      <c r="P127" s="747"/>
      <c r="Q127" s="744"/>
      <c r="R127" s="744"/>
      <c r="S127" s="744"/>
      <c r="T127" s="744"/>
      <c r="U127" s="747"/>
      <c r="V127" s="744"/>
      <c r="W127" s="744"/>
      <c r="X127" s="744"/>
      <c r="Y127" s="744"/>
      <c r="Z127" s="747"/>
      <c r="AA127" s="744"/>
      <c r="AB127" s="744"/>
      <c r="AC127" s="744"/>
      <c r="AD127" s="744"/>
      <c r="AE127" s="744"/>
      <c r="AF127" s="744"/>
      <c r="AG127" s="744"/>
      <c r="AH127" s="744"/>
      <c r="AI127" s="744"/>
      <c r="AJ127" s="747"/>
      <c r="AK127" s="1202"/>
      <c r="AL127" s="1202"/>
      <c r="AM127" s="1202"/>
      <c r="AN127" s="1202"/>
      <c r="AO127" s="1202"/>
      <c r="AP127" s="1202"/>
      <c r="AQ127" s="1202"/>
      <c r="AR127" s="1202"/>
      <c r="AS127" s="1202"/>
      <c r="AT127" s="1202"/>
      <c r="AU127" s="1202"/>
      <c r="AV127" s="1202"/>
      <c r="AW127" s="1202"/>
    </row>
    <row r="128" spans="1:50" s="700" customFormat="1" ht="30">
      <c r="A128" s="1210"/>
      <c r="B128" s="1232"/>
      <c r="C128" s="1235"/>
      <c r="D128" s="701" t="s">
        <v>337</v>
      </c>
      <c r="E128" s="744"/>
      <c r="F128" s="744"/>
      <c r="G128" s="744"/>
      <c r="H128" s="744"/>
      <c r="I128" s="744"/>
      <c r="J128" s="747"/>
      <c r="K128" s="744"/>
      <c r="L128" s="744"/>
      <c r="M128" s="744"/>
      <c r="N128" s="744"/>
      <c r="O128" s="744"/>
      <c r="P128" s="747"/>
      <c r="Q128" s="744"/>
      <c r="R128" s="744"/>
      <c r="S128" s="744"/>
      <c r="T128" s="744"/>
      <c r="U128" s="747"/>
      <c r="V128" s="744"/>
      <c r="W128" s="744"/>
      <c r="X128" s="744"/>
      <c r="Y128" s="744"/>
      <c r="Z128" s="747"/>
      <c r="AA128" s="744"/>
      <c r="AB128" s="744"/>
      <c r="AC128" s="744"/>
      <c r="AD128" s="744"/>
      <c r="AE128" s="744"/>
      <c r="AF128" s="744"/>
      <c r="AG128" s="744"/>
      <c r="AH128" s="744"/>
      <c r="AI128" s="744"/>
      <c r="AJ128" s="747"/>
      <c r="AK128" s="1202"/>
      <c r="AL128" s="1202"/>
      <c r="AM128" s="1202"/>
      <c r="AN128" s="1202"/>
      <c r="AO128" s="1202"/>
      <c r="AP128" s="1202"/>
      <c r="AQ128" s="1202"/>
      <c r="AR128" s="1202"/>
      <c r="AS128" s="1202"/>
      <c r="AT128" s="1202"/>
      <c r="AU128" s="1202"/>
      <c r="AV128" s="1202"/>
      <c r="AW128" s="1202"/>
    </row>
    <row r="129" spans="1:50" s="700" customFormat="1" ht="15">
      <c r="A129" s="1210"/>
      <c r="B129" s="1232"/>
      <c r="C129" s="1235"/>
      <c r="D129" s="701" t="s">
        <v>338</v>
      </c>
      <c r="E129" s="744"/>
      <c r="F129" s="744"/>
      <c r="G129" s="744"/>
      <c r="H129" s="744"/>
      <c r="I129" s="744"/>
      <c r="J129" s="747"/>
      <c r="K129" s="744"/>
      <c r="L129" s="744"/>
      <c r="M129" s="744"/>
      <c r="N129" s="744"/>
      <c r="O129" s="744"/>
      <c r="P129" s="747"/>
      <c r="Q129" s="744"/>
      <c r="R129" s="744"/>
      <c r="S129" s="744"/>
      <c r="T129" s="744"/>
      <c r="U129" s="747"/>
      <c r="V129" s="744"/>
      <c r="W129" s="744"/>
      <c r="X129" s="744"/>
      <c r="Y129" s="744"/>
      <c r="Z129" s="747"/>
      <c r="AA129" s="744"/>
      <c r="AB129" s="744"/>
      <c r="AC129" s="744"/>
      <c r="AD129" s="744"/>
      <c r="AE129" s="744"/>
      <c r="AF129" s="744"/>
      <c r="AG129" s="744"/>
      <c r="AH129" s="744"/>
      <c r="AI129" s="744"/>
      <c r="AJ129" s="747"/>
      <c r="AK129" s="1202"/>
      <c r="AL129" s="1202"/>
      <c r="AM129" s="1202"/>
      <c r="AN129" s="1202"/>
      <c r="AO129" s="1202"/>
      <c r="AP129" s="1202"/>
      <c r="AQ129" s="1202"/>
      <c r="AR129" s="1202"/>
      <c r="AS129" s="1202"/>
      <c r="AT129" s="1202"/>
      <c r="AU129" s="1202"/>
      <c r="AV129" s="1202"/>
      <c r="AW129" s="1202"/>
    </row>
    <row r="130" spans="1:50" s="700" customFormat="1" ht="30">
      <c r="A130" s="1210"/>
      <c r="B130" s="1232"/>
      <c r="C130" s="1235"/>
      <c r="D130" s="701" t="s">
        <v>339</v>
      </c>
      <c r="E130" s="744"/>
      <c r="F130" s="744"/>
      <c r="G130" s="744"/>
      <c r="H130" s="744"/>
      <c r="I130" s="744"/>
      <c r="J130" s="747"/>
      <c r="K130" s="744"/>
      <c r="L130" s="744"/>
      <c r="M130" s="744"/>
      <c r="N130" s="744"/>
      <c r="O130" s="744"/>
      <c r="P130" s="747"/>
      <c r="Q130" s="744"/>
      <c r="R130" s="744"/>
      <c r="S130" s="744"/>
      <c r="T130" s="744"/>
      <c r="U130" s="747"/>
      <c r="V130" s="744"/>
      <c r="W130" s="744"/>
      <c r="X130" s="744"/>
      <c r="Y130" s="744"/>
      <c r="Z130" s="747"/>
      <c r="AA130" s="744"/>
      <c r="AB130" s="744"/>
      <c r="AC130" s="744"/>
      <c r="AD130" s="744"/>
      <c r="AE130" s="744"/>
      <c r="AF130" s="744"/>
      <c r="AG130" s="744"/>
      <c r="AH130" s="744"/>
      <c r="AI130" s="744"/>
      <c r="AJ130" s="747"/>
      <c r="AK130" s="1202"/>
      <c r="AL130" s="1202"/>
      <c r="AM130" s="1202"/>
      <c r="AN130" s="1202"/>
      <c r="AO130" s="1202"/>
      <c r="AP130" s="1202"/>
      <c r="AQ130" s="1202"/>
      <c r="AR130" s="1202"/>
      <c r="AS130" s="1202"/>
      <c r="AT130" s="1202"/>
      <c r="AU130" s="1202"/>
      <c r="AV130" s="1202"/>
      <c r="AW130" s="1202"/>
    </row>
    <row r="131" spans="1:50" s="700" customFormat="1" thickBot="1">
      <c r="A131" s="1211"/>
      <c r="B131" s="1233"/>
      <c r="C131" s="1236"/>
      <c r="D131" s="724" t="s">
        <v>340</v>
      </c>
      <c r="E131" s="744"/>
      <c r="F131" s="744"/>
      <c r="G131" s="744"/>
      <c r="H131" s="744"/>
      <c r="I131" s="744"/>
      <c r="J131" s="747"/>
      <c r="K131" s="744"/>
      <c r="L131" s="744"/>
      <c r="M131" s="744"/>
      <c r="N131" s="744"/>
      <c r="O131" s="744"/>
      <c r="P131" s="747"/>
      <c r="Q131" s="744"/>
      <c r="R131" s="744"/>
      <c r="S131" s="744"/>
      <c r="T131" s="744"/>
      <c r="U131" s="747"/>
      <c r="V131" s="744"/>
      <c r="W131" s="744"/>
      <c r="X131" s="744"/>
      <c r="Y131" s="744"/>
      <c r="Z131" s="747"/>
      <c r="AA131" s="744"/>
      <c r="AB131" s="744"/>
      <c r="AC131" s="744"/>
      <c r="AD131" s="744"/>
      <c r="AE131" s="744"/>
      <c r="AF131" s="744"/>
      <c r="AG131" s="744"/>
      <c r="AH131" s="744"/>
      <c r="AI131" s="744"/>
      <c r="AJ131" s="747"/>
      <c r="AK131" s="1203"/>
      <c r="AL131" s="1203"/>
      <c r="AM131" s="1203"/>
      <c r="AN131" s="1203"/>
      <c r="AO131" s="1203"/>
      <c r="AP131" s="1203"/>
      <c r="AQ131" s="1203"/>
      <c r="AR131" s="1203"/>
      <c r="AS131" s="1203"/>
      <c r="AT131" s="1203"/>
      <c r="AU131" s="1203"/>
      <c r="AV131" s="1203"/>
      <c r="AW131" s="1203"/>
    </row>
    <row r="132" spans="1:50" ht="14.45" customHeight="1">
      <c r="A132" s="1208"/>
      <c r="B132" s="1208"/>
      <c r="C132" s="1208"/>
      <c r="D132" s="1208"/>
      <c r="E132" s="4">
        <f>SUM(E124:E131)</f>
        <v>0</v>
      </c>
      <c r="F132" s="4">
        <f t="shared" ref="F132:AI132" si="24">SUM(F124:F131)</f>
        <v>0</v>
      </c>
      <c r="G132" s="4">
        <f t="shared" si="24"/>
        <v>0</v>
      </c>
      <c r="H132" s="4">
        <f t="shared" si="24"/>
        <v>0</v>
      </c>
      <c r="I132" s="4">
        <f t="shared" si="24"/>
        <v>0</v>
      </c>
      <c r="J132" s="12"/>
      <c r="K132" s="4">
        <f t="shared" si="24"/>
        <v>0</v>
      </c>
      <c r="L132" s="4">
        <f t="shared" si="24"/>
        <v>0</v>
      </c>
      <c r="M132" s="4">
        <f t="shared" si="24"/>
        <v>0</v>
      </c>
      <c r="N132" s="4">
        <f t="shared" si="24"/>
        <v>0</v>
      </c>
      <c r="O132" s="4">
        <f t="shared" si="24"/>
        <v>0</v>
      </c>
      <c r="P132" s="12"/>
      <c r="Q132" s="4">
        <f t="shared" si="24"/>
        <v>0</v>
      </c>
      <c r="R132" s="4">
        <f t="shared" si="24"/>
        <v>0</v>
      </c>
      <c r="S132" s="4">
        <f t="shared" si="24"/>
        <v>0</v>
      </c>
      <c r="T132" s="4">
        <f t="shared" si="24"/>
        <v>0</v>
      </c>
      <c r="U132" s="12"/>
      <c r="V132" s="4">
        <f t="shared" si="24"/>
        <v>0</v>
      </c>
      <c r="W132" s="4">
        <f t="shared" si="24"/>
        <v>0</v>
      </c>
      <c r="X132" s="4">
        <f t="shared" si="24"/>
        <v>0</v>
      </c>
      <c r="Y132" s="4">
        <f t="shared" si="24"/>
        <v>0</v>
      </c>
      <c r="Z132" s="12"/>
      <c r="AA132" s="4">
        <f t="shared" si="24"/>
        <v>0</v>
      </c>
      <c r="AB132" s="4">
        <f t="shared" si="24"/>
        <v>0</v>
      </c>
      <c r="AC132" s="4">
        <f t="shared" si="24"/>
        <v>0</v>
      </c>
      <c r="AD132" s="4">
        <f t="shared" si="24"/>
        <v>0</v>
      </c>
      <c r="AE132" s="4">
        <f t="shared" si="24"/>
        <v>0</v>
      </c>
      <c r="AF132" s="4">
        <f t="shared" si="24"/>
        <v>0</v>
      </c>
      <c r="AG132" s="4">
        <f t="shared" si="24"/>
        <v>0</v>
      </c>
      <c r="AH132" s="4">
        <f t="shared" si="24"/>
        <v>0</v>
      </c>
      <c r="AI132" s="4">
        <f t="shared" si="24"/>
        <v>0</v>
      </c>
      <c r="AJ132" s="12"/>
      <c r="AK132" s="157">
        <f>SUM(AK124)</f>
        <v>0</v>
      </c>
      <c r="AL132" s="157">
        <f t="shared" ref="AL132:AW132" si="25">SUM(AL124)</f>
        <v>0</v>
      </c>
      <c r="AM132" s="157">
        <f t="shared" si="25"/>
        <v>0</v>
      </c>
      <c r="AN132" s="157">
        <f t="shared" si="25"/>
        <v>0</v>
      </c>
      <c r="AO132" s="157">
        <f t="shared" si="25"/>
        <v>0</v>
      </c>
      <c r="AP132" s="157">
        <f t="shared" si="25"/>
        <v>0</v>
      </c>
      <c r="AQ132" s="157">
        <f t="shared" si="25"/>
        <v>0</v>
      </c>
      <c r="AR132" s="157">
        <f t="shared" si="25"/>
        <v>0</v>
      </c>
      <c r="AS132" s="157">
        <f t="shared" si="25"/>
        <v>0</v>
      </c>
      <c r="AT132" s="157">
        <f t="shared" si="25"/>
        <v>0</v>
      </c>
      <c r="AU132" s="157">
        <f t="shared" si="25"/>
        <v>0</v>
      </c>
      <c r="AV132" s="157">
        <f t="shared" si="25"/>
        <v>0</v>
      </c>
      <c r="AW132" s="157">
        <f t="shared" si="25"/>
        <v>0</v>
      </c>
      <c r="AX132" s="1"/>
    </row>
    <row r="133" spans="1:50" ht="19.5" thickBot="1">
      <c r="A133" s="444"/>
      <c r="B133" s="444"/>
      <c r="C133" s="444"/>
      <c r="D133" s="444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1"/>
    </row>
    <row r="134" spans="1:50" s="700" customFormat="1" ht="15">
      <c r="A134" s="1209" t="s">
        <v>55</v>
      </c>
      <c r="B134" s="1231" t="s">
        <v>217</v>
      </c>
      <c r="C134" s="1234" t="s">
        <v>218</v>
      </c>
      <c r="D134" s="699" t="s">
        <v>219</v>
      </c>
      <c r="E134" s="744"/>
      <c r="F134" s="744"/>
      <c r="G134" s="744"/>
      <c r="H134" s="744"/>
      <c r="I134" s="744"/>
      <c r="J134" s="747"/>
      <c r="K134" s="744"/>
      <c r="L134" s="744"/>
      <c r="M134" s="744"/>
      <c r="N134" s="744"/>
      <c r="O134" s="744"/>
      <c r="P134" s="747"/>
      <c r="Q134" s="744"/>
      <c r="R134" s="744"/>
      <c r="S134" s="744"/>
      <c r="T134" s="744"/>
      <c r="U134" s="747"/>
      <c r="V134" s="744"/>
      <c r="W134" s="744"/>
      <c r="X134" s="744"/>
      <c r="Y134" s="744"/>
      <c r="Z134" s="747"/>
      <c r="AA134" s="744"/>
      <c r="AB134" s="744"/>
      <c r="AC134" s="744"/>
      <c r="AD134" s="744"/>
      <c r="AE134" s="744"/>
      <c r="AF134" s="744"/>
      <c r="AG134" s="744"/>
      <c r="AH134" s="744"/>
      <c r="AI134" s="744"/>
      <c r="AJ134" s="747"/>
      <c r="AK134" s="1201"/>
      <c r="AL134" s="1201"/>
      <c r="AM134" s="1201"/>
      <c r="AN134" s="1201"/>
      <c r="AO134" s="1201"/>
      <c r="AP134" s="1201"/>
      <c r="AQ134" s="1201"/>
      <c r="AR134" s="1201"/>
      <c r="AS134" s="1201"/>
      <c r="AT134" s="1201"/>
      <c r="AU134" s="1201"/>
      <c r="AV134" s="1201"/>
      <c r="AW134" s="1201"/>
    </row>
    <row r="135" spans="1:50" s="700" customFormat="1" ht="15">
      <c r="A135" s="1210"/>
      <c r="B135" s="1232"/>
      <c r="C135" s="1235"/>
      <c r="D135" s="701" t="s">
        <v>220</v>
      </c>
      <c r="E135" s="744"/>
      <c r="F135" s="744"/>
      <c r="G135" s="744"/>
      <c r="H135" s="744"/>
      <c r="I135" s="744"/>
      <c r="J135" s="747"/>
      <c r="K135" s="744"/>
      <c r="L135" s="744"/>
      <c r="M135" s="744"/>
      <c r="N135" s="744"/>
      <c r="O135" s="744"/>
      <c r="P135" s="747"/>
      <c r="Q135" s="744"/>
      <c r="R135" s="744"/>
      <c r="S135" s="744"/>
      <c r="T135" s="744"/>
      <c r="U135" s="747"/>
      <c r="V135" s="744"/>
      <c r="W135" s="744"/>
      <c r="X135" s="744"/>
      <c r="Y135" s="744"/>
      <c r="Z135" s="747"/>
      <c r="AA135" s="744"/>
      <c r="AB135" s="744"/>
      <c r="AC135" s="744"/>
      <c r="AD135" s="744"/>
      <c r="AE135" s="744"/>
      <c r="AF135" s="744"/>
      <c r="AG135" s="744"/>
      <c r="AH135" s="744"/>
      <c r="AI135" s="744"/>
      <c r="AJ135" s="747"/>
      <c r="AK135" s="1202"/>
      <c r="AL135" s="1202"/>
      <c r="AM135" s="1202"/>
      <c r="AN135" s="1202"/>
      <c r="AO135" s="1202"/>
      <c r="AP135" s="1202"/>
      <c r="AQ135" s="1202"/>
      <c r="AR135" s="1202"/>
      <c r="AS135" s="1202"/>
      <c r="AT135" s="1202"/>
      <c r="AU135" s="1202"/>
      <c r="AV135" s="1202"/>
      <c r="AW135" s="1202"/>
    </row>
    <row r="136" spans="1:50" s="700" customFormat="1" ht="15">
      <c r="A136" s="1210"/>
      <c r="B136" s="1232"/>
      <c r="C136" s="1235"/>
      <c r="D136" s="701" t="s">
        <v>221</v>
      </c>
      <c r="E136" s="744"/>
      <c r="F136" s="744"/>
      <c r="G136" s="744"/>
      <c r="H136" s="744"/>
      <c r="I136" s="744"/>
      <c r="J136" s="747"/>
      <c r="K136" s="744"/>
      <c r="L136" s="744"/>
      <c r="M136" s="744"/>
      <c r="N136" s="744"/>
      <c r="O136" s="744"/>
      <c r="P136" s="747"/>
      <c r="Q136" s="744"/>
      <c r="R136" s="744"/>
      <c r="S136" s="744"/>
      <c r="T136" s="744"/>
      <c r="U136" s="747"/>
      <c r="V136" s="744"/>
      <c r="W136" s="744"/>
      <c r="X136" s="744"/>
      <c r="Y136" s="744"/>
      <c r="Z136" s="747"/>
      <c r="AA136" s="744"/>
      <c r="AB136" s="744"/>
      <c r="AC136" s="744"/>
      <c r="AD136" s="744"/>
      <c r="AE136" s="744"/>
      <c r="AF136" s="744"/>
      <c r="AG136" s="744"/>
      <c r="AH136" s="744"/>
      <c r="AI136" s="744"/>
      <c r="AJ136" s="747"/>
      <c r="AK136" s="1202"/>
      <c r="AL136" s="1202"/>
      <c r="AM136" s="1202"/>
      <c r="AN136" s="1202"/>
      <c r="AO136" s="1202"/>
      <c r="AP136" s="1202"/>
      <c r="AQ136" s="1202"/>
      <c r="AR136" s="1202"/>
      <c r="AS136" s="1202"/>
      <c r="AT136" s="1202"/>
      <c r="AU136" s="1202"/>
      <c r="AV136" s="1202"/>
      <c r="AW136" s="1202"/>
    </row>
    <row r="137" spans="1:50" s="700" customFormat="1" ht="15">
      <c r="A137" s="1210"/>
      <c r="B137" s="1232"/>
      <c r="C137" s="1235"/>
      <c r="D137" s="701" t="s">
        <v>222</v>
      </c>
      <c r="E137" s="744"/>
      <c r="F137" s="744"/>
      <c r="G137" s="744"/>
      <c r="H137" s="744"/>
      <c r="I137" s="744"/>
      <c r="J137" s="747"/>
      <c r="K137" s="744"/>
      <c r="L137" s="744"/>
      <c r="M137" s="744"/>
      <c r="N137" s="744"/>
      <c r="O137" s="744"/>
      <c r="P137" s="747"/>
      <c r="Q137" s="744"/>
      <c r="R137" s="744"/>
      <c r="S137" s="744"/>
      <c r="T137" s="744"/>
      <c r="U137" s="747"/>
      <c r="V137" s="744"/>
      <c r="W137" s="744"/>
      <c r="X137" s="744"/>
      <c r="Y137" s="744"/>
      <c r="Z137" s="747"/>
      <c r="AA137" s="744"/>
      <c r="AB137" s="744"/>
      <c r="AC137" s="744"/>
      <c r="AD137" s="744"/>
      <c r="AE137" s="744"/>
      <c r="AF137" s="744"/>
      <c r="AG137" s="744"/>
      <c r="AH137" s="744"/>
      <c r="AI137" s="744"/>
      <c r="AJ137" s="747"/>
      <c r="AK137" s="1202"/>
      <c r="AL137" s="1202"/>
      <c r="AM137" s="1202"/>
      <c r="AN137" s="1202"/>
      <c r="AO137" s="1202"/>
      <c r="AP137" s="1202"/>
      <c r="AQ137" s="1202"/>
      <c r="AR137" s="1202"/>
      <c r="AS137" s="1202"/>
      <c r="AT137" s="1202"/>
      <c r="AU137" s="1202"/>
      <c r="AV137" s="1202"/>
      <c r="AW137" s="1202"/>
    </row>
    <row r="138" spans="1:50" s="700" customFormat="1" ht="15">
      <c r="A138" s="1210"/>
      <c r="B138" s="1232"/>
      <c r="C138" s="1235"/>
      <c r="D138" s="701" t="s">
        <v>223</v>
      </c>
      <c r="E138" s="744"/>
      <c r="F138" s="744"/>
      <c r="G138" s="744"/>
      <c r="H138" s="744"/>
      <c r="I138" s="744"/>
      <c r="J138" s="747"/>
      <c r="K138" s="744"/>
      <c r="L138" s="744"/>
      <c r="M138" s="744"/>
      <c r="N138" s="744"/>
      <c r="O138" s="744"/>
      <c r="P138" s="747"/>
      <c r="Q138" s="744"/>
      <c r="R138" s="744"/>
      <c r="S138" s="744"/>
      <c r="T138" s="744"/>
      <c r="U138" s="747"/>
      <c r="V138" s="744"/>
      <c r="W138" s="744"/>
      <c r="X138" s="744"/>
      <c r="Y138" s="744"/>
      <c r="Z138" s="747"/>
      <c r="AA138" s="744"/>
      <c r="AB138" s="744"/>
      <c r="AC138" s="744"/>
      <c r="AD138" s="744"/>
      <c r="AE138" s="744"/>
      <c r="AF138" s="744"/>
      <c r="AG138" s="744"/>
      <c r="AH138" s="744"/>
      <c r="AI138" s="744"/>
      <c r="AJ138" s="747"/>
      <c r="AK138" s="1202"/>
      <c r="AL138" s="1202"/>
      <c r="AM138" s="1202"/>
      <c r="AN138" s="1202"/>
      <c r="AO138" s="1202"/>
      <c r="AP138" s="1202"/>
      <c r="AQ138" s="1202"/>
      <c r="AR138" s="1202"/>
      <c r="AS138" s="1202"/>
      <c r="AT138" s="1202"/>
      <c r="AU138" s="1202"/>
      <c r="AV138" s="1202"/>
      <c r="AW138" s="1202"/>
    </row>
    <row r="139" spans="1:50" s="700" customFormat="1" ht="15">
      <c r="A139" s="1210"/>
      <c r="B139" s="1232"/>
      <c r="C139" s="1235"/>
      <c r="D139" s="701" t="s">
        <v>224</v>
      </c>
      <c r="E139" s="744"/>
      <c r="F139" s="744"/>
      <c r="G139" s="744"/>
      <c r="H139" s="744"/>
      <c r="I139" s="744"/>
      <c r="J139" s="747"/>
      <c r="K139" s="744"/>
      <c r="L139" s="744"/>
      <c r="M139" s="744"/>
      <c r="N139" s="744"/>
      <c r="O139" s="744"/>
      <c r="P139" s="747"/>
      <c r="Q139" s="744"/>
      <c r="R139" s="744"/>
      <c r="S139" s="744"/>
      <c r="T139" s="744"/>
      <c r="U139" s="747"/>
      <c r="V139" s="744"/>
      <c r="W139" s="744"/>
      <c r="X139" s="744"/>
      <c r="Y139" s="744"/>
      <c r="Z139" s="747"/>
      <c r="AA139" s="744"/>
      <c r="AB139" s="744"/>
      <c r="AC139" s="744"/>
      <c r="AD139" s="744"/>
      <c r="AE139" s="744"/>
      <c r="AF139" s="744"/>
      <c r="AG139" s="744"/>
      <c r="AH139" s="744"/>
      <c r="AI139" s="744"/>
      <c r="AJ139" s="747"/>
      <c r="AK139" s="1202"/>
      <c r="AL139" s="1202"/>
      <c r="AM139" s="1202"/>
      <c r="AN139" s="1202"/>
      <c r="AO139" s="1202"/>
      <c r="AP139" s="1202"/>
      <c r="AQ139" s="1202"/>
      <c r="AR139" s="1202"/>
      <c r="AS139" s="1202"/>
      <c r="AT139" s="1202"/>
      <c r="AU139" s="1202"/>
      <c r="AV139" s="1202"/>
      <c r="AW139" s="1202"/>
    </row>
    <row r="140" spans="1:50" s="700" customFormat="1" ht="15">
      <c r="A140" s="1210"/>
      <c r="B140" s="1232"/>
      <c r="C140" s="1235"/>
      <c r="D140" s="701" t="s">
        <v>225</v>
      </c>
      <c r="E140" s="744"/>
      <c r="F140" s="744"/>
      <c r="G140" s="744"/>
      <c r="H140" s="744"/>
      <c r="I140" s="744"/>
      <c r="J140" s="747"/>
      <c r="K140" s="744"/>
      <c r="L140" s="744"/>
      <c r="M140" s="744"/>
      <c r="N140" s="744"/>
      <c r="O140" s="744"/>
      <c r="P140" s="747"/>
      <c r="Q140" s="744"/>
      <c r="R140" s="744"/>
      <c r="S140" s="744"/>
      <c r="T140" s="744"/>
      <c r="U140" s="747"/>
      <c r="V140" s="744"/>
      <c r="W140" s="744"/>
      <c r="X140" s="744"/>
      <c r="Y140" s="744"/>
      <c r="Z140" s="747"/>
      <c r="AA140" s="744"/>
      <c r="AB140" s="744"/>
      <c r="AC140" s="744"/>
      <c r="AD140" s="744"/>
      <c r="AE140" s="744"/>
      <c r="AF140" s="744"/>
      <c r="AG140" s="744"/>
      <c r="AH140" s="744"/>
      <c r="AI140" s="744"/>
      <c r="AJ140" s="747"/>
      <c r="AK140" s="1202"/>
      <c r="AL140" s="1202"/>
      <c r="AM140" s="1202"/>
      <c r="AN140" s="1202"/>
      <c r="AO140" s="1202"/>
      <c r="AP140" s="1202"/>
      <c r="AQ140" s="1202"/>
      <c r="AR140" s="1202"/>
      <c r="AS140" s="1202"/>
      <c r="AT140" s="1202"/>
      <c r="AU140" s="1202"/>
      <c r="AV140" s="1202"/>
      <c r="AW140" s="1202"/>
    </row>
    <row r="141" spans="1:50" s="700" customFormat="1" ht="15">
      <c r="A141" s="1210"/>
      <c r="B141" s="1232"/>
      <c r="C141" s="1235"/>
      <c r="D141" s="701" t="s">
        <v>226</v>
      </c>
      <c r="E141" s="744"/>
      <c r="F141" s="744"/>
      <c r="G141" s="744"/>
      <c r="H141" s="744"/>
      <c r="I141" s="744"/>
      <c r="J141" s="747"/>
      <c r="K141" s="744"/>
      <c r="L141" s="744"/>
      <c r="M141" s="744"/>
      <c r="N141" s="744"/>
      <c r="O141" s="744"/>
      <c r="P141" s="747"/>
      <c r="Q141" s="744"/>
      <c r="R141" s="744"/>
      <c r="S141" s="744"/>
      <c r="T141" s="744"/>
      <c r="U141" s="747"/>
      <c r="V141" s="744"/>
      <c r="W141" s="744"/>
      <c r="X141" s="744"/>
      <c r="Y141" s="744"/>
      <c r="Z141" s="747"/>
      <c r="AA141" s="744"/>
      <c r="AB141" s="744"/>
      <c r="AC141" s="744"/>
      <c r="AD141" s="744"/>
      <c r="AE141" s="744"/>
      <c r="AF141" s="744"/>
      <c r="AG141" s="744"/>
      <c r="AH141" s="744"/>
      <c r="AI141" s="744"/>
      <c r="AJ141" s="747"/>
      <c r="AK141" s="1202"/>
      <c r="AL141" s="1202"/>
      <c r="AM141" s="1202"/>
      <c r="AN141" s="1202"/>
      <c r="AO141" s="1202"/>
      <c r="AP141" s="1202"/>
      <c r="AQ141" s="1202"/>
      <c r="AR141" s="1202"/>
      <c r="AS141" s="1202"/>
      <c r="AT141" s="1202"/>
      <c r="AU141" s="1202"/>
      <c r="AV141" s="1202"/>
      <c r="AW141" s="1202"/>
    </row>
    <row r="142" spans="1:50" s="700" customFormat="1" ht="15">
      <c r="A142" s="1210"/>
      <c r="B142" s="1232"/>
      <c r="C142" s="1235"/>
      <c r="D142" s="701" t="s">
        <v>227</v>
      </c>
      <c r="E142" s="744"/>
      <c r="F142" s="744"/>
      <c r="G142" s="744"/>
      <c r="H142" s="744"/>
      <c r="I142" s="744"/>
      <c r="J142" s="747"/>
      <c r="K142" s="744"/>
      <c r="L142" s="744"/>
      <c r="M142" s="744"/>
      <c r="N142" s="744"/>
      <c r="O142" s="744"/>
      <c r="P142" s="747"/>
      <c r="Q142" s="744"/>
      <c r="R142" s="744"/>
      <c r="S142" s="744"/>
      <c r="T142" s="744"/>
      <c r="U142" s="747"/>
      <c r="V142" s="744"/>
      <c r="W142" s="744"/>
      <c r="X142" s="744"/>
      <c r="Y142" s="744"/>
      <c r="Z142" s="747"/>
      <c r="AA142" s="744"/>
      <c r="AB142" s="744"/>
      <c r="AC142" s="744"/>
      <c r="AD142" s="744"/>
      <c r="AE142" s="744"/>
      <c r="AF142" s="744"/>
      <c r="AG142" s="744"/>
      <c r="AH142" s="744"/>
      <c r="AI142" s="744"/>
      <c r="AJ142" s="747"/>
      <c r="AK142" s="1202"/>
      <c r="AL142" s="1202"/>
      <c r="AM142" s="1202"/>
      <c r="AN142" s="1202"/>
      <c r="AO142" s="1202"/>
      <c r="AP142" s="1202"/>
      <c r="AQ142" s="1202"/>
      <c r="AR142" s="1202"/>
      <c r="AS142" s="1202"/>
      <c r="AT142" s="1202"/>
      <c r="AU142" s="1202"/>
      <c r="AV142" s="1202"/>
      <c r="AW142" s="1202"/>
    </row>
    <row r="143" spans="1:50" s="700" customFormat="1" ht="15">
      <c r="A143" s="1210"/>
      <c r="B143" s="1232"/>
      <c r="C143" s="1235"/>
      <c r="D143" s="701" t="s">
        <v>228</v>
      </c>
      <c r="E143" s="744"/>
      <c r="F143" s="744"/>
      <c r="G143" s="744"/>
      <c r="H143" s="744"/>
      <c r="I143" s="744"/>
      <c r="J143" s="747"/>
      <c r="K143" s="744"/>
      <c r="L143" s="744"/>
      <c r="M143" s="744"/>
      <c r="N143" s="744"/>
      <c r="O143" s="744"/>
      <c r="P143" s="747"/>
      <c r="Q143" s="744"/>
      <c r="R143" s="744"/>
      <c r="S143" s="744"/>
      <c r="T143" s="744"/>
      <c r="U143" s="747"/>
      <c r="V143" s="744"/>
      <c r="W143" s="744"/>
      <c r="X143" s="744"/>
      <c r="Y143" s="744"/>
      <c r="Z143" s="747"/>
      <c r="AA143" s="744"/>
      <c r="AB143" s="744"/>
      <c r="AC143" s="744"/>
      <c r="AD143" s="744"/>
      <c r="AE143" s="744"/>
      <c r="AF143" s="744"/>
      <c r="AG143" s="744"/>
      <c r="AH143" s="744"/>
      <c r="AI143" s="744"/>
      <c r="AJ143" s="747"/>
      <c r="AK143" s="1202"/>
      <c r="AL143" s="1202"/>
      <c r="AM143" s="1202"/>
      <c r="AN143" s="1202"/>
      <c r="AO143" s="1202"/>
      <c r="AP143" s="1202"/>
      <c r="AQ143" s="1202"/>
      <c r="AR143" s="1202"/>
      <c r="AS143" s="1202"/>
      <c r="AT143" s="1202"/>
      <c r="AU143" s="1202"/>
      <c r="AV143" s="1202"/>
      <c r="AW143" s="1202"/>
    </row>
    <row r="144" spans="1:50" s="700" customFormat="1" thickBot="1">
      <c r="A144" s="1211"/>
      <c r="B144" s="1233"/>
      <c r="C144" s="1236"/>
      <c r="D144" s="702" t="s">
        <v>229</v>
      </c>
      <c r="E144" s="744"/>
      <c r="F144" s="744"/>
      <c r="G144" s="744"/>
      <c r="H144" s="744"/>
      <c r="I144" s="744"/>
      <c r="J144" s="747"/>
      <c r="K144" s="744"/>
      <c r="L144" s="744"/>
      <c r="M144" s="744"/>
      <c r="N144" s="744"/>
      <c r="O144" s="744"/>
      <c r="P144" s="747"/>
      <c r="Q144" s="744"/>
      <c r="R144" s="744"/>
      <c r="S144" s="744"/>
      <c r="T144" s="744"/>
      <c r="U144" s="747"/>
      <c r="V144" s="744"/>
      <c r="W144" s="744"/>
      <c r="X144" s="744"/>
      <c r="Y144" s="744"/>
      <c r="Z144" s="747"/>
      <c r="AA144" s="744"/>
      <c r="AB144" s="744"/>
      <c r="AC144" s="744"/>
      <c r="AD144" s="744"/>
      <c r="AE144" s="744"/>
      <c r="AF144" s="744"/>
      <c r="AG144" s="744"/>
      <c r="AH144" s="744"/>
      <c r="AI144" s="744"/>
      <c r="AJ144" s="747"/>
      <c r="AK144" s="1203"/>
      <c r="AL144" s="1203"/>
      <c r="AM144" s="1203"/>
      <c r="AN144" s="1203"/>
      <c r="AO144" s="1203"/>
      <c r="AP144" s="1203"/>
      <c r="AQ144" s="1203"/>
      <c r="AR144" s="1203"/>
      <c r="AS144" s="1203"/>
      <c r="AT144" s="1203"/>
      <c r="AU144" s="1203"/>
      <c r="AV144" s="1203"/>
      <c r="AW144" s="1203"/>
    </row>
    <row r="145" spans="1:50" ht="15">
      <c r="A145" s="1208"/>
      <c r="B145" s="1208"/>
      <c r="C145" s="1208"/>
      <c r="D145" s="1208"/>
      <c r="E145" s="4">
        <f>SUM(E134:E144)</f>
        <v>0</v>
      </c>
      <c r="F145" s="4">
        <f t="shared" ref="F145:AI145" si="26">SUM(F134:F144)</f>
        <v>0</v>
      </c>
      <c r="G145" s="4">
        <f t="shared" si="26"/>
        <v>0</v>
      </c>
      <c r="H145" s="4">
        <f t="shared" si="26"/>
        <v>0</v>
      </c>
      <c r="I145" s="4">
        <f t="shared" si="26"/>
        <v>0</v>
      </c>
      <c r="J145" s="12"/>
      <c r="K145" s="4">
        <f t="shared" si="26"/>
        <v>0</v>
      </c>
      <c r="L145" s="4">
        <f t="shared" si="26"/>
        <v>0</v>
      </c>
      <c r="M145" s="4">
        <f t="shared" si="26"/>
        <v>0</v>
      </c>
      <c r="N145" s="4">
        <f t="shared" si="26"/>
        <v>0</v>
      </c>
      <c r="O145" s="4">
        <f t="shared" si="26"/>
        <v>0</v>
      </c>
      <c r="P145" s="12"/>
      <c r="Q145" s="4">
        <f t="shared" si="26"/>
        <v>0</v>
      </c>
      <c r="R145" s="4">
        <f t="shared" si="26"/>
        <v>0</v>
      </c>
      <c r="S145" s="4">
        <f t="shared" si="26"/>
        <v>0</v>
      </c>
      <c r="T145" s="4">
        <f t="shared" si="26"/>
        <v>0</v>
      </c>
      <c r="U145" s="12"/>
      <c r="V145" s="4">
        <f t="shared" si="26"/>
        <v>0</v>
      </c>
      <c r="W145" s="4">
        <f t="shared" si="26"/>
        <v>0</v>
      </c>
      <c r="X145" s="4">
        <f t="shared" si="26"/>
        <v>0</v>
      </c>
      <c r="Y145" s="4">
        <f t="shared" si="26"/>
        <v>0</v>
      </c>
      <c r="Z145" s="12"/>
      <c r="AA145" s="4">
        <f t="shared" si="26"/>
        <v>0</v>
      </c>
      <c r="AB145" s="4">
        <f t="shared" si="26"/>
        <v>0</v>
      </c>
      <c r="AC145" s="4">
        <f t="shared" si="26"/>
        <v>0</v>
      </c>
      <c r="AD145" s="4">
        <f t="shared" si="26"/>
        <v>0</v>
      </c>
      <c r="AE145" s="4">
        <f t="shared" si="26"/>
        <v>0</v>
      </c>
      <c r="AF145" s="4">
        <f t="shared" si="26"/>
        <v>0</v>
      </c>
      <c r="AG145" s="4">
        <f t="shared" si="26"/>
        <v>0</v>
      </c>
      <c r="AH145" s="4">
        <f t="shared" si="26"/>
        <v>0</v>
      </c>
      <c r="AI145" s="4">
        <f t="shared" si="26"/>
        <v>0</v>
      </c>
      <c r="AJ145" s="12"/>
      <c r="AK145" s="157">
        <f>SUM(AK134)</f>
        <v>0</v>
      </c>
      <c r="AL145" s="157">
        <f t="shared" ref="AL145:AW145" si="27">SUM(AL134)</f>
        <v>0</v>
      </c>
      <c r="AM145" s="157">
        <f t="shared" si="27"/>
        <v>0</v>
      </c>
      <c r="AN145" s="157">
        <f t="shared" si="27"/>
        <v>0</v>
      </c>
      <c r="AO145" s="157">
        <f t="shared" si="27"/>
        <v>0</v>
      </c>
      <c r="AP145" s="157">
        <f t="shared" si="27"/>
        <v>0</v>
      </c>
      <c r="AQ145" s="157">
        <f t="shared" si="27"/>
        <v>0</v>
      </c>
      <c r="AR145" s="157">
        <f t="shared" si="27"/>
        <v>0</v>
      </c>
      <c r="AS145" s="157">
        <f t="shared" si="27"/>
        <v>0</v>
      </c>
      <c r="AT145" s="157">
        <f t="shared" si="27"/>
        <v>0</v>
      </c>
      <c r="AU145" s="157">
        <f t="shared" si="27"/>
        <v>0</v>
      </c>
      <c r="AV145" s="157">
        <f t="shared" si="27"/>
        <v>0</v>
      </c>
      <c r="AW145" s="157">
        <f t="shared" si="27"/>
        <v>0</v>
      </c>
      <c r="AX145" s="1"/>
    </row>
    <row r="146" spans="1:50" ht="19.5" thickBot="1">
      <c r="A146" s="444"/>
      <c r="B146" s="444"/>
      <c r="C146" s="444"/>
      <c r="D146" s="444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1"/>
    </row>
    <row r="147" spans="1:50" s="700" customFormat="1" ht="15">
      <c r="A147" s="1209" t="s">
        <v>230</v>
      </c>
      <c r="B147" s="1231" t="s">
        <v>231</v>
      </c>
      <c r="C147" s="1234" t="s">
        <v>232</v>
      </c>
      <c r="D147" s="699" t="s">
        <v>233</v>
      </c>
      <c r="E147" s="744"/>
      <c r="F147" s="744"/>
      <c r="G147" s="744"/>
      <c r="H147" s="744"/>
      <c r="I147" s="744"/>
      <c r="J147" s="747"/>
      <c r="K147" s="744"/>
      <c r="L147" s="744"/>
      <c r="M147" s="744"/>
      <c r="N147" s="744"/>
      <c r="O147" s="744"/>
      <c r="P147" s="747"/>
      <c r="Q147" s="744"/>
      <c r="R147" s="744"/>
      <c r="S147" s="744"/>
      <c r="T147" s="744"/>
      <c r="U147" s="747"/>
      <c r="V147" s="744"/>
      <c r="W147" s="744"/>
      <c r="X147" s="744"/>
      <c r="Y147" s="744"/>
      <c r="Z147" s="747"/>
      <c r="AA147" s="744"/>
      <c r="AB147" s="744"/>
      <c r="AC147" s="744"/>
      <c r="AD147" s="744"/>
      <c r="AE147" s="744"/>
      <c r="AF147" s="744"/>
      <c r="AG147" s="744"/>
      <c r="AH147" s="744"/>
      <c r="AI147" s="744"/>
      <c r="AJ147" s="747"/>
      <c r="AK147" s="1201"/>
      <c r="AL147" s="1201"/>
      <c r="AM147" s="1201"/>
      <c r="AN147" s="1201"/>
      <c r="AO147" s="1201"/>
      <c r="AP147" s="1201"/>
      <c r="AQ147" s="1201"/>
      <c r="AR147" s="1201"/>
      <c r="AS147" s="1201"/>
      <c r="AT147" s="1201"/>
      <c r="AU147" s="1201"/>
      <c r="AV147" s="1201"/>
      <c r="AW147" s="1201"/>
    </row>
    <row r="148" spans="1:50" s="700" customFormat="1" ht="15">
      <c r="A148" s="1210"/>
      <c r="B148" s="1232"/>
      <c r="C148" s="1235"/>
      <c r="D148" s="701" t="s">
        <v>234</v>
      </c>
      <c r="E148" s="744"/>
      <c r="F148" s="744"/>
      <c r="G148" s="744"/>
      <c r="H148" s="744"/>
      <c r="I148" s="744"/>
      <c r="J148" s="747"/>
      <c r="K148" s="744"/>
      <c r="L148" s="744"/>
      <c r="M148" s="744"/>
      <c r="N148" s="744"/>
      <c r="O148" s="744"/>
      <c r="P148" s="747"/>
      <c r="Q148" s="744"/>
      <c r="R148" s="744"/>
      <c r="S148" s="744"/>
      <c r="T148" s="744"/>
      <c r="U148" s="747"/>
      <c r="V148" s="744"/>
      <c r="W148" s="744"/>
      <c r="X148" s="744"/>
      <c r="Y148" s="744"/>
      <c r="Z148" s="747"/>
      <c r="AA148" s="744"/>
      <c r="AB148" s="744"/>
      <c r="AC148" s="744"/>
      <c r="AD148" s="744"/>
      <c r="AE148" s="744"/>
      <c r="AF148" s="744"/>
      <c r="AG148" s="744"/>
      <c r="AH148" s="744"/>
      <c r="AI148" s="744"/>
      <c r="AJ148" s="747"/>
      <c r="AK148" s="1202"/>
      <c r="AL148" s="1202"/>
      <c r="AM148" s="1202"/>
      <c r="AN148" s="1202"/>
      <c r="AO148" s="1202"/>
      <c r="AP148" s="1202"/>
      <c r="AQ148" s="1202"/>
      <c r="AR148" s="1202"/>
      <c r="AS148" s="1202"/>
      <c r="AT148" s="1202"/>
      <c r="AU148" s="1202"/>
      <c r="AV148" s="1202"/>
      <c r="AW148" s="1202"/>
    </row>
    <row r="149" spans="1:50" s="700" customFormat="1" ht="15">
      <c r="A149" s="1210"/>
      <c r="B149" s="1232"/>
      <c r="C149" s="1235"/>
      <c r="D149" s="701" t="s">
        <v>165</v>
      </c>
      <c r="E149" s="744"/>
      <c r="F149" s="744"/>
      <c r="G149" s="744"/>
      <c r="H149" s="744"/>
      <c r="I149" s="744"/>
      <c r="J149" s="747"/>
      <c r="K149" s="744"/>
      <c r="L149" s="744"/>
      <c r="M149" s="744"/>
      <c r="N149" s="744"/>
      <c r="O149" s="744"/>
      <c r="P149" s="747"/>
      <c r="Q149" s="744"/>
      <c r="R149" s="744"/>
      <c r="S149" s="744"/>
      <c r="T149" s="744"/>
      <c r="U149" s="747"/>
      <c r="V149" s="744"/>
      <c r="W149" s="744"/>
      <c r="X149" s="744"/>
      <c r="Y149" s="744"/>
      <c r="Z149" s="747"/>
      <c r="AA149" s="744"/>
      <c r="AB149" s="744"/>
      <c r="AC149" s="744"/>
      <c r="AD149" s="744"/>
      <c r="AE149" s="744"/>
      <c r="AF149" s="744"/>
      <c r="AG149" s="744"/>
      <c r="AH149" s="744"/>
      <c r="AI149" s="744"/>
      <c r="AJ149" s="747"/>
      <c r="AK149" s="1202"/>
      <c r="AL149" s="1202"/>
      <c r="AM149" s="1202"/>
      <c r="AN149" s="1202"/>
      <c r="AO149" s="1202"/>
      <c r="AP149" s="1202"/>
      <c r="AQ149" s="1202"/>
      <c r="AR149" s="1202"/>
      <c r="AS149" s="1202"/>
      <c r="AT149" s="1202"/>
      <c r="AU149" s="1202"/>
      <c r="AV149" s="1202"/>
      <c r="AW149" s="1202"/>
    </row>
    <row r="150" spans="1:50" s="700" customFormat="1" ht="15">
      <c r="A150" s="1210"/>
      <c r="B150" s="1232"/>
      <c r="C150" s="1235"/>
      <c r="D150" s="701" t="s">
        <v>235</v>
      </c>
      <c r="E150" s="744"/>
      <c r="F150" s="744"/>
      <c r="G150" s="744"/>
      <c r="H150" s="744"/>
      <c r="I150" s="744"/>
      <c r="J150" s="747"/>
      <c r="K150" s="744"/>
      <c r="L150" s="744"/>
      <c r="M150" s="744"/>
      <c r="N150" s="744"/>
      <c r="O150" s="744"/>
      <c r="P150" s="747"/>
      <c r="Q150" s="744"/>
      <c r="R150" s="744"/>
      <c r="S150" s="744"/>
      <c r="T150" s="744"/>
      <c r="U150" s="747"/>
      <c r="V150" s="744"/>
      <c r="W150" s="744"/>
      <c r="X150" s="744"/>
      <c r="Y150" s="744"/>
      <c r="Z150" s="747"/>
      <c r="AA150" s="744"/>
      <c r="AB150" s="744"/>
      <c r="AC150" s="744"/>
      <c r="AD150" s="744"/>
      <c r="AE150" s="744"/>
      <c r="AF150" s="744"/>
      <c r="AG150" s="744"/>
      <c r="AH150" s="744"/>
      <c r="AI150" s="744"/>
      <c r="AJ150" s="747"/>
      <c r="AK150" s="1202"/>
      <c r="AL150" s="1202"/>
      <c r="AM150" s="1202"/>
      <c r="AN150" s="1202"/>
      <c r="AO150" s="1202"/>
      <c r="AP150" s="1202"/>
      <c r="AQ150" s="1202"/>
      <c r="AR150" s="1202"/>
      <c r="AS150" s="1202"/>
      <c r="AT150" s="1202"/>
      <c r="AU150" s="1202"/>
      <c r="AV150" s="1202"/>
      <c r="AW150" s="1202"/>
    </row>
    <row r="151" spans="1:50" s="700" customFormat="1" thickBot="1">
      <c r="A151" s="1211"/>
      <c r="B151" s="1233"/>
      <c r="C151" s="1236"/>
      <c r="D151" s="702" t="s">
        <v>236</v>
      </c>
      <c r="E151" s="744"/>
      <c r="F151" s="744"/>
      <c r="G151" s="744"/>
      <c r="H151" s="744"/>
      <c r="I151" s="744"/>
      <c r="J151" s="747"/>
      <c r="K151" s="744"/>
      <c r="L151" s="744"/>
      <c r="M151" s="744"/>
      <c r="N151" s="744"/>
      <c r="O151" s="744"/>
      <c r="P151" s="747"/>
      <c r="Q151" s="744"/>
      <c r="R151" s="744"/>
      <c r="S151" s="744"/>
      <c r="T151" s="744"/>
      <c r="U151" s="747"/>
      <c r="V151" s="744"/>
      <c r="W151" s="744"/>
      <c r="X151" s="744"/>
      <c r="Y151" s="744"/>
      <c r="Z151" s="747"/>
      <c r="AA151" s="744"/>
      <c r="AB151" s="744"/>
      <c r="AC151" s="744"/>
      <c r="AD151" s="744"/>
      <c r="AE151" s="744"/>
      <c r="AF151" s="744"/>
      <c r="AG151" s="744"/>
      <c r="AH151" s="744"/>
      <c r="AI151" s="744"/>
      <c r="AJ151" s="747"/>
      <c r="AK151" s="1203"/>
      <c r="AL151" s="1203"/>
      <c r="AM151" s="1203"/>
      <c r="AN151" s="1203"/>
      <c r="AO151" s="1203"/>
      <c r="AP151" s="1203"/>
      <c r="AQ151" s="1203"/>
      <c r="AR151" s="1203"/>
      <c r="AS151" s="1203"/>
      <c r="AT151" s="1203"/>
      <c r="AU151" s="1203"/>
      <c r="AV151" s="1203"/>
      <c r="AW151" s="1203"/>
    </row>
    <row r="152" spans="1:50" ht="15">
      <c r="A152" s="1208"/>
      <c r="B152" s="1208"/>
      <c r="C152" s="1208"/>
      <c r="D152" s="1208"/>
      <c r="E152" s="4">
        <f>SUM(E147:E151)</f>
        <v>0</v>
      </c>
      <c r="F152" s="4">
        <f t="shared" ref="F152:AI152" si="28">SUM(F147:F151)</f>
        <v>0</v>
      </c>
      <c r="G152" s="4">
        <f t="shared" si="28"/>
        <v>0</v>
      </c>
      <c r="H152" s="4">
        <f t="shared" si="28"/>
        <v>0</v>
      </c>
      <c r="I152" s="4">
        <f t="shared" si="28"/>
        <v>0</v>
      </c>
      <c r="J152" s="12"/>
      <c r="K152" s="4">
        <f t="shared" si="28"/>
        <v>0</v>
      </c>
      <c r="L152" s="4">
        <f t="shared" si="28"/>
        <v>0</v>
      </c>
      <c r="M152" s="4">
        <f t="shared" si="28"/>
        <v>0</v>
      </c>
      <c r="N152" s="4">
        <f t="shared" si="28"/>
        <v>0</v>
      </c>
      <c r="O152" s="4">
        <f t="shared" si="28"/>
        <v>0</v>
      </c>
      <c r="P152" s="12"/>
      <c r="Q152" s="4">
        <f t="shared" si="28"/>
        <v>0</v>
      </c>
      <c r="R152" s="4">
        <f t="shared" si="28"/>
        <v>0</v>
      </c>
      <c r="S152" s="4">
        <f t="shared" si="28"/>
        <v>0</v>
      </c>
      <c r="T152" s="4">
        <f t="shared" si="28"/>
        <v>0</v>
      </c>
      <c r="U152" s="12"/>
      <c r="V152" s="4">
        <f t="shared" si="28"/>
        <v>0</v>
      </c>
      <c r="W152" s="4">
        <f t="shared" si="28"/>
        <v>0</v>
      </c>
      <c r="X152" s="4">
        <f t="shared" si="28"/>
        <v>0</v>
      </c>
      <c r="Y152" s="4">
        <f t="shared" si="28"/>
        <v>0</v>
      </c>
      <c r="Z152" s="12"/>
      <c r="AA152" s="4">
        <f t="shared" si="28"/>
        <v>0</v>
      </c>
      <c r="AB152" s="4">
        <f t="shared" si="28"/>
        <v>0</v>
      </c>
      <c r="AC152" s="4">
        <f t="shared" si="28"/>
        <v>0</v>
      </c>
      <c r="AD152" s="4">
        <f t="shared" si="28"/>
        <v>0</v>
      </c>
      <c r="AE152" s="4">
        <f t="shared" si="28"/>
        <v>0</v>
      </c>
      <c r="AF152" s="4">
        <f t="shared" si="28"/>
        <v>0</v>
      </c>
      <c r="AG152" s="4">
        <f t="shared" si="28"/>
        <v>0</v>
      </c>
      <c r="AH152" s="4">
        <f t="shared" si="28"/>
        <v>0</v>
      </c>
      <c r="AI152" s="4">
        <f t="shared" si="28"/>
        <v>0</v>
      </c>
      <c r="AJ152" s="12"/>
      <c r="AK152" s="157">
        <f>SUM(AK147)</f>
        <v>0</v>
      </c>
      <c r="AL152" s="157">
        <f t="shared" ref="AL152:AW152" si="29">SUM(AL147)</f>
        <v>0</v>
      </c>
      <c r="AM152" s="157">
        <f t="shared" si="29"/>
        <v>0</v>
      </c>
      <c r="AN152" s="157">
        <f t="shared" si="29"/>
        <v>0</v>
      </c>
      <c r="AO152" s="157">
        <f t="shared" si="29"/>
        <v>0</v>
      </c>
      <c r="AP152" s="157">
        <f t="shared" si="29"/>
        <v>0</v>
      </c>
      <c r="AQ152" s="157">
        <f t="shared" si="29"/>
        <v>0</v>
      </c>
      <c r="AR152" s="157">
        <f t="shared" si="29"/>
        <v>0</v>
      </c>
      <c r="AS152" s="157">
        <f t="shared" si="29"/>
        <v>0</v>
      </c>
      <c r="AT152" s="157">
        <f t="shared" si="29"/>
        <v>0</v>
      </c>
      <c r="AU152" s="157">
        <f t="shared" si="29"/>
        <v>0</v>
      </c>
      <c r="AV152" s="157">
        <f t="shared" si="29"/>
        <v>0</v>
      </c>
      <c r="AW152" s="157">
        <f t="shared" si="29"/>
        <v>0</v>
      </c>
      <c r="AX152" s="1"/>
    </row>
    <row r="153" spans="1:50" ht="19.5" thickBot="1">
      <c r="A153" s="444"/>
      <c r="B153" s="444"/>
      <c r="C153" s="444"/>
      <c r="D153" s="444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1"/>
    </row>
    <row r="154" spans="1:50" s="700" customFormat="1" ht="15">
      <c r="A154" s="1209" t="s">
        <v>51</v>
      </c>
      <c r="B154" s="1231" t="s">
        <v>213</v>
      </c>
      <c r="C154" s="1234" t="s">
        <v>237</v>
      </c>
      <c r="D154" s="699" t="s">
        <v>214</v>
      </c>
      <c r="E154" s="744"/>
      <c r="F154" s="744"/>
      <c r="G154" s="744"/>
      <c r="H154" s="744"/>
      <c r="I154" s="744"/>
      <c r="J154" s="747"/>
      <c r="K154" s="744"/>
      <c r="L154" s="744"/>
      <c r="M154" s="744"/>
      <c r="N154" s="744"/>
      <c r="O154" s="744"/>
      <c r="P154" s="747"/>
      <c r="Q154" s="744"/>
      <c r="R154" s="744"/>
      <c r="S154" s="744"/>
      <c r="T154" s="744"/>
      <c r="U154" s="747"/>
      <c r="V154" s="744"/>
      <c r="W154" s="744"/>
      <c r="X154" s="744"/>
      <c r="Y154" s="744"/>
      <c r="Z154" s="747"/>
      <c r="AA154" s="744"/>
      <c r="AB154" s="744"/>
      <c r="AC154" s="744"/>
      <c r="AD154" s="744"/>
      <c r="AE154" s="744"/>
      <c r="AF154" s="744"/>
      <c r="AG154" s="744"/>
      <c r="AH154" s="744"/>
      <c r="AI154" s="744"/>
      <c r="AJ154" s="747"/>
      <c r="AK154" s="1201"/>
      <c r="AL154" s="1201"/>
      <c r="AM154" s="1201"/>
      <c r="AN154" s="1201"/>
      <c r="AO154" s="1201"/>
      <c r="AP154" s="1201"/>
      <c r="AQ154" s="1201"/>
      <c r="AR154" s="1201"/>
      <c r="AS154" s="1201"/>
      <c r="AT154" s="1201"/>
      <c r="AU154" s="1201"/>
      <c r="AV154" s="1201"/>
      <c r="AW154" s="1201"/>
    </row>
    <row r="155" spans="1:50" s="700" customFormat="1" ht="15">
      <c r="A155" s="1210"/>
      <c r="B155" s="1232"/>
      <c r="C155" s="1235"/>
      <c r="D155" s="701" t="s">
        <v>215</v>
      </c>
      <c r="E155" s="744"/>
      <c r="F155" s="744"/>
      <c r="G155" s="744"/>
      <c r="H155" s="744"/>
      <c r="I155" s="744"/>
      <c r="J155" s="747"/>
      <c r="K155" s="744"/>
      <c r="L155" s="744"/>
      <c r="M155" s="744"/>
      <c r="N155" s="744"/>
      <c r="O155" s="744"/>
      <c r="P155" s="747"/>
      <c r="Q155" s="744"/>
      <c r="R155" s="744"/>
      <c r="S155" s="744"/>
      <c r="T155" s="744"/>
      <c r="U155" s="747"/>
      <c r="V155" s="744"/>
      <c r="W155" s="744"/>
      <c r="X155" s="744"/>
      <c r="Y155" s="744"/>
      <c r="Z155" s="747"/>
      <c r="AA155" s="744"/>
      <c r="AB155" s="744"/>
      <c r="AC155" s="744"/>
      <c r="AD155" s="744"/>
      <c r="AE155" s="744"/>
      <c r="AF155" s="744"/>
      <c r="AG155" s="744"/>
      <c r="AH155" s="744"/>
      <c r="AI155" s="744"/>
      <c r="AJ155" s="747"/>
      <c r="AK155" s="1202"/>
      <c r="AL155" s="1202"/>
      <c r="AM155" s="1202"/>
      <c r="AN155" s="1202"/>
      <c r="AO155" s="1202"/>
      <c r="AP155" s="1202"/>
      <c r="AQ155" s="1202"/>
      <c r="AR155" s="1202"/>
      <c r="AS155" s="1202"/>
      <c r="AT155" s="1202"/>
      <c r="AU155" s="1202"/>
      <c r="AV155" s="1202"/>
      <c r="AW155" s="1202"/>
    </row>
    <row r="156" spans="1:50" s="700" customFormat="1" ht="15">
      <c r="A156" s="1210"/>
      <c r="B156" s="1232"/>
      <c r="C156" s="1235"/>
      <c r="D156" s="701" t="s">
        <v>216</v>
      </c>
      <c r="E156" s="744"/>
      <c r="F156" s="744"/>
      <c r="G156" s="744"/>
      <c r="H156" s="744"/>
      <c r="I156" s="744"/>
      <c r="J156" s="747"/>
      <c r="K156" s="744"/>
      <c r="L156" s="744"/>
      <c r="M156" s="744"/>
      <c r="N156" s="744"/>
      <c r="O156" s="744"/>
      <c r="P156" s="747"/>
      <c r="Q156" s="744"/>
      <c r="R156" s="744"/>
      <c r="S156" s="744"/>
      <c r="T156" s="744"/>
      <c r="U156" s="747"/>
      <c r="V156" s="744"/>
      <c r="W156" s="744"/>
      <c r="X156" s="744"/>
      <c r="Y156" s="744"/>
      <c r="Z156" s="747"/>
      <c r="AA156" s="744"/>
      <c r="AB156" s="744"/>
      <c r="AC156" s="744"/>
      <c r="AD156" s="744"/>
      <c r="AE156" s="744"/>
      <c r="AF156" s="744"/>
      <c r="AG156" s="744"/>
      <c r="AH156" s="744"/>
      <c r="AI156" s="744"/>
      <c r="AJ156" s="747"/>
      <c r="AK156" s="1202"/>
      <c r="AL156" s="1202"/>
      <c r="AM156" s="1202"/>
      <c r="AN156" s="1202"/>
      <c r="AO156" s="1202"/>
      <c r="AP156" s="1202"/>
      <c r="AQ156" s="1202"/>
      <c r="AR156" s="1202"/>
      <c r="AS156" s="1202"/>
      <c r="AT156" s="1202"/>
      <c r="AU156" s="1202"/>
      <c r="AV156" s="1202"/>
      <c r="AW156" s="1202"/>
    </row>
    <row r="157" spans="1:50" s="700" customFormat="1" ht="15">
      <c r="A157" s="1210"/>
      <c r="B157" s="1232"/>
      <c r="C157" s="1235"/>
      <c r="D157" s="701" t="s">
        <v>238</v>
      </c>
      <c r="E157" s="744"/>
      <c r="F157" s="744"/>
      <c r="G157" s="744"/>
      <c r="H157" s="744"/>
      <c r="I157" s="744"/>
      <c r="J157" s="747"/>
      <c r="K157" s="744"/>
      <c r="L157" s="744"/>
      <c r="M157" s="744"/>
      <c r="N157" s="744"/>
      <c r="O157" s="744"/>
      <c r="P157" s="747"/>
      <c r="Q157" s="744"/>
      <c r="R157" s="744"/>
      <c r="S157" s="744"/>
      <c r="T157" s="744"/>
      <c r="U157" s="747"/>
      <c r="V157" s="744"/>
      <c r="W157" s="744"/>
      <c r="X157" s="744"/>
      <c r="Y157" s="744"/>
      <c r="Z157" s="747"/>
      <c r="AA157" s="744"/>
      <c r="AB157" s="744"/>
      <c r="AC157" s="744"/>
      <c r="AD157" s="744"/>
      <c r="AE157" s="744"/>
      <c r="AF157" s="744"/>
      <c r="AG157" s="744"/>
      <c r="AH157" s="744"/>
      <c r="AI157" s="744"/>
      <c r="AJ157" s="747"/>
      <c r="AK157" s="1202"/>
      <c r="AL157" s="1202"/>
      <c r="AM157" s="1202"/>
      <c r="AN157" s="1202"/>
      <c r="AO157" s="1202"/>
      <c r="AP157" s="1202"/>
      <c r="AQ157" s="1202"/>
      <c r="AR157" s="1202"/>
      <c r="AS157" s="1202"/>
      <c r="AT157" s="1202"/>
      <c r="AU157" s="1202"/>
      <c r="AV157" s="1202"/>
      <c r="AW157" s="1202"/>
    </row>
    <row r="158" spans="1:50" s="700" customFormat="1" thickBot="1">
      <c r="A158" s="1211"/>
      <c r="B158" s="1233"/>
      <c r="C158" s="1236"/>
      <c r="D158" s="702" t="s">
        <v>239</v>
      </c>
      <c r="E158" s="744"/>
      <c r="F158" s="744"/>
      <c r="G158" s="744"/>
      <c r="H158" s="744"/>
      <c r="I158" s="744"/>
      <c r="J158" s="747"/>
      <c r="K158" s="744"/>
      <c r="L158" s="744"/>
      <c r="M158" s="744"/>
      <c r="N158" s="744"/>
      <c r="O158" s="744"/>
      <c r="P158" s="747"/>
      <c r="Q158" s="744"/>
      <c r="R158" s="744"/>
      <c r="S158" s="744"/>
      <c r="T158" s="744"/>
      <c r="U158" s="747"/>
      <c r="V158" s="744"/>
      <c r="W158" s="744"/>
      <c r="X158" s="744"/>
      <c r="Y158" s="744"/>
      <c r="Z158" s="747"/>
      <c r="AA158" s="744"/>
      <c r="AB158" s="744"/>
      <c r="AC158" s="744"/>
      <c r="AD158" s="744"/>
      <c r="AE158" s="744"/>
      <c r="AF158" s="744"/>
      <c r="AG158" s="744"/>
      <c r="AH158" s="744"/>
      <c r="AI158" s="744"/>
      <c r="AJ158" s="747"/>
      <c r="AK158" s="1203"/>
      <c r="AL158" s="1203"/>
      <c r="AM158" s="1203"/>
      <c r="AN158" s="1203"/>
      <c r="AO158" s="1203"/>
      <c r="AP158" s="1203"/>
      <c r="AQ158" s="1203"/>
      <c r="AR158" s="1203"/>
      <c r="AS158" s="1203"/>
      <c r="AT158" s="1203"/>
      <c r="AU158" s="1203"/>
      <c r="AV158" s="1203"/>
      <c r="AW158" s="1203"/>
    </row>
    <row r="159" spans="1:50" ht="15">
      <c r="A159" s="1208"/>
      <c r="B159" s="1208"/>
      <c r="C159" s="1208"/>
      <c r="D159" s="1208"/>
      <c r="E159" s="4">
        <f>SUM(E154:E158)</f>
        <v>0</v>
      </c>
      <c r="F159" s="4">
        <f t="shared" ref="F159:AI159" si="30">SUM(F154:F158)</f>
        <v>0</v>
      </c>
      <c r="G159" s="4">
        <f t="shared" si="30"/>
        <v>0</v>
      </c>
      <c r="H159" s="4">
        <f t="shared" si="30"/>
        <v>0</v>
      </c>
      <c r="I159" s="4">
        <f t="shared" si="30"/>
        <v>0</v>
      </c>
      <c r="J159" s="12"/>
      <c r="K159" s="4">
        <f t="shared" si="30"/>
        <v>0</v>
      </c>
      <c r="L159" s="4">
        <f t="shared" si="30"/>
        <v>0</v>
      </c>
      <c r="M159" s="4">
        <f t="shared" si="30"/>
        <v>0</v>
      </c>
      <c r="N159" s="4">
        <f t="shared" si="30"/>
        <v>0</v>
      </c>
      <c r="O159" s="4">
        <f t="shared" si="30"/>
        <v>0</v>
      </c>
      <c r="P159" s="12"/>
      <c r="Q159" s="4">
        <f t="shared" si="30"/>
        <v>0</v>
      </c>
      <c r="R159" s="4">
        <f t="shared" si="30"/>
        <v>0</v>
      </c>
      <c r="S159" s="4">
        <f t="shared" si="30"/>
        <v>0</v>
      </c>
      <c r="T159" s="4">
        <f t="shared" si="30"/>
        <v>0</v>
      </c>
      <c r="U159" s="12"/>
      <c r="V159" s="4">
        <f t="shared" si="30"/>
        <v>0</v>
      </c>
      <c r="W159" s="4">
        <f t="shared" si="30"/>
        <v>0</v>
      </c>
      <c r="X159" s="4">
        <f t="shared" si="30"/>
        <v>0</v>
      </c>
      <c r="Y159" s="4">
        <f t="shared" si="30"/>
        <v>0</v>
      </c>
      <c r="Z159" s="12"/>
      <c r="AA159" s="4">
        <f t="shared" si="30"/>
        <v>0</v>
      </c>
      <c r="AB159" s="4">
        <f t="shared" si="30"/>
        <v>0</v>
      </c>
      <c r="AC159" s="4">
        <f t="shared" si="30"/>
        <v>0</v>
      </c>
      <c r="AD159" s="4">
        <f t="shared" si="30"/>
        <v>0</v>
      </c>
      <c r="AE159" s="4">
        <f t="shared" si="30"/>
        <v>0</v>
      </c>
      <c r="AF159" s="4">
        <f t="shared" si="30"/>
        <v>0</v>
      </c>
      <c r="AG159" s="4">
        <f t="shared" si="30"/>
        <v>0</v>
      </c>
      <c r="AH159" s="4">
        <f t="shared" si="30"/>
        <v>0</v>
      </c>
      <c r="AI159" s="4">
        <f t="shared" si="30"/>
        <v>0</v>
      </c>
      <c r="AJ159" s="12"/>
      <c r="AK159" s="157">
        <f>SUM(AK154)</f>
        <v>0</v>
      </c>
      <c r="AL159" s="157">
        <f t="shared" ref="AL159:AW159" si="31">SUM(AL154)</f>
        <v>0</v>
      </c>
      <c r="AM159" s="157">
        <f t="shared" si="31"/>
        <v>0</v>
      </c>
      <c r="AN159" s="157">
        <f t="shared" si="31"/>
        <v>0</v>
      </c>
      <c r="AO159" s="157">
        <f t="shared" si="31"/>
        <v>0</v>
      </c>
      <c r="AP159" s="157">
        <f t="shared" si="31"/>
        <v>0</v>
      </c>
      <c r="AQ159" s="157">
        <f t="shared" si="31"/>
        <v>0</v>
      </c>
      <c r="AR159" s="157">
        <f t="shared" si="31"/>
        <v>0</v>
      </c>
      <c r="AS159" s="157">
        <f t="shared" si="31"/>
        <v>0</v>
      </c>
      <c r="AT159" s="157">
        <f t="shared" si="31"/>
        <v>0</v>
      </c>
      <c r="AU159" s="157">
        <f t="shared" si="31"/>
        <v>0</v>
      </c>
      <c r="AV159" s="157">
        <f t="shared" si="31"/>
        <v>0</v>
      </c>
      <c r="AW159" s="157">
        <f t="shared" si="31"/>
        <v>0</v>
      </c>
      <c r="AX159" s="1"/>
    </row>
    <row r="160" spans="1:50" ht="19.5" thickBot="1">
      <c r="A160" s="444"/>
      <c r="B160" s="444"/>
      <c r="C160" s="444"/>
      <c r="D160" s="444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1"/>
    </row>
    <row r="161" spans="1:50" s="700" customFormat="1" ht="15">
      <c r="A161" s="1209" t="s">
        <v>51</v>
      </c>
      <c r="B161" s="1231" t="s">
        <v>270</v>
      </c>
      <c r="C161" s="1234" t="s">
        <v>271</v>
      </c>
      <c r="D161" s="699" t="s">
        <v>272</v>
      </c>
      <c r="E161" s="744"/>
      <c r="F161" s="744"/>
      <c r="G161" s="744"/>
      <c r="H161" s="744"/>
      <c r="I161" s="744"/>
      <c r="J161" s="747"/>
      <c r="K161" s="744"/>
      <c r="L161" s="744"/>
      <c r="M161" s="744"/>
      <c r="N161" s="744"/>
      <c r="O161" s="744"/>
      <c r="P161" s="747"/>
      <c r="Q161" s="744"/>
      <c r="R161" s="744"/>
      <c r="S161" s="744"/>
      <c r="T161" s="744"/>
      <c r="U161" s="747"/>
      <c r="V161" s="744"/>
      <c r="W161" s="744"/>
      <c r="X161" s="744"/>
      <c r="Y161" s="744"/>
      <c r="Z161" s="747"/>
      <c r="AA161" s="744"/>
      <c r="AB161" s="744"/>
      <c r="AC161" s="744"/>
      <c r="AD161" s="744"/>
      <c r="AE161" s="744"/>
      <c r="AF161" s="744"/>
      <c r="AG161" s="744"/>
      <c r="AH161" s="744"/>
      <c r="AI161" s="744"/>
      <c r="AJ161" s="747"/>
      <c r="AK161" s="1201"/>
      <c r="AL161" s="1201"/>
      <c r="AM161" s="1201"/>
      <c r="AN161" s="1201"/>
      <c r="AO161" s="1201"/>
      <c r="AP161" s="1201"/>
      <c r="AQ161" s="1201"/>
      <c r="AR161" s="1201"/>
      <c r="AS161" s="1201"/>
      <c r="AT161" s="1201"/>
      <c r="AU161" s="1201"/>
      <c r="AV161" s="1201"/>
      <c r="AW161" s="1201"/>
    </row>
    <row r="162" spans="1:50" s="700" customFormat="1" ht="15">
      <c r="A162" s="1210"/>
      <c r="B162" s="1232"/>
      <c r="C162" s="1235"/>
      <c r="D162" s="701" t="s">
        <v>273</v>
      </c>
      <c r="E162" s="744"/>
      <c r="F162" s="744"/>
      <c r="G162" s="744"/>
      <c r="H162" s="744"/>
      <c r="I162" s="744"/>
      <c r="J162" s="747"/>
      <c r="K162" s="744"/>
      <c r="L162" s="744"/>
      <c r="M162" s="744"/>
      <c r="N162" s="744"/>
      <c r="O162" s="744"/>
      <c r="P162" s="747"/>
      <c r="Q162" s="744"/>
      <c r="R162" s="744"/>
      <c r="S162" s="744"/>
      <c r="T162" s="744"/>
      <c r="U162" s="747"/>
      <c r="V162" s="744"/>
      <c r="W162" s="744"/>
      <c r="X162" s="744"/>
      <c r="Y162" s="744"/>
      <c r="Z162" s="747"/>
      <c r="AA162" s="744"/>
      <c r="AB162" s="744"/>
      <c r="AC162" s="744"/>
      <c r="AD162" s="744"/>
      <c r="AE162" s="744"/>
      <c r="AF162" s="744"/>
      <c r="AG162" s="744"/>
      <c r="AH162" s="744"/>
      <c r="AI162" s="744"/>
      <c r="AJ162" s="747"/>
      <c r="AK162" s="1202"/>
      <c r="AL162" s="1202"/>
      <c r="AM162" s="1202"/>
      <c r="AN162" s="1202"/>
      <c r="AO162" s="1202"/>
      <c r="AP162" s="1202"/>
      <c r="AQ162" s="1202"/>
      <c r="AR162" s="1202"/>
      <c r="AS162" s="1202"/>
      <c r="AT162" s="1202"/>
      <c r="AU162" s="1202"/>
      <c r="AV162" s="1202"/>
      <c r="AW162" s="1202"/>
    </row>
    <row r="163" spans="1:50" s="700" customFormat="1" thickBot="1">
      <c r="A163" s="1211"/>
      <c r="B163" s="1233"/>
      <c r="C163" s="1236"/>
      <c r="D163" s="732" t="s">
        <v>274</v>
      </c>
      <c r="E163" s="744"/>
      <c r="F163" s="744"/>
      <c r="G163" s="744"/>
      <c r="H163" s="744"/>
      <c r="I163" s="744"/>
      <c r="J163" s="747"/>
      <c r="K163" s="744"/>
      <c r="L163" s="744"/>
      <c r="M163" s="744"/>
      <c r="N163" s="744"/>
      <c r="O163" s="744"/>
      <c r="P163" s="747"/>
      <c r="Q163" s="744"/>
      <c r="R163" s="744"/>
      <c r="S163" s="744"/>
      <c r="T163" s="744"/>
      <c r="U163" s="747"/>
      <c r="V163" s="744"/>
      <c r="W163" s="744"/>
      <c r="X163" s="744"/>
      <c r="Y163" s="744"/>
      <c r="Z163" s="747"/>
      <c r="AA163" s="744"/>
      <c r="AB163" s="744"/>
      <c r="AC163" s="744"/>
      <c r="AD163" s="744"/>
      <c r="AE163" s="744"/>
      <c r="AF163" s="744"/>
      <c r="AG163" s="744"/>
      <c r="AH163" s="744"/>
      <c r="AI163" s="744"/>
      <c r="AJ163" s="747"/>
      <c r="AK163" s="1203"/>
      <c r="AL163" s="1203"/>
      <c r="AM163" s="1203"/>
      <c r="AN163" s="1203"/>
      <c r="AO163" s="1203"/>
      <c r="AP163" s="1203"/>
      <c r="AQ163" s="1203"/>
      <c r="AR163" s="1203"/>
      <c r="AS163" s="1203"/>
      <c r="AT163" s="1203"/>
      <c r="AU163" s="1203"/>
      <c r="AV163" s="1203"/>
      <c r="AW163" s="1203"/>
    </row>
    <row r="164" spans="1:50" ht="14.45" customHeight="1">
      <c r="A164" s="1208"/>
      <c r="B164" s="1208"/>
      <c r="C164" s="1208"/>
      <c r="D164" s="1208"/>
      <c r="E164" s="4">
        <f>SUM(E161:E163)</f>
        <v>0</v>
      </c>
      <c r="F164" s="4">
        <f t="shared" ref="F164:AI164" si="32">SUM(F161:F163)</f>
        <v>0</v>
      </c>
      <c r="G164" s="4">
        <f t="shared" si="32"/>
        <v>0</v>
      </c>
      <c r="H164" s="4">
        <f t="shared" si="32"/>
        <v>0</v>
      </c>
      <c r="I164" s="4">
        <f t="shared" si="32"/>
        <v>0</v>
      </c>
      <c r="J164" s="12"/>
      <c r="K164" s="4">
        <f t="shared" si="32"/>
        <v>0</v>
      </c>
      <c r="L164" s="4">
        <f t="shared" si="32"/>
        <v>0</v>
      </c>
      <c r="M164" s="4">
        <f t="shared" si="32"/>
        <v>0</v>
      </c>
      <c r="N164" s="4">
        <f t="shared" si="32"/>
        <v>0</v>
      </c>
      <c r="O164" s="4">
        <f t="shared" si="32"/>
        <v>0</v>
      </c>
      <c r="P164" s="12"/>
      <c r="Q164" s="4">
        <f t="shared" si="32"/>
        <v>0</v>
      </c>
      <c r="R164" s="4">
        <f t="shared" si="32"/>
        <v>0</v>
      </c>
      <c r="S164" s="4">
        <f t="shared" si="32"/>
        <v>0</v>
      </c>
      <c r="T164" s="4">
        <f t="shared" si="32"/>
        <v>0</v>
      </c>
      <c r="U164" s="12"/>
      <c r="V164" s="4">
        <f t="shared" si="32"/>
        <v>0</v>
      </c>
      <c r="W164" s="4">
        <f t="shared" si="32"/>
        <v>0</v>
      </c>
      <c r="X164" s="4">
        <f t="shared" si="32"/>
        <v>0</v>
      </c>
      <c r="Y164" s="4">
        <f t="shared" si="32"/>
        <v>0</v>
      </c>
      <c r="Z164" s="12"/>
      <c r="AA164" s="4">
        <f t="shared" si="32"/>
        <v>0</v>
      </c>
      <c r="AB164" s="4">
        <f t="shared" si="32"/>
        <v>0</v>
      </c>
      <c r="AC164" s="4">
        <f t="shared" si="32"/>
        <v>0</v>
      </c>
      <c r="AD164" s="4">
        <f t="shared" si="32"/>
        <v>0</v>
      </c>
      <c r="AE164" s="4">
        <f t="shared" si="32"/>
        <v>0</v>
      </c>
      <c r="AF164" s="4">
        <f t="shared" si="32"/>
        <v>0</v>
      </c>
      <c r="AG164" s="4">
        <f t="shared" si="32"/>
        <v>0</v>
      </c>
      <c r="AH164" s="4">
        <f t="shared" si="32"/>
        <v>0</v>
      </c>
      <c r="AI164" s="4">
        <f t="shared" si="32"/>
        <v>0</v>
      </c>
      <c r="AJ164" s="12"/>
      <c r="AK164" s="157">
        <f>SUM(AK161)</f>
        <v>0</v>
      </c>
      <c r="AL164" s="157">
        <f t="shared" ref="AL164:AW164" si="33">SUM(AL161)</f>
        <v>0</v>
      </c>
      <c r="AM164" s="157">
        <f t="shared" si="33"/>
        <v>0</v>
      </c>
      <c r="AN164" s="157">
        <f t="shared" si="33"/>
        <v>0</v>
      </c>
      <c r="AO164" s="157">
        <f t="shared" si="33"/>
        <v>0</v>
      </c>
      <c r="AP164" s="157">
        <f t="shared" si="33"/>
        <v>0</v>
      </c>
      <c r="AQ164" s="157">
        <f t="shared" si="33"/>
        <v>0</v>
      </c>
      <c r="AR164" s="157">
        <f t="shared" si="33"/>
        <v>0</v>
      </c>
      <c r="AS164" s="157">
        <f t="shared" si="33"/>
        <v>0</v>
      </c>
      <c r="AT164" s="157">
        <f t="shared" si="33"/>
        <v>0</v>
      </c>
      <c r="AU164" s="157">
        <f t="shared" si="33"/>
        <v>0</v>
      </c>
      <c r="AV164" s="157">
        <f t="shared" si="33"/>
        <v>0</v>
      </c>
      <c r="AW164" s="157">
        <f t="shared" si="33"/>
        <v>0</v>
      </c>
      <c r="AX164" s="1"/>
    </row>
    <row r="165" spans="1:50" ht="19.5" thickBot="1">
      <c r="A165" s="444"/>
      <c r="B165" s="444"/>
      <c r="C165" s="444"/>
      <c r="D165" s="444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1"/>
    </row>
    <row r="166" spans="1:50" s="700" customFormat="1" ht="15">
      <c r="A166" s="1238" t="s">
        <v>51</v>
      </c>
      <c r="B166" s="1241" t="s">
        <v>168</v>
      </c>
      <c r="C166" s="1244" t="s">
        <v>267</v>
      </c>
      <c r="D166" s="729" t="s">
        <v>52</v>
      </c>
      <c r="E166" s="744"/>
      <c r="F166" s="744"/>
      <c r="G166" s="744"/>
      <c r="H166" s="744"/>
      <c r="I166" s="744"/>
      <c r="J166" s="747"/>
      <c r="K166" s="744"/>
      <c r="L166" s="744"/>
      <c r="M166" s="744"/>
      <c r="N166" s="744"/>
      <c r="O166" s="744"/>
      <c r="P166" s="747"/>
      <c r="Q166" s="744"/>
      <c r="R166" s="744"/>
      <c r="S166" s="744"/>
      <c r="T166" s="744"/>
      <c r="U166" s="747"/>
      <c r="V166" s="744"/>
      <c r="W166" s="744"/>
      <c r="X166" s="744"/>
      <c r="Y166" s="744"/>
      <c r="Z166" s="747"/>
      <c r="AA166" s="744"/>
      <c r="AB166" s="744"/>
      <c r="AC166" s="744"/>
      <c r="AD166" s="744"/>
      <c r="AE166" s="744"/>
      <c r="AF166" s="744"/>
      <c r="AG166" s="744"/>
      <c r="AH166" s="744"/>
      <c r="AI166" s="744"/>
      <c r="AJ166" s="747"/>
      <c r="AK166" s="1201"/>
      <c r="AL166" s="1201"/>
      <c r="AM166" s="1201"/>
      <c r="AN166" s="1201"/>
      <c r="AO166" s="1201"/>
      <c r="AP166" s="1201"/>
      <c r="AQ166" s="1201"/>
      <c r="AR166" s="1201"/>
      <c r="AS166" s="1201"/>
      <c r="AT166" s="1201"/>
      <c r="AU166" s="1201"/>
      <c r="AV166" s="1201"/>
      <c r="AW166" s="1201"/>
    </row>
    <row r="167" spans="1:50" s="700" customFormat="1" ht="15">
      <c r="A167" s="1239"/>
      <c r="B167" s="1242"/>
      <c r="C167" s="1245"/>
      <c r="D167" s="739" t="s">
        <v>268</v>
      </c>
      <c r="E167" s="744"/>
      <c r="F167" s="744"/>
      <c r="G167" s="744"/>
      <c r="H167" s="744"/>
      <c r="I167" s="744"/>
      <c r="J167" s="747"/>
      <c r="K167" s="744"/>
      <c r="L167" s="744"/>
      <c r="M167" s="744"/>
      <c r="N167" s="744"/>
      <c r="O167" s="744"/>
      <c r="P167" s="747"/>
      <c r="Q167" s="744"/>
      <c r="R167" s="744"/>
      <c r="S167" s="744"/>
      <c r="T167" s="744"/>
      <c r="U167" s="747"/>
      <c r="V167" s="744"/>
      <c r="W167" s="744"/>
      <c r="X167" s="744"/>
      <c r="Y167" s="744"/>
      <c r="Z167" s="747"/>
      <c r="AA167" s="744"/>
      <c r="AB167" s="744"/>
      <c r="AC167" s="744"/>
      <c r="AD167" s="744"/>
      <c r="AE167" s="744"/>
      <c r="AF167" s="744"/>
      <c r="AG167" s="744"/>
      <c r="AH167" s="744"/>
      <c r="AI167" s="744"/>
      <c r="AJ167" s="747"/>
      <c r="AK167" s="1202"/>
      <c r="AL167" s="1202"/>
      <c r="AM167" s="1202"/>
      <c r="AN167" s="1202"/>
      <c r="AO167" s="1202"/>
      <c r="AP167" s="1202"/>
      <c r="AQ167" s="1202"/>
      <c r="AR167" s="1202"/>
      <c r="AS167" s="1202"/>
      <c r="AT167" s="1202"/>
      <c r="AU167" s="1202"/>
      <c r="AV167" s="1202"/>
      <c r="AW167" s="1202"/>
    </row>
    <row r="168" spans="1:50" s="700" customFormat="1" thickBot="1">
      <c r="A168" s="1240"/>
      <c r="B168" s="1243"/>
      <c r="C168" s="1246"/>
      <c r="D168" s="731" t="s">
        <v>269</v>
      </c>
      <c r="E168" s="744"/>
      <c r="F168" s="744"/>
      <c r="G168" s="744"/>
      <c r="H168" s="744"/>
      <c r="I168" s="744"/>
      <c r="J168" s="747"/>
      <c r="K168" s="744"/>
      <c r="L168" s="744"/>
      <c r="M168" s="744"/>
      <c r="N168" s="744"/>
      <c r="O168" s="744"/>
      <c r="P168" s="747"/>
      <c r="Q168" s="744"/>
      <c r="R168" s="744"/>
      <c r="S168" s="744"/>
      <c r="T168" s="744"/>
      <c r="U168" s="747"/>
      <c r="V168" s="744"/>
      <c r="W168" s="744"/>
      <c r="X168" s="744"/>
      <c r="Y168" s="744"/>
      <c r="Z168" s="747"/>
      <c r="AA168" s="744"/>
      <c r="AB168" s="744"/>
      <c r="AC168" s="744"/>
      <c r="AD168" s="744"/>
      <c r="AE168" s="744"/>
      <c r="AF168" s="744"/>
      <c r="AG168" s="744"/>
      <c r="AH168" s="744"/>
      <c r="AI168" s="744"/>
      <c r="AJ168" s="747"/>
      <c r="AK168" s="1203"/>
      <c r="AL168" s="1203"/>
      <c r="AM168" s="1203"/>
      <c r="AN168" s="1203"/>
      <c r="AO168" s="1203"/>
      <c r="AP168" s="1203"/>
      <c r="AQ168" s="1203"/>
      <c r="AR168" s="1203"/>
      <c r="AS168" s="1203"/>
      <c r="AT168" s="1203"/>
      <c r="AU168" s="1203"/>
      <c r="AV168" s="1203"/>
      <c r="AW168" s="1203"/>
    </row>
    <row r="169" spans="1:50" ht="14.45" customHeight="1">
      <c r="A169" s="1208"/>
      <c r="B169" s="1208"/>
      <c r="C169" s="1208"/>
      <c r="D169" s="1208"/>
      <c r="E169" s="4">
        <f>SUM(E166:E168)</f>
        <v>0</v>
      </c>
      <c r="F169" s="4">
        <f t="shared" ref="F169:I169" si="34">SUM(F166:F168)</f>
        <v>0</v>
      </c>
      <c r="G169" s="4">
        <f t="shared" si="34"/>
        <v>0</v>
      </c>
      <c r="H169" s="4">
        <f t="shared" si="34"/>
        <v>0</v>
      </c>
      <c r="I169" s="4">
        <f t="shared" si="34"/>
        <v>0</v>
      </c>
      <c r="J169" s="12"/>
      <c r="K169" s="4">
        <f t="shared" ref="K169:O169" si="35">SUM(K166:K168)</f>
        <v>0</v>
      </c>
      <c r="L169" s="4">
        <f t="shared" si="35"/>
        <v>0</v>
      </c>
      <c r="M169" s="4">
        <f t="shared" si="35"/>
        <v>0</v>
      </c>
      <c r="N169" s="4">
        <f t="shared" si="35"/>
        <v>0</v>
      </c>
      <c r="O169" s="4">
        <f t="shared" si="35"/>
        <v>0</v>
      </c>
      <c r="P169" s="12"/>
      <c r="Q169" s="4">
        <f t="shared" ref="Q169:T169" si="36">SUM(Q166:Q168)</f>
        <v>0</v>
      </c>
      <c r="R169" s="4">
        <f t="shared" si="36"/>
        <v>0</v>
      </c>
      <c r="S169" s="4">
        <f t="shared" si="36"/>
        <v>0</v>
      </c>
      <c r="T169" s="4">
        <f t="shared" si="36"/>
        <v>0</v>
      </c>
      <c r="U169" s="12"/>
      <c r="V169" s="4">
        <f t="shared" ref="V169:Y169" si="37">SUM(V166:V168)</f>
        <v>0</v>
      </c>
      <c r="W169" s="4">
        <f t="shared" si="37"/>
        <v>0</v>
      </c>
      <c r="X169" s="4">
        <f t="shared" si="37"/>
        <v>0</v>
      </c>
      <c r="Y169" s="4">
        <f t="shared" si="37"/>
        <v>0</v>
      </c>
      <c r="Z169" s="12"/>
      <c r="AA169" s="4">
        <f t="shared" ref="AA169:AI169" si="38">SUM(AA166:AA168)</f>
        <v>0</v>
      </c>
      <c r="AB169" s="4">
        <f t="shared" si="38"/>
        <v>0</v>
      </c>
      <c r="AC169" s="4">
        <f t="shared" si="38"/>
        <v>0</v>
      </c>
      <c r="AD169" s="4">
        <f t="shared" si="38"/>
        <v>0</v>
      </c>
      <c r="AE169" s="4">
        <f t="shared" si="38"/>
        <v>0</v>
      </c>
      <c r="AF169" s="4">
        <f t="shared" si="38"/>
        <v>0</v>
      </c>
      <c r="AG169" s="4">
        <f t="shared" si="38"/>
        <v>0</v>
      </c>
      <c r="AH169" s="4">
        <f t="shared" si="38"/>
        <v>0</v>
      </c>
      <c r="AI169" s="4">
        <f t="shared" si="38"/>
        <v>0</v>
      </c>
      <c r="AJ169" s="12"/>
      <c r="AK169" s="157">
        <f>SUM(AK166)</f>
        <v>0</v>
      </c>
      <c r="AL169" s="157">
        <f t="shared" ref="AL169:AW169" si="39">SUM(AL166)</f>
        <v>0</v>
      </c>
      <c r="AM169" s="157">
        <f t="shared" si="39"/>
        <v>0</v>
      </c>
      <c r="AN169" s="157">
        <f t="shared" si="39"/>
        <v>0</v>
      </c>
      <c r="AO169" s="157">
        <f t="shared" si="39"/>
        <v>0</v>
      </c>
      <c r="AP169" s="157">
        <f t="shared" si="39"/>
        <v>0</v>
      </c>
      <c r="AQ169" s="157">
        <f t="shared" si="39"/>
        <v>0</v>
      </c>
      <c r="AR169" s="157">
        <f t="shared" si="39"/>
        <v>0</v>
      </c>
      <c r="AS169" s="157">
        <f t="shared" si="39"/>
        <v>0</v>
      </c>
      <c r="AT169" s="157">
        <f t="shared" si="39"/>
        <v>0</v>
      </c>
      <c r="AU169" s="157">
        <f t="shared" si="39"/>
        <v>0</v>
      </c>
      <c r="AV169" s="157">
        <f t="shared" si="39"/>
        <v>0</v>
      </c>
      <c r="AW169" s="157">
        <f t="shared" si="39"/>
        <v>0</v>
      </c>
      <c r="AX169" s="1"/>
    </row>
    <row r="170" spans="1:50" ht="19.5" thickBot="1">
      <c r="A170" s="444"/>
      <c r="B170" s="444"/>
      <c r="C170" s="444"/>
      <c r="D170" s="444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1"/>
    </row>
    <row r="171" spans="1:50" s="700" customFormat="1" ht="15">
      <c r="A171" s="1209" t="s">
        <v>275</v>
      </c>
      <c r="B171" s="1231" t="s">
        <v>276</v>
      </c>
      <c r="C171" s="1234" t="s">
        <v>277</v>
      </c>
      <c r="D171" s="699" t="s">
        <v>278</v>
      </c>
      <c r="E171" s="744"/>
      <c r="F171" s="744"/>
      <c r="G171" s="744"/>
      <c r="H171" s="744"/>
      <c r="I171" s="744"/>
      <c r="J171" s="747"/>
      <c r="K171" s="744"/>
      <c r="L171" s="744"/>
      <c r="M171" s="744"/>
      <c r="N171" s="744"/>
      <c r="O171" s="744"/>
      <c r="P171" s="747"/>
      <c r="Q171" s="744"/>
      <c r="R171" s="744"/>
      <c r="S171" s="744"/>
      <c r="T171" s="744"/>
      <c r="U171" s="747"/>
      <c r="V171" s="744"/>
      <c r="W171" s="744"/>
      <c r="X171" s="744"/>
      <c r="Y171" s="744"/>
      <c r="Z171" s="747"/>
      <c r="AA171" s="744"/>
      <c r="AB171" s="744"/>
      <c r="AC171" s="744"/>
      <c r="AD171" s="744"/>
      <c r="AE171" s="744"/>
      <c r="AF171" s="744"/>
      <c r="AG171" s="744"/>
      <c r="AH171" s="744"/>
      <c r="AI171" s="744"/>
      <c r="AJ171" s="747"/>
      <c r="AK171" s="1201"/>
      <c r="AL171" s="1201"/>
      <c r="AM171" s="1201"/>
      <c r="AN171" s="1201"/>
      <c r="AO171" s="1201"/>
      <c r="AP171" s="1201"/>
      <c r="AQ171" s="1201"/>
      <c r="AR171" s="1201"/>
      <c r="AS171" s="1201"/>
      <c r="AT171" s="1201"/>
      <c r="AU171" s="1201"/>
      <c r="AV171" s="1201"/>
      <c r="AW171" s="1201"/>
    </row>
    <row r="172" spans="1:50" s="700" customFormat="1" ht="15">
      <c r="A172" s="1210"/>
      <c r="B172" s="1232"/>
      <c r="C172" s="1235"/>
      <c r="D172" s="701" t="s">
        <v>163</v>
      </c>
      <c r="E172" s="744"/>
      <c r="F172" s="744"/>
      <c r="G172" s="744"/>
      <c r="H172" s="744"/>
      <c r="I172" s="744"/>
      <c r="J172" s="747"/>
      <c r="K172" s="744"/>
      <c r="L172" s="744"/>
      <c r="M172" s="744"/>
      <c r="N172" s="744"/>
      <c r="O172" s="744"/>
      <c r="P172" s="747"/>
      <c r="Q172" s="744"/>
      <c r="R172" s="744"/>
      <c r="S172" s="744"/>
      <c r="T172" s="744"/>
      <c r="U172" s="747"/>
      <c r="V172" s="744"/>
      <c r="W172" s="744"/>
      <c r="X172" s="744"/>
      <c r="Y172" s="744"/>
      <c r="Z172" s="747"/>
      <c r="AA172" s="744"/>
      <c r="AB172" s="744"/>
      <c r="AC172" s="744"/>
      <c r="AD172" s="744"/>
      <c r="AE172" s="744"/>
      <c r="AF172" s="744"/>
      <c r="AG172" s="744"/>
      <c r="AH172" s="744"/>
      <c r="AI172" s="744"/>
      <c r="AJ172" s="747"/>
      <c r="AK172" s="1202"/>
      <c r="AL172" s="1202"/>
      <c r="AM172" s="1202"/>
      <c r="AN172" s="1202"/>
      <c r="AO172" s="1202"/>
      <c r="AP172" s="1202"/>
      <c r="AQ172" s="1202"/>
      <c r="AR172" s="1202"/>
      <c r="AS172" s="1202"/>
      <c r="AT172" s="1202"/>
      <c r="AU172" s="1202"/>
      <c r="AV172" s="1202"/>
      <c r="AW172" s="1202"/>
    </row>
    <row r="173" spans="1:50" s="700" customFormat="1" ht="15">
      <c r="A173" s="1210"/>
      <c r="B173" s="1232"/>
      <c r="C173" s="1235"/>
      <c r="D173" s="701" t="s">
        <v>142</v>
      </c>
      <c r="E173" s="744"/>
      <c r="F173" s="744"/>
      <c r="G173" s="744"/>
      <c r="H173" s="744"/>
      <c r="I173" s="744"/>
      <c r="J173" s="747"/>
      <c r="K173" s="744"/>
      <c r="L173" s="744"/>
      <c r="M173" s="744"/>
      <c r="N173" s="744"/>
      <c r="O173" s="744"/>
      <c r="P173" s="747"/>
      <c r="Q173" s="744"/>
      <c r="R173" s="744"/>
      <c r="S173" s="744"/>
      <c r="T173" s="744"/>
      <c r="U173" s="747"/>
      <c r="V173" s="744"/>
      <c r="W173" s="744"/>
      <c r="X173" s="744"/>
      <c r="Y173" s="744"/>
      <c r="Z173" s="747"/>
      <c r="AA173" s="744"/>
      <c r="AB173" s="744"/>
      <c r="AC173" s="744"/>
      <c r="AD173" s="744"/>
      <c r="AE173" s="744"/>
      <c r="AF173" s="744"/>
      <c r="AG173" s="744"/>
      <c r="AH173" s="744"/>
      <c r="AI173" s="744"/>
      <c r="AJ173" s="747"/>
      <c r="AK173" s="1202"/>
      <c r="AL173" s="1202"/>
      <c r="AM173" s="1202"/>
      <c r="AN173" s="1202"/>
      <c r="AO173" s="1202"/>
      <c r="AP173" s="1202"/>
      <c r="AQ173" s="1202"/>
      <c r="AR173" s="1202"/>
      <c r="AS173" s="1202"/>
      <c r="AT173" s="1202"/>
      <c r="AU173" s="1202"/>
      <c r="AV173" s="1202"/>
      <c r="AW173" s="1202"/>
    </row>
    <row r="174" spans="1:50" s="700" customFormat="1" thickBot="1">
      <c r="A174" s="1211"/>
      <c r="B174" s="1233"/>
      <c r="C174" s="1236"/>
      <c r="D174" s="732" t="s">
        <v>164</v>
      </c>
      <c r="E174" s="744"/>
      <c r="F174" s="744"/>
      <c r="G174" s="744"/>
      <c r="H174" s="744"/>
      <c r="I174" s="744"/>
      <c r="J174" s="747"/>
      <c r="K174" s="744"/>
      <c r="L174" s="744"/>
      <c r="M174" s="744"/>
      <c r="N174" s="744"/>
      <c r="O174" s="744"/>
      <c r="P174" s="747"/>
      <c r="Q174" s="744"/>
      <c r="R174" s="744"/>
      <c r="S174" s="744"/>
      <c r="T174" s="744"/>
      <c r="U174" s="747"/>
      <c r="V174" s="744"/>
      <c r="W174" s="744"/>
      <c r="X174" s="744"/>
      <c r="Y174" s="744"/>
      <c r="Z174" s="747"/>
      <c r="AA174" s="744"/>
      <c r="AB174" s="744"/>
      <c r="AC174" s="744"/>
      <c r="AD174" s="744"/>
      <c r="AE174" s="744"/>
      <c r="AF174" s="744"/>
      <c r="AG174" s="744"/>
      <c r="AH174" s="744"/>
      <c r="AI174" s="744"/>
      <c r="AJ174" s="747"/>
      <c r="AK174" s="1203"/>
      <c r="AL174" s="1203"/>
      <c r="AM174" s="1203"/>
      <c r="AN174" s="1203"/>
      <c r="AO174" s="1203"/>
      <c r="AP174" s="1203"/>
      <c r="AQ174" s="1203"/>
      <c r="AR174" s="1203"/>
      <c r="AS174" s="1203"/>
      <c r="AT174" s="1203"/>
      <c r="AU174" s="1203"/>
      <c r="AV174" s="1203"/>
      <c r="AW174" s="1203"/>
    </row>
    <row r="175" spans="1:50" ht="15">
      <c r="A175" s="1208"/>
      <c r="B175" s="1208"/>
      <c r="C175" s="1208"/>
      <c r="D175" s="1208"/>
      <c r="E175" s="4">
        <f>SUM(E171:E174)</f>
        <v>0</v>
      </c>
      <c r="F175" s="4">
        <f t="shared" ref="F175:AI175" si="40">SUM(F171:F174)</f>
        <v>0</v>
      </c>
      <c r="G175" s="4">
        <f t="shared" si="40"/>
        <v>0</v>
      </c>
      <c r="H175" s="4">
        <f t="shared" si="40"/>
        <v>0</v>
      </c>
      <c r="I175" s="4">
        <f t="shared" si="40"/>
        <v>0</v>
      </c>
      <c r="J175" s="12"/>
      <c r="K175" s="4">
        <f t="shared" si="40"/>
        <v>0</v>
      </c>
      <c r="L175" s="4">
        <f t="shared" si="40"/>
        <v>0</v>
      </c>
      <c r="M175" s="4">
        <f t="shared" si="40"/>
        <v>0</v>
      </c>
      <c r="N175" s="4">
        <f t="shared" si="40"/>
        <v>0</v>
      </c>
      <c r="O175" s="4">
        <f t="shared" si="40"/>
        <v>0</v>
      </c>
      <c r="P175" s="12"/>
      <c r="Q175" s="4">
        <f t="shared" si="40"/>
        <v>0</v>
      </c>
      <c r="R175" s="4">
        <f t="shared" si="40"/>
        <v>0</v>
      </c>
      <c r="S175" s="4">
        <f t="shared" si="40"/>
        <v>0</v>
      </c>
      <c r="T175" s="4">
        <f t="shared" si="40"/>
        <v>0</v>
      </c>
      <c r="U175" s="12"/>
      <c r="V175" s="4">
        <f t="shared" si="40"/>
        <v>0</v>
      </c>
      <c r="W175" s="4">
        <f t="shared" si="40"/>
        <v>0</v>
      </c>
      <c r="X175" s="4">
        <f t="shared" si="40"/>
        <v>0</v>
      </c>
      <c r="Y175" s="4">
        <f t="shared" si="40"/>
        <v>0</v>
      </c>
      <c r="Z175" s="12"/>
      <c r="AA175" s="4">
        <f t="shared" si="40"/>
        <v>0</v>
      </c>
      <c r="AB175" s="4">
        <f t="shared" si="40"/>
        <v>0</v>
      </c>
      <c r="AC175" s="4">
        <f t="shared" si="40"/>
        <v>0</v>
      </c>
      <c r="AD175" s="4">
        <f t="shared" si="40"/>
        <v>0</v>
      </c>
      <c r="AE175" s="4">
        <f t="shared" si="40"/>
        <v>0</v>
      </c>
      <c r="AF175" s="4">
        <f t="shared" si="40"/>
        <v>0</v>
      </c>
      <c r="AG175" s="4">
        <f t="shared" si="40"/>
        <v>0</v>
      </c>
      <c r="AH175" s="4">
        <f t="shared" si="40"/>
        <v>0</v>
      </c>
      <c r="AI175" s="4">
        <f t="shared" si="40"/>
        <v>0</v>
      </c>
      <c r="AJ175" s="12"/>
      <c r="AK175" s="157">
        <f>SUM(AK171)</f>
        <v>0</v>
      </c>
      <c r="AL175" s="157">
        <f t="shared" ref="AL175:AW175" si="41">SUM(AL171)</f>
        <v>0</v>
      </c>
      <c r="AM175" s="157">
        <f t="shared" si="41"/>
        <v>0</v>
      </c>
      <c r="AN175" s="157">
        <f t="shared" si="41"/>
        <v>0</v>
      </c>
      <c r="AO175" s="157">
        <f t="shared" si="41"/>
        <v>0</v>
      </c>
      <c r="AP175" s="157">
        <f t="shared" si="41"/>
        <v>0</v>
      </c>
      <c r="AQ175" s="157">
        <f t="shared" si="41"/>
        <v>0</v>
      </c>
      <c r="AR175" s="157">
        <f t="shared" si="41"/>
        <v>0</v>
      </c>
      <c r="AS175" s="157">
        <f t="shared" si="41"/>
        <v>0</v>
      </c>
      <c r="AT175" s="157">
        <f t="shared" si="41"/>
        <v>0</v>
      </c>
      <c r="AU175" s="157">
        <f t="shared" si="41"/>
        <v>0</v>
      </c>
      <c r="AV175" s="157">
        <f t="shared" si="41"/>
        <v>0</v>
      </c>
      <c r="AW175" s="157">
        <f t="shared" si="41"/>
        <v>0</v>
      </c>
      <c r="AX175" s="1"/>
    </row>
    <row r="176" spans="1:50" customFormat="1" thickBot="1"/>
    <row r="177" spans="1:50" s="700" customFormat="1" ht="15">
      <c r="A177" s="1209" t="s">
        <v>275</v>
      </c>
      <c r="B177" s="1231" t="s">
        <v>279</v>
      </c>
      <c r="C177" s="1234" t="s">
        <v>280</v>
      </c>
      <c r="D177" s="699" t="s">
        <v>281</v>
      </c>
      <c r="E177" s="744"/>
      <c r="F177" s="744"/>
      <c r="G177" s="744"/>
      <c r="H177" s="744"/>
      <c r="I177" s="744"/>
      <c r="J177" s="747"/>
      <c r="K177" s="744"/>
      <c r="L177" s="744"/>
      <c r="M177" s="744"/>
      <c r="N177" s="744"/>
      <c r="O177" s="744"/>
      <c r="P177" s="747"/>
      <c r="Q177" s="744"/>
      <c r="R177" s="744"/>
      <c r="S177" s="744"/>
      <c r="T177" s="744"/>
      <c r="U177" s="747"/>
      <c r="V177" s="744"/>
      <c r="W177" s="744"/>
      <c r="X177" s="744"/>
      <c r="Y177" s="744"/>
      <c r="Z177" s="747"/>
      <c r="AA177" s="744"/>
      <c r="AB177" s="744"/>
      <c r="AC177" s="744"/>
      <c r="AD177" s="744"/>
      <c r="AE177" s="744"/>
      <c r="AF177" s="744"/>
      <c r="AG177" s="744"/>
      <c r="AH177" s="744"/>
      <c r="AI177" s="744"/>
      <c r="AJ177" s="747"/>
      <c r="AK177" s="1201"/>
      <c r="AL177" s="1201"/>
      <c r="AM177" s="1201"/>
      <c r="AN177" s="1201"/>
      <c r="AO177" s="1201"/>
      <c r="AP177" s="1201"/>
      <c r="AQ177" s="1201"/>
      <c r="AR177" s="1201"/>
      <c r="AS177" s="1201"/>
      <c r="AT177" s="1201"/>
      <c r="AU177" s="1201"/>
      <c r="AV177" s="1201"/>
      <c r="AW177" s="1201"/>
    </row>
    <row r="178" spans="1:50" s="700" customFormat="1" ht="15">
      <c r="A178" s="1210"/>
      <c r="B178" s="1232"/>
      <c r="C178" s="1235"/>
      <c r="D178" s="701" t="s">
        <v>282</v>
      </c>
      <c r="E178" s="744"/>
      <c r="F178" s="744"/>
      <c r="G178" s="744"/>
      <c r="H178" s="744"/>
      <c r="I178" s="744"/>
      <c r="J178" s="747"/>
      <c r="K178" s="744"/>
      <c r="L178" s="744"/>
      <c r="M178" s="744"/>
      <c r="N178" s="744"/>
      <c r="O178" s="744"/>
      <c r="P178" s="747"/>
      <c r="Q178" s="744"/>
      <c r="R178" s="744"/>
      <c r="S178" s="744"/>
      <c r="T178" s="744"/>
      <c r="U178" s="747"/>
      <c r="V178" s="744"/>
      <c r="W178" s="744"/>
      <c r="X178" s="744"/>
      <c r="Y178" s="744"/>
      <c r="Z178" s="747"/>
      <c r="AA178" s="744"/>
      <c r="AB178" s="744"/>
      <c r="AC178" s="744"/>
      <c r="AD178" s="744"/>
      <c r="AE178" s="744"/>
      <c r="AF178" s="744"/>
      <c r="AG178" s="744"/>
      <c r="AH178" s="744"/>
      <c r="AI178" s="744"/>
      <c r="AJ178" s="747"/>
      <c r="AK178" s="1202"/>
      <c r="AL178" s="1202"/>
      <c r="AM178" s="1202"/>
      <c r="AN178" s="1202"/>
      <c r="AO178" s="1202"/>
      <c r="AP178" s="1202"/>
      <c r="AQ178" s="1202"/>
      <c r="AR178" s="1202"/>
      <c r="AS178" s="1202"/>
      <c r="AT178" s="1202"/>
      <c r="AU178" s="1202"/>
      <c r="AV178" s="1202"/>
      <c r="AW178" s="1202"/>
    </row>
    <row r="179" spans="1:50" s="700" customFormat="1" ht="15">
      <c r="A179" s="1210"/>
      <c r="B179" s="1232"/>
      <c r="C179" s="1235"/>
      <c r="D179" s="701" t="s">
        <v>188</v>
      </c>
      <c r="E179" s="744"/>
      <c r="F179" s="744"/>
      <c r="G179" s="744"/>
      <c r="H179" s="744"/>
      <c r="I179" s="744"/>
      <c r="J179" s="747"/>
      <c r="K179" s="744"/>
      <c r="L179" s="744"/>
      <c r="M179" s="744"/>
      <c r="N179" s="744"/>
      <c r="O179" s="744"/>
      <c r="P179" s="747"/>
      <c r="Q179" s="744"/>
      <c r="R179" s="744"/>
      <c r="S179" s="744"/>
      <c r="T179" s="744"/>
      <c r="U179" s="747"/>
      <c r="V179" s="744"/>
      <c r="W179" s="744"/>
      <c r="X179" s="744"/>
      <c r="Y179" s="744"/>
      <c r="Z179" s="747"/>
      <c r="AA179" s="744"/>
      <c r="AB179" s="744"/>
      <c r="AC179" s="744"/>
      <c r="AD179" s="744"/>
      <c r="AE179" s="744"/>
      <c r="AF179" s="744"/>
      <c r="AG179" s="744"/>
      <c r="AH179" s="744"/>
      <c r="AI179" s="744"/>
      <c r="AJ179" s="747"/>
      <c r="AK179" s="1202"/>
      <c r="AL179" s="1202"/>
      <c r="AM179" s="1202"/>
      <c r="AN179" s="1202"/>
      <c r="AO179" s="1202"/>
      <c r="AP179" s="1202"/>
      <c r="AQ179" s="1202"/>
      <c r="AR179" s="1202"/>
      <c r="AS179" s="1202"/>
      <c r="AT179" s="1202"/>
      <c r="AU179" s="1202"/>
      <c r="AV179" s="1202"/>
      <c r="AW179" s="1202"/>
    </row>
    <row r="180" spans="1:50" s="700" customFormat="1" ht="30">
      <c r="A180" s="1210"/>
      <c r="B180" s="1232"/>
      <c r="C180" s="1235"/>
      <c r="D180" s="701" t="s">
        <v>283</v>
      </c>
      <c r="E180" s="744"/>
      <c r="F180" s="744"/>
      <c r="G180" s="744"/>
      <c r="H180" s="744"/>
      <c r="I180" s="744"/>
      <c r="J180" s="747"/>
      <c r="K180" s="744"/>
      <c r="L180" s="744"/>
      <c r="M180" s="744"/>
      <c r="N180" s="744"/>
      <c r="O180" s="744"/>
      <c r="P180" s="747"/>
      <c r="Q180" s="744"/>
      <c r="R180" s="744"/>
      <c r="S180" s="744"/>
      <c r="T180" s="744"/>
      <c r="U180" s="747"/>
      <c r="V180" s="744"/>
      <c r="W180" s="744"/>
      <c r="X180" s="744"/>
      <c r="Y180" s="744"/>
      <c r="Z180" s="747"/>
      <c r="AA180" s="744"/>
      <c r="AB180" s="744"/>
      <c r="AC180" s="744"/>
      <c r="AD180" s="744"/>
      <c r="AE180" s="744"/>
      <c r="AF180" s="744"/>
      <c r="AG180" s="744"/>
      <c r="AH180" s="744"/>
      <c r="AI180" s="744"/>
      <c r="AJ180" s="747"/>
      <c r="AK180" s="1202"/>
      <c r="AL180" s="1202"/>
      <c r="AM180" s="1202"/>
      <c r="AN180" s="1202"/>
      <c r="AO180" s="1202"/>
      <c r="AP180" s="1202"/>
      <c r="AQ180" s="1202"/>
      <c r="AR180" s="1202"/>
      <c r="AS180" s="1202"/>
      <c r="AT180" s="1202"/>
      <c r="AU180" s="1202"/>
      <c r="AV180" s="1202"/>
      <c r="AW180" s="1202"/>
    </row>
    <row r="181" spans="1:50" s="700" customFormat="1" ht="15">
      <c r="A181" s="1210"/>
      <c r="B181" s="1232"/>
      <c r="C181" s="1235"/>
      <c r="D181" s="701" t="s">
        <v>143</v>
      </c>
      <c r="E181" s="744"/>
      <c r="F181" s="744"/>
      <c r="G181" s="744"/>
      <c r="H181" s="744"/>
      <c r="I181" s="744"/>
      <c r="J181" s="747"/>
      <c r="K181" s="744"/>
      <c r="L181" s="744"/>
      <c r="M181" s="744"/>
      <c r="N181" s="744"/>
      <c r="O181" s="744"/>
      <c r="P181" s="747"/>
      <c r="Q181" s="744"/>
      <c r="R181" s="744"/>
      <c r="S181" s="744"/>
      <c r="T181" s="744"/>
      <c r="U181" s="747"/>
      <c r="V181" s="744"/>
      <c r="W181" s="744"/>
      <c r="X181" s="744"/>
      <c r="Y181" s="744"/>
      <c r="Z181" s="747"/>
      <c r="AA181" s="744"/>
      <c r="AB181" s="744"/>
      <c r="AC181" s="744"/>
      <c r="AD181" s="744"/>
      <c r="AE181" s="744"/>
      <c r="AF181" s="744"/>
      <c r="AG181" s="744"/>
      <c r="AH181" s="744"/>
      <c r="AI181" s="744"/>
      <c r="AJ181" s="747"/>
      <c r="AK181" s="1202"/>
      <c r="AL181" s="1202"/>
      <c r="AM181" s="1202"/>
      <c r="AN181" s="1202"/>
      <c r="AO181" s="1202"/>
      <c r="AP181" s="1202"/>
      <c r="AQ181" s="1202"/>
      <c r="AR181" s="1202"/>
      <c r="AS181" s="1202"/>
      <c r="AT181" s="1202"/>
      <c r="AU181" s="1202"/>
      <c r="AV181" s="1202"/>
      <c r="AW181" s="1202"/>
    </row>
    <row r="182" spans="1:50" s="700" customFormat="1" ht="15">
      <c r="A182" s="1210"/>
      <c r="B182" s="1232"/>
      <c r="C182" s="1235"/>
      <c r="D182" s="701" t="s">
        <v>284</v>
      </c>
      <c r="E182" s="744"/>
      <c r="F182" s="744"/>
      <c r="G182" s="744"/>
      <c r="H182" s="744"/>
      <c r="I182" s="744"/>
      <c r="J182" s="747"/>
      <c r="K182" s="744"/>
      <c r="L182" s="744"/>
      <c r="M182" s="744"/>
      <c r="N182" s="744"/>
      <c r="O182" s="744"/>
      <c r="P182" s="747"/>
      <c r="Q182" s="744"/>
      <c r="R182" s="744"/>
      <c r="S182" s="744"/>
      <c r="T182" s="744"/>
      <c r="U182" s="747"/>
      <c r="V182" s="744"/>
      <c r="W182" s="744"/>
      <c r="X182" s="744"/>
      <c r="Y182" s="744"/>
      <c r="Z182" s="747"/>
      <c r="AA182" s="744"/>
      <c r="AB182" s="744"/>
      <c r="AC182" s="744"/>
      <c r="AD182" s="744"/>
      <c r="AE182" s="744"/>
      <c r="AF182" s="744"/>
      <c r="AG182" s="744"/>
      <c r="AH182" s="744"/>
      <c r="AI182" s="744"/>
      <c r="AJ182" s="747"/>
      <c r="AK182" s="1202"/>
      <c r="AL182" s="1202"/>
      <c r="AM182" s="1202"/>
      <c r="AN182" s="1202"/>
      <c r="AO182" s="1202"/>
      <c r="AP182" s="1202"/>
      <c r="AQ182" s="1202"/>
      <c r="AR182" s="1202"/>
      <c r="AS182" s="1202"/>
      <c r="AT182" s="1202"/>
      <c r="AU182" s="1202"/>
      <c r="AV182" s="1202"/>
      <c r="AW182" s="1202"/>
    </row>
    <row r="183" spans="1:50" s="700" customFormat="1" ht="15">
      <c r="A183" s="1210"/>
      <c r="B183" s="1232"/>
      <c r="C183" s="1235"/>
      <c r="D183" s="701" t="s">
        <v>285</v>
      </c>
      <c r="E183" s="744"/>
      <c r="F183" s="744"/>
      <c r="G183" s="744"/>
      <c r="H183" s="744"/>
      <c r="I183" s="744"/>
      <c r="J183" s="747"/>
      <c r="K183" s="744"/>
      <c r="L183" s="744"/>
      <c r="M183" s="744"/>
      <c r="N183" s="744"/>
      <c r="O183" s="744"/>
      <c r="P183" s="747"/>
      <c r="Q183" s="744"/>
      <c r="R183" s="744"/>
      <c r="S183" s="744"/>
      <c r="T183" s="744"/>
      <c r="U183" s="747"/>
      <c r="V183" s="744"/>
      <c r="W183" s="744"/>
      <c r="X183" s="744"/>
      <c r="Y183" s="744"/>
      <c r="Z183" s="747"/>
      <c r="AA183" s="744"/>
      <c r="AB183" s="744"/>
      <c r="AC183" s="744"/>
      <c r="AD183" s="744"/>
      <c r="AE183" s="744"/>
      <c r="AF183" s="744"/>
      <c r="AG183" s="744"/>
      <c r="AH183" s="744"/>
      <c r="AI183" s="744"/>
      <c r="AJ183" s="747"/>
      <c r="AK183" s="1202"/>
      <c r="AL183" s="1202"/>
      <c r="AM183" s="1202"/>
      <c r="AN183" s="1202"/>
      <c r="AO183" s="1202"/>
      <c r="AP183" s="1202"/>
      <c r="AQ183" s="1202"/>
      <c r="AR183" s="1202"/>
      <c r="AS183" s="1202"/>
      <c r="AT183" s="1202"/>
      <c r="AU183" s="1202"/>
      <c r="AV183" s="1202"/>
      <c r="AW183" s="1202"/>
    </row>
    <row r="184" spans="1:50" s="700" customFormat="1" ht="15">
      <c r="A184" s="1210"/>
      <c r="B184" s="1232"/>
      <c r="C184" s="1235"/>
      <c r="D184" s="701" t="s">
        <v>286</v>
      </c>
      <c r="E184" s="744"/>
      <c r="F184" s="744"/>
      <c r="G184" s="744"/>
      <c r="H184" s="744"/>
      <c r="I184" s="744"/>
      <c r="J184" s="747"/>
      <c r="K184" s="744"/>
      <c r="L184" s="744"/>
      <c r="M184" s="744"/>
      <c r="N184" s="744"/>
      <c r="O184" s="744"/>
      <c r="P184" s="747"/>
      <c r="Q184" s="744"/>
      <c r="R184" s="744"/>
      <c r="S184" s="744"/>
      <c r="T184" s="744"/>
      <c r="U184" s="747"/>
      <c r="V184" s="744"/>
      <c r="W184" s="744"/>
      <c r="X184" s="744"/>
      <c r="Y184" s="744"/>
      <c r="Z184" s="747"/>
      <c r="AA184" s="744"/>
      <c r="AB184" s="744"/>
      <c r="AC184" s="744"/>
      <c r="AD184" s="744"/>
      <c r="AE184" s="744"/>
      <c r="AF184" s="744"/>
      <c r="AG184" s="744"/>
      <c r="AH184" s="744"/>
      <c r="AI184" s="744"/>
      <c r="AJ184" s="747"/>
      <c r="AK184" s="1202"/>
      <c r="AL184" s="1202"/>
      <c r="AM184" s="1202"/>
      <c r="AN184" s="1202"/>
      <c r="AO184" s="1202"/>
      <c r="AP184" s="1202"/>
      <c r="AQ184" s="1202"/>
      <c r="AR184" s="1202"/>
      <c r="AS184" s="1202"/>
      <c r="AT184" s="1202"/>
      <c r="AU184" s="1202"/>
      <c r="AV184" s="1202"/>
      <c r="AW184" s="1202"/>
    </row>
    <row r="185" spans="1:50" s="700" customFormat="1" ht="15">
      <c r="A185" s="1210"/>
      <c r="B185" s="1232"/>
      <c r="C185" s="1235"/>
      <c r="D185" s="701" t="s">
        <v>287</v>
      </c>
      <c r="E185" s="744"/>
      <c r="F185" s="744"/>
      <c r="G185" s="744"/>
      <c r="H185" s="744"/>
      <c r="I185" s="744"/>
      <c r="J185" s="747"/>
      <c r="K185" s="744"/>
      <c r="L185" s="744"/>
      <c r="M185" s="744"/>
      <c r="N185" s="744"/>
      <c r="O185" s="744"/>
      <c r="P185" s="747"/>
      <c r="Q185" s="744"/>
      <c r="R185" s="744"/>
      <c r="S185" s="744"/>
      <c r="T185" s="744"/>
      <c r="U185" s="747"/>
      <c r="V185" s="744"/>
      <c r="W185" s="744"/>
      <c r="X185" s="744"/>
      <c r="Y185" s="744"/>
      <c r="Z185" s="747"/>
      <c r="AA185" s="744"/>
      <c r="AB185" s="744"/>
      <c r="AC185" s="744"/>
      <c r="AD185" s="744"/>
      <c r="AE185" s="744"/>
      <c r="AF185" s="744"/>
      <c r="AG185" s="744"/>
      <c r="AH185" s="744"/>
      <c r="AI185" s="744"/>
      <c r="AJ185" s="747"/>
      <c r="AK185" s="1202"/>
      <c r="AL185" s="1202"/>
      <c r="AM185" s="1202"/>
      <c r="AN185" s="1202"/>
      <c r="AO185" s="1202"/>
      <c r="AP185" s="1202"/>
      <c r="AQ185" s="1202"/>
      <c r="AR185" s="1202"/>
      <c r="AS185" s="1202"/>
      <c r="AT185" s="1202"/>
      <c r="AU185" s="1202"/>
      <c r="AV185" s="1202"/>
      <c r="AW185" s="1202"/>
    </row>
    <row r="186" spans="1:50" s="700" customFormat="1" thickBot="1">
      <c r="A186" s="1211"/>
      <c r="B186" s="1233"/>
      <c r="C186" s="1236"/>
      <c r="D186" s="732" t="s">
        <v>288</v>
      </c>
      <c r="E186" s="744"/>
      <c r="F186" s="744"/>
      <c r="G186" s="744"/>
      <c r="H186" s="744"/>
      <c r="I186" s="744"/>
      <c r="J186" s="747"/>
      <c r="K186" s="744"/>
      <c r="L186" s="744"/>
      <c r="M186" s="744"/>
      <c r="N186" s="744"/>
      <c r="O186" s="744"/>
      <c r="P186" s="747"/>
      <c r="Q186" s="744"/>
      <c r="R186" s="744"/>
      <c r="S186" s="744"/>
      <c r="T186" s="744"/>
      <c r="U186" s="747"/>
      <c r="V186" s="744"/>
      <c r="W186" s="744"/>
      <c r="X186" s="744"/>
      <c r="Y186" s="744"/>
      <c r="Z186" s="747"/>
      <c r="AA186" s="744"/>
      <c r="AB186" s="744"/>
      <c r="AC186" s="744"/>
      <c r="AD186" s="744"/>
      <c r="AE186" s="744"/>
      <c r="AF186" s="744"/>
      <c r="AG186" s="744"/>
      <c r="AH186" s="744"/>
      <c r="AI186" s="744"/>
      <c r="AJ186" s="747"/>
      <c r="AK186" s="1203"/>
      <c r="AL186" s="1203"/>
      <c r="AM186" s="1203"/>
      <c r="AN186" s="1203"/>
      <c r="AO186" s="1203"/>
      <c r="AP186" s="1203"/>
      <c r="AQ186" s="1203"/>
      <c r="AR186" s="1203"/>
      <c r="AS186" s="1203"/>
      <c r="AT186" s="1203"/>
      <c r="AU186" s="1203"/>
      <c r="AV186" s="1203"/>
      <c r="AW186" s="1203"/>
    </row>
    <row r="187" spans="1:50" ht="15">
      <c r="A187" s="1208"/>
      <c r="B187" s="1208"/>
      <c r="C187" s="1208"/>
      <c r="D187" s="1208"/>
      <c r="E187" s="4">
        <f>SUM(E177:E186)</f>
        <v>0</v>
      </c>
      <c r="F187" s="4">
        <f t="shared" ref="F187:AI187" si="42">SUM(F177:F186)</f>
        <v>0</v>
      </c>
      <c r="G187" s="4">
        <f t="shared" si="42"/>
        <v>0</v>
      </c>
      <c r="H187" s="4">
        <f t="shared" si="42"/>
        <v>0</v>
      </c>
      <c r="I187" s="4">
        <f t="shared" si="42"/>
        <v>0</v>
      </c>
      <c r="J187" s="12"/>
      <c r="K187" s="4">
        <f t="shared" si="42"/>
        <v>0</v>
      </c>
      <c r="L187" s="4">
        <f t="shared" si="42"/>
        <v>0</v>
      </c>
      <c r="M187" s="4">
        <f t="shared" si="42"/>
        <v>0</v>
      </c>
      <c r="N187" s="4">
        <f t="shared" si="42"/>
        <v>0</v>
      </c>
      <c r="O187" s="4">
        <f t="shared" si="42"/>
        <v>0</v>
      </c>
      <c r="P187" s="12"/>
      <c r="Q187" s="4">
        <f t="shared" si="42"/>
        <v>0</v>
      </c>
      <c r="R187" s="4">
        <f t="shared" si="42"/>
        <v>0</v>
      </c>
      <c r="S187" s="4">
        <f t="shared" si="42"/>
        <v>0</v>
      </c>
      <c r="T187" s="4">
        <f t="shared" si="42"/>
        <v>0</v>
      </c>
      <c r="U187" s="12"/>
      <c r="V187" s="4">
        <f t="shared" si="42"/>
        <v>0</v>
      </c>
      <c r="W187" s="4">
        <f t="shared" si="42"/>
        <v>0</v>
      </c>
      <c r="X187" s="4">
        <f t="shared" si="42"/>
        <v>0</v>
      </c>
      <c r="Y187" s="4">
        <f t="shared" si="42"/>
        <v>0</v>
      </c>
      <c r="Z187" s="12"/>
      <c r="AA187" s="4">
        <f t="shared" si="42"/>
        <v>0</v>
      </c>
      <c r="AB187" s="4">
        <f t="shared" si="42"/>
        <v>0</v>
      </c>
      <c r="AC187" s="4">
        <f t="shared" si="42"/>
        <v>0</v>
      </c>
      <c r="AD187" s="4">
        <f t="shared" si="42"/>
        <v>0</v>
      </c>
      <c r="AE187" s="4">
        <f t="shared" si="42"/>
        <v>0</v>
      </c>
      <c r="AF187" s="4">
        <f t="shared" si="42"/>
        <v>0</v>
      </c>
      <c r="AG187" s="4">
        <f t="shared" si="42"/>
        <v>0</v>
      </c>
      <c r="AH187" s="4">
        <f t="shared" si="42"/>
        <v>0</v>
      </c>
      <c r="AI187" s="4">
        <f t="shared" si="42"/>
        <v>0</v>
      </c>
      <c r="AJ187" s="12"/>
      <c r="AK187" s="157">
        <f>SUM(AK177)</f>
        <v>0</v>
      </c>
      <c r="AL187" s="157">
        <f t="shared" ref="AL187:AW187" si="43">SUM(AL177)</f>
        <v>0</v>
      </c>
      <c r="AM187" s="157">
        <f t="shared" si="43"/>
        <v>0</v>
      </c>
      <c r="AN187" s="157">
        <f t="shared" si="43"/>
        <v>0</v>
      </c>
      <c r="AO187" s="157">
        <f t="shared" si="43"/>
        <v>0</v>
      </c>
      <c r="AP187" s="157">
        <f t="shared" si="43"/>
        <v>0</v>
      </c>
      <c r="AQ187" s="157">
        <f t="shared" si="43"/>
        <v>0</v>
      </c>
      <c r="AR187" s="157">
        <f t="shared" si="43"/>
        <v>0</v>
      </c>
      <c r="AS187" s="157">
        <f t="shared" si="43"/>
        <v>0</v>
      </c>
      <c r="AT187" s="157">
        <f t="shared" si="43"/>
        <v>0</v>
      </c>
      <c r="AU187" s="157">
        <f t="shared" si="43"/>
        <v>0</v>
      </c>
      <c r="AV187" s="157">
        <f t="shared" si="43"/>
        <v>0</v>
      </c>
      <c r="AW187" s="157">
        <f t="shared" si="43"/>
        <v>0</v>
      </c>
      <c r="AX187" s="1"/>
    </row>
    <row r="188" spans="1:50" ht="19.5" thickBot="1">
      <c r="A188" s="444"/>
      <c r="B188" s="444"/>
      <c r="C188" s="444"/>
      <c r="D188" s="444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1"/>
    </row>
    <row r="189" spans="1:50" s="700" customFormat="1" ht="15">
      <c r="A189" s="1209" t="s">
        <v>57</v>
      </c>
      <c r="B189" s="1231" t="s">
        <v>128</v>
      </c>
      <c r="C189" s="1234" t="s">
        <v>289</v>
      </c>
      <c r="D189" s="699" t="s">
        <v>290</v>
      </c>
      <c r="E189" s="744"/>
      <c r="F189" s="744"/>
      <c r="G189" s="744"/>
      <c r="H189" s="744"/>
      <c r="I189" s="744"/>
      <c r="J189" s="747"/>
      <c r="K189" s="744"/>
      <c r="L189" s="744"/>
      <c r="M189" s="744"/>
      <c r="N189" s="744"/>
      <c r="O189" s="744"/>
      <c r="P189" s="747"/>
      <c r="Q189" s="744"/>
      <c r="R189" s="744"/>
      <c r="S189" s="744"/>
      <c r="T189" s="744"/>
      <c r="U189" s="747"/>
      <c r="V189" s="744"/>
      <c r="W189" s="744"/>
      <c r="X189" s="744"/>
      <c r="Y189" s="744"/>
      <c r="Z189" s="747"/>
      <c r="AA189" s="744"/>
      <c r="AB189" s="744"/>
      <c r="AC189" s="744"/>
      <c r="AD189" s="744"/>
      <c r="AE189" s="744"/>
      <c r="AF189" s="744"/>
      <c r="AG189" s="744"/>
      <c r="AH189" s="744"/>
      <c r="AI189" s="744"/>
      <c r="AJ189" s="747"/>
      <c r="AK189" s="1201"/>
      <c r="AL189" s="1201"/>
      <c r="AM189" s="1201"/>
      <c r="AN189" s="1201"/>
      <c r="AO189" s="1201"/>
      <c r="AP189" s="1201"/>
      <c r="AQ189" s="1201"/>
      <c r="AR189" s="1201"/>
      <c r="AS189" s="1201"/>
      <c r="AT189" s="1201"/>
      <c r="AU189" s="1201"/>
      <c r="AV189" s="1201"/>
      <c r="AW189" s="1201"/>
    </row>
    <row r="190" spans="1:50" s="700" customFormat="1" ht="30">
      <c r="A190" s="1210"/>
      <c r="B190" s="1232"/>
      <c r="C190" s="1235"/>
      <c r="D190" s="701" t="s">
        <v>291</v>
      </c>
      <c r="E190" s="744"/>
      <c r="F190" s="744"/>
      <c r="G190" s="744"/>
      <c r="H190" s="744"/>
      <c r="I190" s="744"/>
      <c r="J190" s="747"/>
      <c r="K190" s="744"/>
      <c r="L190" s="744"/>
      <c r="M190" s="744"/>
      <c r="N190" s="744"/>
      <c r="O190" s="744"/>
      <c r="P190" s="747"/>
      <c r="Q190" s="744"/>
      <c r="R190" s="744"/>
      <c r="S190" s="744"/>
      <c r="T190" s="744"/>
      <c r="U190" s="747"/>
      <c r="V190" s="744"/>
      <c r="W190" s="744"/>
      <c r="X190" s="744"/>
      <c r="Y190" s="744"/>
      <c r="Z190" s="747"/>
      <c r="AA190" s="744"/>
      <c r="AB190" s="744"/>
      <c r="AC190" s="744"/>
      <c r="AD190" s="744"/>
      <c r="AE190" s="744"/>
      <c r="AF190" s="744"/>
      <c r="AG190" s="744"/>
      <c r="AH190" s="744"/>
      <c r="AI190" s="744"/>
      <c r="AJ190" s="747"/>
      <c r="AK190" s="1202"/>
      <c r="AL190" s="1202"/>
      <c r="AM190" s="1202"/>
      <c r="AN190" s="1202"/>
      <c r="AO190" s="1202"/>
      <c r="AP190" s="1202"/>
      <c r="AQ190" s="1202"/>
      <c r="AR190" s="1202"/>
      <c r="AS190" s="1202"/>
      <c r="AT190" s="1202"/>
      <c r="AU190" s="1202"/>
      <c r="AV190" s="1202"/>
      <c r="AW190" s="1202"/>
    </row>
    <row r="191" spans="1:50" s="700" customFormat="1" ht="30">
      <c r="A191" s="1210"/>
      <c r="B191" s="1232"/>
      <c r="C191" s="1235"/>
      <c r="D191" s="701" t="s">
        <v>291</v>
      </c>
      <c r="E191" s="744"/>
      <c r="F191" s="744"/>
      <c r="G191" s="744"/>
      <c r="H191" s="744"/>
      <c r="I191" s="744"/>
      <c r="J191" s="747"/>
      <c r="K191" s="744"/>
      <c r="L191" s="744"/>
      <c r="M191" s="744"/>
      <c r="N191" s="744"/>
      <c r="O191" s="744"/>
      <c r="P191" s="747"/>
      <c r="Q191" s="744"/>
      <c r="R191" s="744"/>
      <c r="S191" s="744"/>
      <c r="T191" s="744"/>
      <c r="U191" s="747"/>
      <c r="V191" s="744"/>
      <c r="W191" s="744"/>
      <c r="X191" s="744"/>
      <c r="Y191" s="744"/>
      <c r="Z191" s="747"/>
      <c r="AA191" s="744"/>
      <c r="AB191" s="744"/>
      <c r="AC191" s="744"/>
      <c r="AD191" s="744"/>
      <c r="AE191" s="744"/>
      <c r="AF191" s="744"/>
      <c r="AG191" s="744"/>
      <c r="AH191" s="744"/>
      <c r="AI191" s="744"/>
      <c r="AJ191" s="747"/>
      <c r="AK191" s="1202"/>
      <c r="AL191" s="1202"/>
      <c r="AM191" s="1202"/>
      <c r="AN191" s="1202"/>
      <c r="AO191" s="1202"/>
      <c r="AP191" s="1202"/>
      <c r="AQ191" s="1202"/>
      <c r="AR191" s="1202"/>
      <c r="AS191" s="1202"/>
      <c r="AT191" s="1202"/>
      <c r="AU191" s="1202"/>
      <c r="AV191" s="1202"/>
      <c r="AW191" s="1202"/>
    </row>
    <row r="192" spans="1:50" s="700" customFormat="1" ht="30">
      <c r="A192" s="1210"/>
      <c r="B192" s="1232"/>
      <c r="C192" s="1235"/>
      <c r="D192" s="701" t="s">
        <v>292</v>
      </c>
      <c r="E192" s="744"/>
      <c r="F192" s="744"/>
      <c r="G192" s="744"/>
      <c r="H192" s="744"/>
      <c r="I192" s="744"/>
      <c r="J192" s="747"/>
      <c r="K192" s="744"/>
      <c r="L192" s="744"/>
      <c r="M192" s="744"/>
      <c r="N192" s="744"/>
      <c r="O192" s="744"/>
      <c r="P192" s="747"/>
      <c r="Q192" s="744"/>
      <c r="R192" s="744"/>
      <c r="S192" s="744"/>
      <c r="T192" s="744"/>
      <c r="U192" s="747"/>
      <c r="V192" s="744"/>
      <c r="W192" s="744"/>
      <c r="X192" s="744"/>
      <c r="Y192" s="744"/>
      <c r="Z192" s="747"/>
      <c r="AA192" s="744"/>
      <c r="AB192" s="744"/>
      <c r="AC192" s="744"/>
      <c r="AD192" s="744"/>
      <c r="AE192" s="744"/>
      <c r="AF192" s="744"/>
      <c r="AG192" s="744"/>
      <c r="AH192" s="744"/>
      <c r="AI192" s="744"/>
      <c r="AJ192" s="747"/>
      <c r="AK192" s="1202"/>
      <c r="AL192" s="1202"/>
      <c r="AM192" s="1202"/>
      <c r="AN192" s="1202"/>
      <c r="AO192" s="1202"/>
      <c r="AP192" s="1202"/>
      <c r="AQ192" s="1202"/>
      <c r="AR192" s="1202"/>
      <c r="AS192" s="1202"/>
      <c r="AT192" s="1202"/>
      <c r="AU192" s="1202"/>
      <c r="AV192" s="1202"/>
      <c r="AW192" s="1202"/>
    </row>
    <row r="193" spans="1:50" s="700" customFormat="1" ht="15">
      <c r="A193" s="1210"/>
      <c r="B193" s="1232"/>
      <c r="C193" s="1235"/>
      <c r="D193" s="701" t="s">
        <v>293</v>
      </c>
      <c r="E193" s="744"/>
      <c r="F193" s="744"/>
      <c r="G193" s="744"/>
      <c r="H193" s="744"/>
      <c r="I193" s="744"/>
      <c r="J193" s="747"/>
      <c r="K193" s="744"/>
      <c r="L193" s="744"/>
      <c r="M193" s="744"/>
      <c r="N193" s="744"/>
      <c r="O193" s="744"/>
      <c r="P193" s="747"/>
      <c r="Q193" s="744"/>
      <c r="R193" s="744"/>
      <c r="S193" s="744"/>
      <c r="T193" s="744"/>
      <c r="U193" s="747"/>
      <c r="V193" s="744"/>
      <c r="W193" s="744"/>
      <c r="X193" s="744"/>
      <c r="Y193" s="744"/>
      <c r="Z193" s="747"/>
      <c r="AA193" s="744"/>
      <c r="AB193" s="744"/>
      <c r="AC193" s="744"/>
      <c r="AD193" s="744"/>
      <c r="AE193" s="744"/>
      <c r="AF193" s="744"/>
      <c r="AG193" s="744"/>
      <c r="AH193" s="744"/>
      <c r="AI193" s="744"/>
      <c r="AJ193" s="747"/>
      <c r="AK193" s="1202"/>
      <c r="AL193" s="1202"/>
      <c r="AM193" s="1202"/>
      <c r="AN193" s="1202"/>
      <c r="AO193" s="1202"/>
      <c r="AP193" s="1202"/>
      <c r="AQ193" s="1202"/>
      <c r="AR193" s="1202"/>
      <c r="AS193" s="1202"/>
      <c r="AT193" s="1202"/>
      <c r="AU193" s="1202"/>
      <c r="AV193" s="1202"/>
      <c r="AW193" s="1202"/>
    </row>
    <row r="194" spans="1:50" s="700" customFormat="1" ht="15">
      <c r="A194" s="1210"/>
      <c r="B194" s="1232"/>
      <c r="C194" s="1235"/>
      <c r="D194" s="701" t="s">
        <v>129</v>
      </c>
      <c r="E194" s="744"/>
      <c r="F194" s="744"/>
      <c r="G194" s="744"/>
      <c r="H194" s="744"/>
      <c r="I194" s="744"/>
      <c r="J194" s="747"/>
      <c r="K194" s="744"/>
      <c r="L194" s="744"/>
      <c r="M194" s="744"/>
      <c r="N194" s="744"/>
      <c r="O194" s="744"/>
      <c r="P194" s="747"/>
      <c r="Q194" s="744"/>
      <c r="R194" s="744"/>
      <c r="S194" s="744"/>
      <c r="T194" s="744"/>
      <c r="U194" s="747"/>
      <c r="V194" s="744"/>
      <c r="W194" s="744"/>
      <c r="X194" s="744"/>
      <c r="Y194" s="744"/>
      <c r="Z194" s="747"/>
      <c r="AA194" s="744"/>
      <c r="AB194" s="744"/>
      <c r="AC194" s="744"/>
      <c r="AD194" s="744"/>
      <c r="AE194" s="744"/>
      <c r="AF194" s="744"/>
      <c r="AG194" s="744"/>
      <c r="AH194" s="744"/>
      <c r="AI194" s="744"/>
      <c r="AJ194" s="747"/>
      <c r="AK194" s="1202"/>
      <c r="AL194" s="1202"/>
      <c r="AM194" s="1202"/>
      <c r="AN194" s="1202"/>
      <c r="AO194" s="1202"/>
      <c r="AP194" s="1202"/>
      <c r="AQ194" s="1202"/>
      <c r="AR194" s="1202"/>
      <c r="AS194" s="1202"/>
      <c r="AT194" s="1202"/>
      <c r="AU194" s="1202"/>
      <c r="AV194" s="1202"/>
      <c r="AW194" s="1202"/>
    </row>
    <row r="195" spans="1:50" s="700" customFormat="1" ht="15">
      <c r="A195" s="1210"/>
      <c r="B195" s="1232"/>
      <c r="C195" s="1235"/>
      <c r="D195" s="701" t="s">
        <v>130</v>
      </c>
      <c r="E195" s="744"/>
      <c r="F195" s="744"/>
      <c r="G195" s="744"/>
      <c r="H195" s="744"/>
      <c r="I195" s="744"/>
      <c r="J195" s="747"/>
      <c r="K195" s="744"/>
      <c r="L195" s="744"/>
      <c r="M195" s="744"/>
      <c r="N195" s="744"/>
      <c r="O195" s="744"/>
      <c r="P195" s="747"/>
      <c r="Q195" s="744"/>
      <c r="R195" s="744"/>
      <c r="S195" s="744"/>
      <c r="T195" s="744"/>
      <c r="U195" s="747"/>
      <c r="V195" s="744"/>
      <c r="W195" s="744"/>
      <c r="X195" s="744"/>
      <c r="Y195" s="744"/>
      <c r="Z195" s="747"/>
      <c r="AA195" s="744"/>
      <c r="AB195" s="744"/>
      <c r="AC195" s="744"/>
      <c r="AD195" s="744"/>
      <c r="AE195" s="744"/>
      <c r="AF195" s="744"/>
      <c r="AG195" s="744"/>
      <c r="AH195" s="744"/>
      <c r="AI195" s="744"/>
      <c r="AJ195" s="747"/>
      <c r="AK195" s="1202"/>
      <c r="AL195" s="1202"/>
      <c r="AM195" s="1202"/>
      <c r="AN195" s="1202"/>
      <c r="AO195" s="1202"/>
      <c r="AP195" s="1202"/>
      <c r="AQ195" s="1202"/>
      <c r="AR195" s="1202"/>
      <c r="AS195" s="1202"/>
      <c r="AT195" s="1202"/>
      <c r="AU195" s="1202"/>
      <c r="AV195" s="1202"/>
      <c r="AW195" s="1202"/>
    </row>
    <row r="196" spans="1:50" s="700" customFormat="1" ht="15">
      <c r="A196" s="1210"/>
      <c r="B196" s="1232"/>
      <c r="C196" s="1235"/>
      <c r="D196" s="701" t="s">
        <v>131</v>
      </c>
      <c r="E196" s="744"/>
      <c r="F196" s="744"/>
      <c r="G196" s="744"/>
      <c r="H196" s="744"/>
      <c r="I196" s="744"/>
      <c r="J196" s="747"/>
      <c r="K196" s="744"/>
      <c r="L196" s="744"/>
      <c r="M196" s="744"/>
      <c r="N196" s="744"/>
      <c r="O196" s="744"/>
      <c r="P196" s="747"/>
      <c r="Q196" s="744"/>
      <c r="R196" s="744"/>
      <c r="S196" s="744"/>
      <c r="T196" s="744"/>
      <c r="U196" s="747"/>
      <c r="V196" s="744"/>
      <c r="W196" s="744"/>
      <c r="X196" s="744"/>
      <c r="Y196" s="744"/>
      <c r="Z196" s="747"/>
      <c r="AA196" s="744"/>
      <c r="AB196" s="744"/>
      <c r="AC196" s="744"/>
      <c r="AD196" s="744"/>
      <c r="AE196" s="744"/>
      <c r="AF196" s="744"/>
      <c r="AG196" s="744"/>
      <c r="AH196" s="744"/>
      <c r="AI196" s="744"/>
      <c r="AJ196" s="747"/>
      <c r="AK196" s="1202"/>
      <c r="AL196" s="1202"/>
      <c r="AM196" s="1202"/>
      <c r="AN196" s="1202"/>
      <c r="AO196" s="1202"/>
      <c r="AP196" s="1202"/>
      <c r="AQ196" s="1202"/>
      <c r="AR196" s="1202"/>
      <c r="AS196" s="1202"/>
      <c r="AT196" s="1202"/>
      <c r="AU196" s="1202"/>
      <c r="AV196" s="1202"/>
      <c r="AW196" s="1202"/>
    </row>
    <row r="197" spans="1:50" s="700" customFormat="1" ht="15">
      <c r="A197" s="1210"/>
      <c r="B197" s="1232"/>
      <c r="C197" s="1235"/>
      <c r="D197" s="701" t="s">
        <v>132</v>
      </c>
      <c r="E197" s="744"/>
      <c r="F197" s="744"/>
      <c r="G197" s="744"/>
      <c r="H197" s="744"/>
      <c r="I197" s="744"/>
      <c r="J197" s="747"/>
      <c r="K197" s="744"/>
      <c r="L197" s="744"/>
      <c r="M197" s="744"/>
      <c r="N197" s="744"/>
      <c r="O197" s="744"/>
      <c r="P197" s="747"/>
      <c r="Q197" s="744"/>
      <c r="R197" s="744"/>
      <c r="S197" s="744"/>
      <c r="T197" s="744"/>
      <c r="U197" s="747"/>
      <c r="V197" s="744"/>
      <c r="W197" s="744"/>
      <c r="X197" s="744"/>
      <c r="Y197" s="744"/>
      <c r="Z197" s="747"/>
      <c r="AA197" s="744"/>
      <c r="AB197" s="744"/>
      <c r="AC197" s="744"/>
      <c r="AD197" s="744"/>
      <c r="AE197" s="744"/>
      <c r="AF197" s="744"/>
      <c r="AG197" s="744"/>
      <c r="AH197" s="744"/>
      <c r="AI197" s="744"/>
      <c r="AJ197" s="747"/>
      <c r="AK197" s="1202"/>
      <c r="AL197" s="1202"/>
      <c r="AM197" s="1202"/>
      <c r="AN197" s="1202"/>
      <c r="AO197" s="1202"/>
      <c r="AP197" s="1202"/>
      <c r="AQ197" s="1202"/>
      <c r="AR197" s="1202"/>
      <c r="AS197" s="1202"/>
      <c r="AT197" s="1202"/>
      <c r="AU197" s="1202"/>
      <c r="AV197" s="1202"/>
      <c r="AW197" s="1202"/>
    </row>
    <row r="198" spans="1:50" s="700" customFormat="1" ht="15">
      <c r="A198" s="1210"/>
      <c r="B198" s="1232"/>
      <c r="C198" s="1235"/>
      <c r="D198" s="701" t="s">
        <v>133</v>
      </c>
      <c r="E198" s="744"/>
      <c r="F198" s="744"/>
      <c r="G198" s="744"/>
      <c r="H198" s="744"/>
      <c r="I198" s="744"/>
      <c r="J198" s="747"/>
      <c r="K198" s="744"/>
      <c r="L198" s="744"/>
      <c r="M198" s="744"/>
      <c r="N198" s="744"/>
      <c r="O198" s="744"/>
      <c r="P198" s="747"/>
      <c r="Q198" s="744"/>
      <c r="R198" s="744"/>
      <c r="S198" s="744"/>
      <c r="T198" s="744"/>
      <c r="U198" s="747"/>
      <c r="V198" s="744"/>
      <c r="W198" s="744"/>
      <c r="X198" s="744"/>
      <c r="Y198" s="744"/>
      <c r="Z198" s="747"/>
      <c r="AA198" s="744"/>
      <c r="AB198" s="744"/>
      <c r="AC198" s="744"/>
      <c r="AD198" s="744"/>
      <c r="AE198" s="744"/>
      <c r="AF198" s="744"/>
      <c r="AG198" s="744"/>
      <c r="AH198" s="744"/>
      <c r="AI198" s="744"/>
      <c r="AJ198" s="747"/>
      <c r="AK198" s="1202"/>
      <c r="AL198" s="1202"/>
      <c r="AM198" s="1202"/>
      <c r="AN198" s="1202"/>
      <c r="AO198" s="1202"/>
      <c r="AP198" s="1202"/>
      <c r="AQ198" s="1202"/>
      <c r="AR198" s="1202"/>
      <c r="AS198" s="1202"/>
      <c r="AT198" s="1202"/>
      <c r="AU198" s="1202"/>
      <c r="AV198" s="1202"/>
      <c r="AW198" s="1202"/>
    </row>
    <row r="199" spans="1:50" s="700" customFormat="1" ht="15">
      <c r="A199" s="1210"/>
      <c r="B199" s="1232"/>
      <c r="C199" s="1235"/>
      <c r="D199" s="701" t="s">
        <v>134</v>
      </c>
      <c r="E199" s="744"/>
      <c r="F199" s="744"/>
      <c r="G199" s="744"/>
      <c r="H199" s="744"/>
      <c r="I199" s="744"/>
      <c r="J199" s="747"/>
      <c r="K199" s="744"/>
      <c r="L199" s="744"/>
      <c r="M199" s="744"/>
      <c r="N199" s="744"/>
      <c r="O199" s="744"/>
      <c r="P199" s="747"/>
      <c r="Q199" s="744"/>
      <c r="R199" s="744"/>
      <c r="S199" s="744"/>
      <c r="T199" s="744"/>
      <c r="U199" s="747"/>
      <c r="V199" s="744"/>
      <c r="W199" s="744"/>
      <c r="X199" s="744"/>
      <c r="Y199" s="744"/>
      <c r="Z199" s="747"/>
      <c r="AA199" s="744"/>
      <c r="AB199" s="744"/>
      <c r="AC199" s="744"/>
      <c r="AD199" s="744"/>
      <c r="AE199" s="744"/>
      <c r="AF199" s="744"/>
      <c r="AG199" s="744"/>
      <c r="AH199" s="744"/>
      <c r="AI199" s="744"/>
      <c r="AJ199" s="747"/>
      <c r="AK199" s="1202"/>
      <c r="AL199" s="1202"/>
      <c r="AM199" s="1202"/>
      <c r="AN199" s="1202"/>
      <c r="AO199" s="1202"/>
      <c r="AP199" s="1202"/>
      <c r="AQ199" s="1202"/>
      <c r="AR199" s="1202"/>
      <c r="AS199" s="1202"/>
      <c r="AT199" s="1202"/>
      <c r="AU199" s="1202"/>
      <c r="AV199" s="1202"/>
      <c r="AW199" s="1202"/>
    </row>
    <row r="200" spans="1:50" s="700" customFormat="1" ht="15">
      <c r="A200" s="1210"/>
      <c r="B200" s="1232"/>
      <c r="C200" s="1235"/>
      <c r="D200" s="701" t="s">
        <v>135</v>
      </c>
      <c r="E200" s="744"/>
      <c r="F200" s="744"/>
      <c r="G200" s="744"/>
      <c r="H200" s="744"/>
      <c r="I200" s="744"/>
      <c r="J200" s="747"/>
      <c r="K200" s="744"/>
      <c r="L200" s="744"/>
      <c r="M200" s="744"/>
      <c r="N200" s="744"/>
      <c r="O200" s="744"/>
      <c r="P200" s="747"/>
      <c r="Q200" s="744"/>
      <c r="R200" s="744"/>
      <c r="S200" s="744"/>
      <c r="T200" s="744"/>
      <c r="U200" s="747"/>
      <c r="V200" s="744"/>
      <c r="W200" s="744"/>
      <c r="X200" s="744"/>
      <c r="Y200" s="744"/>
      <c r="Z200" s="747"/>
      <c r="AA200" s="744"/>
      <c r="AB200" s="744"/>
      <c r="AC200" s="744"/>
      <c r="AD200" s="744"/>
      <c r="AE200" s="744"/>
      <c r="AF200" s="744"/>
      <c r="AG200" s="744"/>
      <c r="AH200" s="744"/>
      <c r="AI200" s="744"/>
      <c r="AJ200" s="747"/>
      <c r="AK200" s="1202"/>
      <c r="AL200" s="1202"/>
      <c r="AM200" s="1202"/>
      <c r="AN200" s="1202"/>
      <c r="AO200" s="1202"/>
      <c r="AP200" s="1202"/>
      <c r="AQ200" s="1202"/>
      <c r="AR200" s="1202"/>
      <c r="AS200" s="1202"/>
      <c r="AT200" s="1202"/>
      <c r="AU200" s="1202"/>
      <c r="AV200" s="1202"/>
      <c r="AW200" s="1202"/>
    </row>
    <row r="201" spans="1:50" s="700" customFormat="1" ht="15">
      <c r="A201" s="1210"/>
      <c r="B201" s="1232"/>
      <c r="C201" s="1235"/>
      <c r="D201" s="701" t="s">
        <v>136</v>
      </c>
      <c r="E201" s="744"/>
      <c r="F201" s="744"/>
      <c r="G201" s="744"/>
      <c r="H201" s="744"/>
      <c r="I201" s="744"/>
      <c r="J201" s="747"/>
      <c r="K201" s="744"/>
      <c r="L201" s="744"/>
      <c r="M201" s="744"/>
      <c r="N201" s="744"/>
      <c r="O201" s="744"/>
      <c r="P201" s="747"/>
      <c r="Q201" s="744"/>
      <c r="R201" s="744"/>
      <c r="S201" s="744"/>
      <c r="T201" s="744"/>
      <c r="U201" s="747"/>
      <c r="V201" s="744"/>
      <c r="W201" s="744"/>
      <c r="X201" s="744"/>
      <c r="Y201" s="744"/>
      <c r="Z201" s="747"/>
      <c r="AA201" s="744"/>
      <c r="AB201" s="744"/>
      <c r="AC201" s="744"/>
      <c r="AD201" s="744"/>
      <c r="AE201" s="744"/>
      <c r="AF201" s="744"/>
      <c r="AG201" s="744"/>
      <c r="AH201" s="744"/>
      <c r="AI201" s="744"/>
      <c r="AJ201" s="747"/>
      <c r="AK201" s="1202"/>
      <c r="AL201" s="1202"/>
      <c r="AM201" s="1202"/>
      <c r="AN201" s="1202"/>
      <c r="AO201" s="1202"/>
      <c r="AP201" s="1202"/>
      <c r="AQ201" s="1202"/>
      <c r="AR201" s="1202"/>
      <c r="AS201" s="1202"/>
      <c r="AT201" s="1202"/>
      <c r="AU201" s="1202"/>
      <c r="AV201" s="1202"/>
      <c r="AW201" s="1202"/>
    </row>
    <row r="202" spans="1:50" s="700" customFormat="1" ht="30.75" thickBot="1">
      <c r="A202" s="1211"/>
      <c r="B202" s="1233"/>
      <c r="C202" s="1236"/>
      <c r="D202" s="732" t="s">
        <v>137</v>
      </c>
      <c r="E202" s="744"/>
      <c r="F202" s="744"/>
      <c r="G202" s="744"/>
      <c r="H202" s="744"/>
      <c r="I202" s="744"/>
      <c r="J202" s="747"/>
      <c r="K202" s="744"/>
      <c r="L202" s="744"/>
      <c r="M202" s="744"/>
      <c r="N202" s="744"/>
      <c r="O202" s="744"/>
      <c r="P202" s="747"/>
      <c r="Q202" s="744"/>
      <c r="R202" s="744"/>
      <c r="S202" s="744"/>
      <c r="T202" s="744"/>
      <c r="U202" s="747"/>
      <c r="V202" s="744"/>
      <c r="W202" s="744"/>
      <c r="X202" s="744"/>
      <c r="Y202" s="744"/>
      <c r="Z202" s="747"/>
      <c r="AA202" s="744"/>
      <c r="AB202" s="744"/>
      <c r="AC202" s="744"/>
      <c r="AD202" s="744"/>
      <c r="AE202" s="744"/>
      <c r="AF202" s="744"/>
      <c r="AG202" s="744"/>
      <c r="AH202" s="744"/>
      <c r="AI202" s="744"/>
      <c r="AJ202" s="747"/>
      <c r="AK202" s="1203"/>
      <c r="AL202" s="1203"/>
      <c r="AM202" s="1203"/>
      <c r="AN202" s="1203"/>
      <c r="AO202" s="1203"/>
      <c r="AP202" s="1203"/>
      <c r="AQ202" s="1203"/>
      <c r="AR202" s="1203"/>
      <c r="AS202" s="1203"/>
      <c r="AT202" s="1203"/>
      <c r="AU202" s="1203"/>
      <c r="AV202" s="1203"/>
      <c r="AW202" s="1203"/>
    </row>
    <row r="203" spans="1:50" ht="15">
      <c r="A203" s="1208"/>
      <c r="B203" s="1208"/>
      <c r="C203" s="1208"/>
      <c r="D203" s="1208"/>
      <c r="E203" s="4">
        <f>SUM(E189:E202)</f>
        <v>0</v>
      </c>
      <c r="F203" s="4">
        <f t="shared" ref="F203:AI203" si="44">SUM(F189:F202)</f>
        <v>0</v>
      </c>
      <c r="G203" s="4">
        <f t="shared" si="44"/>
        <v>0</v>
      </c>
      <c r="H203" s="4">
        <f t="shared" si="44"/>
        <v>0</v>
      </c>
      <c r="I203" s="4">
        <f t="shared" si="44"/>
        <v>0</v>
      </c>
      <c r="J203" s="12"/>
      <c r="K203" s="4">
        <f t="shared" si="44"/>
        <v>0</v>
      </c>
      <c r="L203" s="4">
        <f t="shared" si="44"/>
        <v>0</v>
      </c>
      <c r="M203" s="4">
        <f t="shared" si="44"/>
        <v>0</v>
      </c>
      <c r="N203" s="4">
        <f t="shared" si="44"/>
        <v>0</v>
      </c>
      <c r="O203" s="4">
        <f t="shared" si="44"/>
        <v>0</v>
      </c>
      <c r="P203" s="12"/>
      <c r="Q203" s="4">
        <f t="shared" si="44"/>
        <v>0</v>
      </c>
      <c r="R203" s="4">
        <f t="shared" si="44"/>
        <v>0</v>
      </c>
      <c r="S203" s="4">
        <f t="shared" si="44"/>
        <v>0</v>
      </c>
      <c r="T203" s="4">
        <f t="shared" si="44"/>
        <v>0</v>
      </c>
      <c r="U203" s="12"/>
      <c r="V203" s="4">
        <f t="shared" si="44"/>
        <v>0</v>
      </c>
      <c r="W203" s="4">
        <f t="shared" si="44"/>
        <v>0</v>
      </c>
      <c r="X203" s="4">
        <f t="shared" si="44"/>
        <v>0</v>
      </c>
      <c r="Y203" s="4">
        <f t="shared" si="44"/>
        <v>0</v>
      </c>
      <c r="Z203" s="12"/>
      <c r="AA203" s="4">
        <f t="shared" si="44"/>
        <v>0</v>
      </c>
      <c r="AB203" s="4">
        <f t="shared" si="44"/>
        <v>0</v>
      </c>
      <c r="AC203" s="4">
        <f t="shared" si="44"/>
        <v>0</v>
      </c>
      <c r="AD203" s="4">
        <f t="shared" si="44"/>
        <v>0</v>
      </c>
      <c r="AE203" s="4">
        <f t="shared" si="44"/>
        <v>0</v>
      </c>
      <c r="AF203" s="4">
        <f t="shared" si="44"/>
        <v>0</v>
      </c>
      <c r="AG203" s="4">
        <f t="shared" si="44"/>
        <v>0</v>
      </c>
      <c r="AH203" s="4">
        <f t="shared" si="44"/>
        <v>0</v>
      </c>
      <c r="AI203" s="4">
        <f t="shared" si="44"/>
        <v>0</v>
      </c>
      <c r="AJ203" s="12"/>
      <c r="AK203" s="157">
        <f>SUM(AK189)</f>
        <v>0</v>
      </c>
      <c r="AL203" s="157">
        <f t="shared" ref="AL203:AW203" si="45">SUM(AL189)</f>
        <v>0</v>
      </c>
      <c r="AM203" s="157">
        <f t="shared" si="45"/>
        <v>0</v>
      </c>
      <c r="AN203" s="157">
        <f t="shared" si="45"/>
        <v>0</v>
      </c>
      <c r="AO203" s="157">
        <f t="shared" si="45"/>
        <v>0</v>
      </c>
      <c r="AP203" s="157">
        <f t="shared" si="45"/>
        <v>0</v>
      </c>
      <c r="AQ203" s="157">
        <f t="shared" si="45"/>
        <v>0</v>
      </c>
      <c r="AR203" s="157">
        <f t="shared" si="45"/>
        <v>0</v>
      </c>
      <c r="AS203" s="157">
        <f t="shared" si="45"/>
        <v>0</v>
      </c>
      <c r="AT203" s="157">
        <f t="shared" si="45"/>
        <v>0</v>
      </c>
      <c r="AU203" s="157">
        <f t="shared" si="45"/>
        <v>0</v>
      </c>
      <c r="AV203" s="157">
        <f t="shared" si="45"/>
        <v>0</v>
      </c>
      <c r="AW203" s="157">
        <f t="shared" si="45"/>
        <v>0</v>
      </c>
      <c r="AX203" s="1"/>
    </row>
    <row r="204" spans="1:50" ht="19.5" thickBot="1">
      <c r="A204" s="444"/>
      <c r="B204" s="444"/>
      <c r="C204" s="444"/>
      <c r="D204" s="444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1"/>
    </row>
    <row r="205" spans="1:50" s="700" customFormat="1" ht="15">
      <c r="A205" s="1209" t="s">
        <v>57</v>
      </c>
      <c r="B205" s="1231" t="s">
        <v>294</v>
      </c>
      <c r="C205" s="1234" t="s">
        <v>295</v>
      </c>
      <c r="D205" s="699" t="s">
        <v>290</v>
      </c>
      <c r="E205" s="744"/>
      <c r="F205" s="744"/>
      <c r="G205" s="744"/>
      <c r="H205" s="744"/>
      <c r="I205" s="744"/>
      <c r="J205" s="747"/>
      <c r="K205" s="744"/>
      <c r="L205" s="744"/>
      <c r="M205" s="744"/>
      <c r="N205" s="744"/>
      <c r="O205" s="744"/>
      <c r="P205" s="747"/>
      <c r="Q205" s="744"/>
      <c r="R205" s="744"/>
      <c r="S205" s="744"/>
      <c r="T205" s="744"/>
      <c r="U205" s="747"/>
      <c r="V205" s="744"/>
      <c r="W205" s="744"/>
      <c r="X205" s="744"/>
      <c r="Y205" s="744"/>
      <c r="Z205" s="747"/>
      <c r="AA205" s="744"/>
      <c r="AB205" s="744"/>
      <c r="AC205" s="744"/>
      <c r="AD205" s="744"/>
      <c r="AE205" s="744"/>
      <c r="AF205" s="744"/>
      <c r="AG205" s="744"/>
      <c r="AH205" s="744"/>
      <c r="AI205" s="744"/>
      <c r="AJ205" s="747"/>
      <c r="AK205" s="1201"/>
      <c r="AL205" s="1201"/>
      <c r="AM205" s="1201"/>
      <c r="AN205" s="1201"/>
      <c r="AO205" s="1201"/>
      <c r="AP205" s="1201"/>
      <c r="AQ205" s="1201"/>
      <c r="AR205" s="1201"/>
      <c r="AS205" s="1201"/>
      <c r="AT205" s="1201"/>
      <c r="AU205" s="1201"/>
      <c r="AV205" s="1201"/>
      <c r="AW205" s="1201"/>
    </row>
    <row r="206" spans="1:50" s="700" customFormat="1" ht="30">
      <c r="A206" s="1210"/>
      <c r="B206" s="1232"/>
      <c r="C206" s="1235"/>
      <c r="D206" s="701" t="s">
        <v>291</v>
      </c>
      <c r="E206" s="744"/>
      <c r="F206" s="744"/>
      <c r="G206" s="744"/>
      <c r="H206" s="744"/>
      <c r="I206" s="744"/>
      <c r="J206" s="747"/>
      <c r="K206" s="744"/>
      <c r="L206" s="744"/>
      <c r="M206" s="744"/>
      <c r="N206" s="744"/>
      <c r="O206" s="744"/>
      <c r="P206" s="747"/>
      <c r="Q206" s="744"/>
      <c r="R206" s="744"/>
      <c r="S206" s="744"/>
      <c r="T206" s="744"/>
      <c r="U206" s="747"/>
      <c r="V206" s="744"/>
      <c r="W206" s="744"/>
      <c r="X206" s="744"/>
      <c r="Y206" s="744"/>
      <c r="Z206" s="747"/>
      <c r="AA206" s="744"/>
      <c r="AB206" s="744"/>
      <c r="AC206" s="744"/>
      <c r="AD206" s="744"/>
      <c r="AE206" s="744"/>
      <c r="AF206" s="744"/>
      <c r="AG206" s="744"/>
      <c r="AH206" s="744"/>
      <c r="AI206" s="744"/>
      <c r="AJ206" s="747"/>
      <c r="AK206" s="1202"/>
      <c r="AL206" s="1202"/>
      <c r="AM206" s="1202"/>
      <c r="AN206" s="1202"/>
      <c r="AO206" s="1202"/>
      <c r="AP206" s="1202"/>
      <c r="AQ206" s="1202"/>
      <c r="AR206" s="1202"/>
      <c r="AS206" s="1202"/>
      <c r="AT206" s="1202"/>
      <c r="AU206" s="1202"/>
      <c r="AV206" s="1202"/>
      <c r="AW206" s="1202"/>
    </row>
    <row r="207" spans="1:50" s="700" customFormat="1" ht="15">
      <c r="A207" s="1210"/>
      <c r="B207" s="1232"/>
      <c r="C207" s="1235"/>
      <c r="D207" s="701" t="s">
        <v>296</v>
      </c>
      <c r="E207" s="744"/>
      <c r="F207" s="744"/>
      <c r="G207" s="744"/>
      <c r="H207" s="744"/>
      <c r="I207" s="744"/>
      <c r="J207" s="747"/>
      <c r="K207" s="744"/>
      <c r="L207" s="744"/>
      <c r="M207" s="744"/>
      <c r="N207" s="744"/>
      <c r="O207" s="744"/>
      <c r="P207" s="747"/>
      <c r="Q207" s="744"/>
      <c r="R207" s="744"/>
      <c r="S207" s="744"/>
      <c r="T207" s="744"/>
      <c r="U207" s="747"/>
      <c r="V207" s="744"/>
      <c r="W207" s="744"/>
      <c r="X207" s="744"/>
      <c r="Y207" s="744"/>
      <c r="Z207" s="747"/>
      <c r="AA207" s="744"/>
      <c r="AB207" s="744"/>
      <c r="AC207" s="744"/>
      <c r="AD207" s="744"/>
      <c r="AE207" s="744"/>
      <c r="AF207" s="744"/>
      <c r="AG207" s="744"/>
      <c r="AH207" s="744"/>
      <c r="AI207" s="744"/>
      <c r="AJ207" s="747"/>
      <c r="AK207" s="1202"/>
      <c r="AL207" s="1202"/>
      <c r="AM207" s="1202"/>
      <c r="AN207" s="1202"/>
      <c r="AO207" s="1202"/>
      <c r="AP207" s="1202"/>
      <c r="AQ207" s="1202"/>
      <c r="AR207" s="1202"/>
      <c r="AS207" s="1202"/>
      <c r="AT207" s="1202"/>
      <c r="AU207" s="1202"/>
      <c r="AV207" s="1202"/>
      <c r="AW207" s="1202"/>
    </row>
    <row r="208" spans="1:50" s="700" customFormat="1" ht="30">
      <c r="A208" s="1210"/>
      <c r="B208" s="1232"/>
      <c r="C208" s="1235"/>
      <c r="D208" s="701" t="s">
        <v>292</v>
      </c>
      <c r="E208" s="744"/>
      <c r="F208" s="744"/>
      <c r="G208" s="744"/>
      <c r="H208" s="744"/>
      <c r="I208" s="744"/>
      <c r="J208" s="747"/>
      <c r="K208" s="744"/>
      <c r="L208" s="744"/>
      <c r="M208" s="744"/>
      <c r="N208" s="744"/>
      <c r="O208" s="744"/>
      <c r="P208" s="747"/>
      <c r="Q208" s="744"/>
      <c r="R208" s="744"/>
      <c r="S208" s="744"/>
      <c r="T208" s="744"/>
      <c r="U208" s="747"/>
      <c r="V208" s="744"/>
      <c r="W208" s="744"/>
      <c r="X208" s="744"/>
      <c r="Y208" s="744"/>
      <c r="Z208" s="747"/>
      <c r="AA208" s="744"/>
      <c r="AB208" s="744"/>
      <c r="AC208" s="744"/>
      <c r="AD208" s="744"/>
      <c r="AE208" s="744"/>
      <c r="AF208" s="744"/>
      <c r="AG208" s="744"/>
      <c r="AH208" s="744"/>
      <c r="AI208" s="744"/>
      <c r="AJ208" s="747"/>
      <c r="AK208" s="1202"/>
      <c r="AL208" s="1202"/>
      <c r="AM208" s="1202"/>
      <c r="AN208" s="1202"/>
      <c r="AO208" s="1202"/>
      <c r="AP208" s="1202"/>
      <c r="AQ208" s="1202"/>
      <c r="AR208" s="1202"/>
      <c r="AS208" s="1202"/>
      <c r="AT208" s="1202"/>
      <c r="AU208" s="1202"/>
      <c r="AV208" s="1202"/>
      <c r="AW208" s="1202"/>
    </row>
    <row r="209" spans="1:50" s="700" customFormat="1" ht="15">
      <c r="A209" s="1210"/>
      <c r="B209" s="1232"/>
      <c r="C209" s="1235"/>
      <c r="D209" s="701" t="s">
        <v>293</v>
      </c>
      <c r="E209" s="744"/>
      <c r="F209" s="744"/>
      <c r="G209" s="744"/>
      <c r="H209" s="744"/>
      <c r="I209" s="744"/>
      <c r="J209" s="747"/>
      <c r="K209" s="744"/>
      <c r="L209" s="744"/>
      <c r="M209" s="744"/>
      <c r="N209" s="744"/>
      <c r="O209" s="744"/>
      <c r="P209" s="747"/>
      <c r="Q209" s="744"/>
      <c r="R209" s="744"/>
      <c r="S209" s="744"/>
      <c r="T209" s="744"/>
      <c r="U209" s="747"/>
      <c r="V209" s="744"/>
      <c r="W209" s="744"/>
      <c r="X209" s="744"/>
      <c r="Y209" s="744"/>
      <c r="Z209" s="747"/>
      <c r="AA209" s="744"/>
      <c r="AB209" s="744"/>
      <c r="AC209" s="744"/>
      <c r="AD209" s="744"/>
      <c r="AE209" s="744"/>
      <c r="AF209" s="744"/>
      <c r="AG209" s="744"/>
      <c r="AH209" s="744"/>
      <c r="AI209" s="744"/>
      <c r="AJ209" s="747"/>
      <c r="AK209" s="1202"/>
      <c r="AL209" s="1202"/>
      <c r="AM209" s="1202"/>
      <c r="AN209" s="1202"/>
      <c r="AO209" s="1202"/>
      <c r="AP209" s="1202"/>
      <c r="AQ209" s="1202"/>
      <c r="AR209" s="1202"/>
      <c r="AS209" s="1202"/>
      <c r="AT209" s="1202"/>
      <c r="AU209" s="1202"/>
      <c r="AV209" s="1202"/>
      <c r="AW209" s="1202"/>
    </row>
    <row r="210" spans="1:50" s="700" customFormat="1" thickBot="1">
      <c r="A210" s="1211"/>
      <c r="B210" s="1233"/>
      <c r="C210" s="1236"/>
      <c r="D210" s="732" t="s">
        <v>138</v>
      </c>
      <c r="E210" s="744"/>
      <c r="F210" s="744"/>
      <c r="G210" s="744"/>
      <c r="H210" s="744"/>
      <c r="I210" s="744"/>
      <c r="J210" s="747"/>
      <c r="K210" s="744"/>
      <c r="L210" s="744"/>
      <c r="M210" s="744"/>
      <c r="N210" s="744"/>
      <c r="O210" s="744"/>
      <c r="P210" s="747"/>
      <c r="Q210" s="744"/>
      <c r="R210" s="744"/>
      <c r="S210" s="744"/>
      <c r="T210" s="744"/>
      <c r="U210" s="747"/>
      <c r="V210" s="744"/>
      <c r="W210" s="744"/>
      <c r="X210" s="744"/>
      <c r="Y210" s="744"/>
      <c r="Z210" s="747"/>
      <c r="AA210" s="744"/>
      <c r="AB210" s="744"/>
      <c r="AC210" s="744"/>
      <c r="AD210" s="744"/>
      <c r="AE210" s="744"/>
      <c r="AF210" s="744"/>
      <c r="AG210" s="744"/>
      <c r="AH210" s="744"/>
      <c r="AI210" s="744"/>
      <c r="AJ210" s="747"/>
      <c r="AK210" s="1203"/>
      <c r="AL210" s="1203"/>
      <c r="AM210" s="1203"/>
      <c r="AN210" s="1203"/>
      <c r="AO210" s="1203"/>
      <c r="AP210" s="1203"/>
      <c r="AQ210" s="1203"/>
      <c r="AR210" s="1203"/>
      <c r="AS210" s="1203"/>
      <c r="AT210" s="1203"/>
      <c r="AU210" s="1203"/>
      <c r="AV210" s="1203"/>
      <c r="AW210" s="1203"/>
    </row>
    <row r="211" spans="1:50" ht="15">
      <c r="A211" s="1208"/>
      <c r="B211" s="1208"/>
      <c r="C211" s="1208"/>
      <c r="D211" s="1208"/>
      <c r="E211" s="4">
        <f>SUM(E205:E210)</f>
        <v>0</v>
      </c>
      <c r="F211" s="4">
        <f t="shared" ref="F211:AI211" si="46">SUM(F205:F210)</f>
        <v>0</v>
      </c>
      <c r="G211" s="4">
        <f t="shared" si="46"/>
        <v>0</v>
      </c>
      <c r="H211" s="4">
        <f t="shared" si="46"/>
        <v>0</v>
      </c>
      <c r="I211" s="4">
        <f t="shared" si="46"/>
        <v>0</v>
      </c>
      <c r="J211" s="12"/>
      <c r="K211" s="4">
        <f t="shared" si="46"/>
        <v>0</v>
      </c>
      <c r="L211" s="4">
        <f t="shared" si="46"/>
        <v>0</v>
      </c>
      <c r="M211" s="4">
        <f t="shared" si="46"/>
        <v>0</v>
      </c>
      <c r="N211" s="4">
        <f t="shared" si="46"/>
        <v>0</v>
      </c>
      <c r="O211" s="4">
        <f t="shared" si="46"/>
        <v>0</v>
      </c>
      <c r="P211" s="12"/>
      <c r="Q211" s="4">
        <f t="shared" si="46"/>
        <v>0</v>
      </c>
      <c r="R211" s="4">
        <f t="shared" si="46"/>
        <v>0</v>
      </c>
      <c r="S211" s="4">
        <f t="shared" si="46"/>
        <v>0</v>
      </c>
      <c r="T211" s="4">
        <f t="shared" si="46"/>
        <v>0</v>
      </c>
      <c r="U211" s="12"/>
      <c r="V211" s="4">
        <f t="shared" si="46"/>
        <v>0</v>
      </c>
      <c r="W211" s="4">
        <f t="shared" si="46"/>
        <v>0</v>
      </c>
      <c r="X211" s="4">
        <f t="shared" si="46"/>
        <v>0</v>
      </c>
      <c r="Y211" s="4">
        <f t="shared" si="46"/>
        <v>0</v>
      </c>
      <c r="Z211" s="12"/>
      <c r="AA211" s="4">
        <f t="shared" si="46"/>
        <v>0</v>
      </c>
      <c r="AB211" s="4">
        <f t="shared" si="46"/>
        <v>0</v>
      </c>
      <c r="AC211" s="4">
        <f t="shared" si="46"/>
        <v>0</v>
      </c>
      <c r="AD211" s="4">
        <f t="shared" si="46"/>
        <v>0</v>
      </c>
      <c r="AE211" s="4">
        <f t="shared" si="46"/>
        <v>0</v>
      </c>
      <c r="AF211" s="4">
        <f t="shared" si="46"/>
        <v>0</v>
      </c>
      <c r="AG211" s="4">
        <f t="shared" si="46"/>
        <v>0</v>
      </c>
      <c r="AH211" s="4">
        <f t="shared" si="46"/>
        <v>0</v>
      </c>
      <c r="AI211" s="4">
        <f t="shared" si="46"/>
        <v>0</v>
      </c>
      <c r="AJ211" s="12"/>
      <c r="AK211" s="157">
        <f>SUM(AK205)</f>
        <v>0</v>
      </c>
      <c r="AL211" s="157">
        <f t="shared" ref="AL211:AW211" si="47">SUM(AL205)</f>
        <v>0</v>
      </c>
      <c r="AM211" s="157">
        <f t="shared" si="47"/>
        <v>0</v>
      </c>
      <c r="AN211" s="157">
        <f t="shared" si="47"/>
        <v>0</v>
      </c>
      <c r="AO211" s="157">
        <f t="shared" si="47"/>
        <v>0</v>
      </c>
      <c r="AP211" s="157">
        <f t="shared" si="47"/>
        <v>0</v>
      </c>
      <c r="AQ211" s="157">
        <f t="shared" si="47"/>
        <v>0</v>
      </c>
      <c r="AR211" s="157">
        <f t="shared" si="47"/>
        <v>0</v>
      </c>
      <c r="AS211" s="157">
        <f t="shared" si="47"/>
        <v>0</v>
      </c>
      <c r="AT211" s="157">
        <f t="shared" si="47"/>
        <v>0</v>
      </c>
      <c r="AU211" s="157">
        <f t="shared" si="47"/>
        <v>0</v>
      </c>
      <c r="AV211" s="157">
        <f t="shared" si="47"/>
        <v>0</v>
      </c>
      <c r="AW211" s="157">
        <f t="shared" si="47"/>
        <v>0</v>
      </c>
      <c r="AX211" s="1"/>
    </row>
    <row r="212" spans="1:50" ht="19.5" thickBot="1">
      <c r="A212" s="444"/>
      <c r="B212" s="444"/>
      <c r="C212" s="444"/>
      <c r="D212" s="444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1"/>
    </row>
    <row r="213" spans="1:50" s="700" customFormat="1" ht="15">
      <c r="A213" s="1209" t="s">
        <v>57</v>
      </c>
      <c r="B213" s="1231" t="s">
        <v>120</v>
      </c>
      <c r="C213" s="1234" t="s">
        <v>297</v>
      </c>
      <c r="D213" s="699" t="s">
        <v>298</v>
      </c>
      <c r="E213" s="744"/>
      <c r="F213" s="744"/>
      <c r="G213" s="744"/>
      <c r="H213" s="744"/>
      <c r="I213" s="744"/>
      <c r="J213" s="747"/>
      <c r="K213" s="744"/>
      <c r="L213" s="744"/>
      <c r="M213" s="744"/>
      <c r="N213" s="744"/>
      <c r="O213" s="744"/>
      <c r="P213" s="747"/>
      <c r="Q213" s="744"/>
      <c r="R213" s="744"/>
      <c r="S213" s="744"/>
      <c r="T213" s="744"/>
      <c r="U213" s="747"/>
      <c r="V213" s="744"/>
      <c r="W213" s="744"/>
      <c r="X213" s="744"/>
      <c r="Y213" s="744"/>
      <c r="Z213" s="747"/>
      <c r="AA213" s="744"/>
      <c r="AB213" s="744"/>
      <c r="AC213" s="744"/>
      <c r="AD213" s="744"/>
      <c r="AE213" s="744"/>
      <c r="AF213" s="744"/>
      <c r="AG213" s="744"/>
      <c r="AH213" s="744"/>
      <c r="AI213" s="744"/>
      <c r="AJ213" s="747"/>
      <c r="AK213" s="1201"/>
      <c r="AL213" s="1201"/>
      <c r="AM213" s="1201"/>
      <c r="AN213" s="1201"/>
      <c r="AO213" s="1201"/>
      <c r="AP213" s="1201"/>
      <c r="AQ213" s="1201"/>
      <c r="AR213" s="1201"/>
      <c r="AS213" s="1201"/>
      <c r="AT213" s="1201"/>
      <c r="AU213" s="1201"/>
      <c r="AV213" s="1201"/>
      <c r="AW213" s="1201"/>
    </row>
    <row r="214" spans="1:50" s="700" customFormat="1" ht="15">
      <c r="A214" s="1210"/>
      <c r="B214" s="1232"/>
      <c r="C214" s="1235"/>
      <c r="D214" s="701" t="s">
        <v>299</v>
      </c>
      <c r="E214" s="744"/>
      <c r="F214" s="744"/>
      <c r="G214" s="744"/>
      <c r="H214" s="744"/>
      <c r="I214" s="744"/>
      <c r="J214" s="747"/>
      <c r="K214" s="744"/>
      <c r="L214" s="744"/>
      <c r="M214" s="744"/>
      <c r="N214" s="744"/>
      <c r="O214" s="744"/>
      <c r="P214" s="747"/>
      <c r="Q214" s="744"/>
      <c r="R214" s="744"/>
      <c r="S214" s="744"/>
      <c r="T214" s="744"/>
      <c r="U214" s="747"/>
      <c r="V214" s="744"/>
      <c r="W214" s="744"/>
      <c r="X214" s="744"/>
      <c r="Y214" s="744"/>
      <c r="Z214" s="747"/>
      <c r="AA214" s="744"/>
      <c r="AB214" s="744"/>
      <c r="AC214" s="744"/>
      <c r="AD214" s="744"/>
      <c r="AE214" s="744"/>
      <c r="AF214" s="744"/>
      <c r="AG214" s="744"/>
      <c r="AH214" s="744"/>
      <c r="AI214" s="744"/>
      <c r="AJ214" s="747"/>
      <c r="AK214" s="1202"/>
      <c r="AL214" s="1202"/>
      <c r="AM214" s="1202"/>
      <c r="AN214" s="1202"/>
      <c r="AO214" s="1202"/>
      <c r="AP214" s="1202"/>
      <c r="AQ214" s="1202"/>
      <c r="AR214" s="1202"/>
      <c r="AS214" s="1202"/>
      <c r="AT214" s="1202"/>
      <c r="AU214" s="1202"/>
      <c r="AV214" s="1202"/>
      <c r="AW214" s="1202"/>
    </row>
    <row r="215" spans="1:50" s="700" customFormat="1" ht="15">
      <c r="A215" s="1210"/>
      <c r="B215" s="1232"/>
      <c r="C215" s="1235"/>
      <c r="D215" s="701" t="s">
        <v>300</v>
      </c>
      <c r="E215" s="744"/>
      <c r="F215" s="744"/>
      <c r="G215" s="744"/>
      <c r="H215" s="744"/>
      <c r="I215" s="744"/>
      <c r="J215" s="747"/>
      <c r="K215" s="744"/>
      <c r="L215" s="744"/>
      <c r="M215" s="744"/>
      <c r="N215" s="744"/>
      <c r="O215" s="744"/>
      <c r="P215" s="747"/>
      <c r="Q215" s="744"/>
      <c r="R215" s="744"/>
      <c r="S215" s="744"/>
      <c r="T215" s="744"/>
      <c r="U215" s="747"/>
      <c r="V215" s="744"/>
      <c r="W215" s="744"/>
      <c r="X215" s="744"/>
      <c r="Y215" s="744"/>
      <c r="Z215" s="747"/>
      <c r="AA215" s="744"/>
      <c r="AB215" s="744"/>
      <c r="AC215" s="744"/>
      <c r="AD215" s="744"/>
      <c r="AE215" s="744"/>
      <c r="AF215" s="744"/>
      <c r="AG215" s="744"/>
      <c r="AH215" s="744"/>
      <c r="AI215" s="744"/>
      <c r="AJ215" s="747"/>
      <c r="AK215" s="1202"/>
      <c r="AL215" s="1202"/>
      <c r="AM215" s="1202"/>
      <c r="AN215" s="1202"/>
      <c r="AO215" s="1202"/>
      <c r="AP215" s="1202"/>
      <c r="AQ215" s="1202"/>
      <c r="AR215" s="1202"/>
      <c r="AS215" s="1202"/>
      <c r="AT215" s="1202"/>
      <c r="AU215" s="1202"/>
      <c r="AV215" s="1202"/>
      <c r="AW215" s="1202"/>
    </row>
    <row r="216" spans="1:50" s="700" customFormat="1" ht="15">
      <c r="A216" s="1210"/>
      <c r="B216" s="1232"/>
      <c r="C216" s="1235"/>
      <c r="D216" s="701" t="s">
        <v>301</v>
      </c>
      <c r="E216" s="744"/>
      <c r="F216" s="744"/>
      <c r="G216" s="744"/>
      <c r="H216" s="744"/>
      <c r="I216" s="744"/>
      <c r="J216" s="747"/>
      <c r="K216" s="744"/>
      <c r="L216" s="744"/>
      <c r="M216" s="744"/>
      <c r="N216" s="744"/>
      <c r="O216" s="744"/>
      <c r="P216" s="747"/>
      <c r="Q216" s="744"/>
      <c r="R216" s="744"/>
      <c r="S216" s="744"/>
      <c r="T216" s="744"/>
      <c r="U216" s="747"/>
      <c r="V216" s="744"/>
      <c r="W216" s="744"/>
      <c r="X216" s="744"/>
      <c r="Y216" s="744"/>
      <c r="Z216" s="747"/>
      <c r="AA216" s="744"/>
      <c r="AB216" s="744"/>
      <c r="AC216" s="744"/>
      <c r="AD216" s="744"/>
      <c r="AE216" s="744"/>
      <c r="AF216" s="744"/>
      <c r="AG216" s="744"/>
      <c r="AH216" s="744"/>
      <c r="AI216" s="744"/>
      <c r="AJ216" s="747"/>
      <c r="AK216" s="1202"/>
      <c r="AL216" s="1202"/>
      <c r="AM216" s="1202"/>
      <c r="AN216" s="1202"/>
      <c r="AO216" s="1202"/>
      <c r="AP216" s="1202"/>
      <c r="AQ216" s="1202"/>
      <c r="AR216" s="1202"/>
      <c r="AS216" s="1202"/>
      <c r="AT216" s="1202"/>
      <c r="AU216" s="1202"/>
      <c r="AV216" s="1202"/>
      <c r="AW216" s="1202"/>
    </row>
    <row r="217" spans="1:50" s="700" customFormat="1" ht="15">
      <c r="A217" s="1210"/>
      <c r="B217" s="1232"/>
      <c r="C217" s="1235"/>
      <c r="D217" s="701" t="s">
        <v>121</v>
      </c>
      <c r="E217" s="744"/>
      <c r="F217" s="744"/>
      <c r="G217" s="744"/>
      <c r="H217" s="744"/>
      <c r="I217" s="744"/>
      <c r="J217" s="747"/>
      <c r="K217" s="744"/>
      <c r="L217" s="744"/>
      <c r="M217" s="744"/>
      <c r="N217" s="744"/>
      <c r="O217" s="744"/>
      <c r="P217" s="747"/>
      <c r="Q217" s="744"/>
      <c r="R217" s="744"/>
      <c r="S217" s="744"/>
      <c r="T217" s="744"/>
      <c r="U217" s="747"/>
      <c r="V217" s="744"/>
      <c r="W217" s="744"/>
      <c r="X217" s="744"/>
      <c r="Y217" s="744"/>
      <c r="Z217" s="747"/>
      <c r="AA217" s="744"/>
      <c r="AB217" s="744"/>
      <c r="AC217" s="744"/>
      <c r="AD217" s="744"/>
      <c r="AE217" s="744"/>
      <c r="AF217" s="744"/>
      <c r="AG217" s="744"/>
      <c r="AH217" s="744"/>
      <c r="AI217" s="744"/>
      <c r="AJ217" s="747"/>
      <c r="AK217" s="1202"/>
      <c r="AL217" s="1202"/>
      <c r="AM217" s="1202"/>
      <c r="AN217" s="1202"/>
      <c r="AO217" s="1202"/>
      <c r="AP217" s="1202"/>
      <c r="AQ217" s="1202"/>
      <c r="AR217" s="1202"/>
      <c r="AS217" s="1202"/>
      <c r="AT217" s="1202"/>
      <c r="AU217" s="1202"/>
      <c r="AV217" s="1202"/>
      <c r="AW217" s="1202"/>
    </row>
    <row r="218" spans="1:50" s="700" customFormat="1" ht="15">
      <c r="A218" s="1210"/>
      <c r="B218" s="1232"/>
      <c r="C218" s="1235"/>
      <c r="D218" s="701" t="s">
        <v>122</v>
      </c>
      <c r="E218" s="744"/>
      <c r="F218" s="744"/>
      <c r="G218" s="744"/>
      <c r="H218" s="744"/>
      <c r="I218" s="744"/>
      <c r="J218" s="747"/>
      <c r="K218" s="744"/>
      <c r="L218" s="744"/>
      <c r="M218" s="744"/>
      <c r="N218" s="744"/>
      <c r="O218" s="744"/>
      <c r="P218" s="747"/>
      <c r="Q218" s="744"/>
      <c r="R218" s="744"/>
      <c r="S218" s="744"/>
      <c r="T218" s="744"/>
      <c r="U218" s="747"/>
      <c r="V218" s="744"/>
      <c r="W218" s="744"/>
      <c r="X218" s="744"/>
      <c r="Y218" s="744"/>
      <c r="Z218" s="747"/>
      <c r="AA218" s="744"/>
      <c r="AB218" s="744"/>
      <c r="AC218" s="744"/>
      <c r="AD218" s="744"/>
      <c r="AE218" s="744"/>
      <c r="AF218" s="744"/>
      <c r="AG218" s="744"/>
      <c r="AH218" s="744"/>
      <c r="AI218" s="744"/>
      <c r="AJ218" s="747"/>
      <c r="AK218" s="1202"/>
      <c r="AL218" s="1202"/>
      <c r="AM218" s="1202"/>
      <c r="AN218" s="1202"/>
      <c r="AO218" s="1202"/>
      <c r="AP218" s="1202"/>
      <c r="AQ218" s="1202"/>
      <c r="AR218" s="1202"/>
      <c r="AS218" s="1202"/>
      <c r="AT218" s="1202"/>
      <c r="AU218" s="1202"/>
      <c r="AV218" s="1202"/>
      <c r="AW218" s="1202"/>
    </row>
    <row r="219" spans="1:50" s="700" customFormat="1" ht="15">
      <c r="A219" s="1210"/>
      <c r="B219" s="1232"/>
      <c r="C219" s="1235"/>
      <c r="D219" s="701" t="s">
        <v>123</v>
      </c>
      <c r="E219" s="744"/>
      <c r="F219" s="744"/>
      <c r="G219" s="744"/>
      <c r="H219" s="744"/>
      <c r="I219" s="744"/>
      <c r="J219" s="747"/>
      <c r="K219" s="744"/>
      <c r="L219" s="744"/>
      <c r="M219" s="744"/>
      <c r="N219" s="744"/>
      <c r="O219" s="744"/>
      <c r="P219" s="747"/>
      <c r="Q219" s="744"/>
      <c r="R219" s="744"/>
      <c r="S219" s="744"/>
      <c r="T219" s="744"/>
      <c r="U219" s="747"/>
      <c r="V219" s="744"/>
      <c r="W219" s="744"/>
      <c r="X219" s="744"/>
      <c r="Y219" s="744"/>
      <c r="Z219" s="747"/>
      <c r="AA219" s="744"/>
      <c r="AB219" s="744"/>
      <c r="AC219" s="744"/>
      <c r="AD219" s="744"/>
      <c r="AE219" s="744"/>
      <c r="AF219" s="744"/>
      <c r="AG219" s="744"/>
      <c r="AH219" s="744"/>
      <c r="AI219" s="744"/>
      <c r="AJ219" s="747"/>
      <c r="AK219" s="1202"/>
      <c r="AL219" s="1202"/>
      <c r="AM219" s="1202"/>
      <c r="AN219" s="1202"/>
      <c r="AO219" s="1202"/>
      <c r="AP219" s="1202"/>
      <c r="AQ219" s="1202"/>
      <c r="AR219" s="1202"/>
      <c r="AS219" s="1202"/>
      <c r="AT219" s="1202"/>
      <c r="AU219" s="1202"/>
      <c r="AV219" s="1202"/>
      <c r="AW219" s="1202"/>
    </row>
    <row r="220" spans="1:50" s="700" customFormat="1" ht="15">
      <c r="A220" s="1210"/>
      <c r="B220" s="1232"/>
      <c r="C220" s="1235"/>
      <c r="D220" s="701" t="s">
        <v>124</v>
      </c>
      <c r="E220" s="744"/>
      <c r="F220" s="744"/>
      <c r="G220" s="744"/>
      <c r="H220" s="744"/>
      <c r="I220" s="744"/>
      <c r="J220" s="747"/>
      <c r="K220" s="744"/>
      <c r="L220" s="744"/>
      <c r="M220" s="744"/>
      <c r="N220" s="744"/>
      <c r="O220" s="744"/>
      <c r="P220" s="747"/>
      <c r="Q220" s="744"/>
      <c r="R220" s="744"/>
      <c r="S220" s="744"/>
      <c r="T220" s="744"/>
      <c r="U220" s="747"/>
      <c r="V220" s="744"/>
      <c r="W220" s="744"/>
      <c r="X220" s="744"/>
      <c r="Y220" s="744"/>
      <c r="Z220" s="747"/>
      <c r="AA220" s="744"/>
      <c r="AB220" s="744"/>
      <c r="AC220" s="744"/>
      <c r="AD220" s="744"/>
      <c r="AE220" s="744"/>
      <c r="AF220" s="744"/>
      <c r="AG220" s="744"/>
      <c r="AH220" s="744"/>
      <c r="AI220" s="744"/>
      <c r="AJ220" s="747"/>
      <c r="AK220" s="1202"/>
      <c r="AL220" s="1202"/>
      <c r="AM220" s="1202"/>
      <c r="AN220" s="1202"/>
      <c r="AO220" s="1202"/>
      <c r="AP220" s="1202"/>
      <c r="AQ220" s="1202"/>
      <c r="AR220" s="1202"/>
      <c r="AS220" s="1202"/>
      <c r="AT220" s="1202"/>
      <c r="AU220" s="1202"/>
      <c r="AV220" s="1202"/>
      <c r="AW220" s="1202"/>
    </row>
    <row r="221" spans="1:50" s="700" customFormat="1" ht="15">
      <c r="A221" s="1210"/>
      <c r="B221" s="1232"/>
      <c r="C221" s="1235"/>
      <c r="D221" s="701" t="s">
        <v>125</v>
      </c>
      <c r="E221" s="744"/>
      <c r="F221" s="744"/>
      <c r="G221" s="744"/>
      <c r="H221" s="744"/>
      <c r="I221" s="744"/>
      <c r="J221" s="747"/>
      <c r="K221" s="744"/>
      <c r="L221" s="744"/>
      <c r="M221" s="744"/>
      <c r="N221" s="744"/>
      <c r="O221" s="744"/>
      <c r="P221" s="747"/>
      <c r="Q221" s="744"/>
      <c r="R221" s="744"/>
      <c r="S221" s="744"/>
      <c r="T221" s="744"/>
      <c r="U221" s="747"/>
      <c r="V221" s="744"/>
      <c r="W221" s="744"/>
      <c r="X221" s="744"/>
      <c r="Y221" s="744"/>
      <c r="Z221" s="747"/>
      <c r="AA221" s="744"/>
      <c r="AB221" s="744"/>
      <c r="AC221" s="744"/>
      <c r="AD221" s="744"/>
      <c r="AE221" s="744"/>
      <c r="AF221" s="744"/>
      <c r="AG221" s="744"/>
      <c r="AH221" s="744"/>
      <c r="AI221" s="744"/>
      <c r="AJ221" s="747"/>
      <c r="AK221" s="1202"/>
      <c r="AL221" s="1202"/>
      <c r="AM221" s="1202"/>
      <c r="AN221" s="1202"/>
      <c r="AO221" s="1202"/>
      <c r="AP221" s="1202"/>
      <c r="AQ221" s="1202"/>
      <c r="AR221" s="1202"/>
      <c r="AS221" s="1202"/>
      <c r="AT221" s="1202"/>
      <c r="AU221" s="1202"/>
      <c r="AV221" s="1202"/>
      <c r="AW221" s="1202"/>
    </row>
    <row r="222" spans="1:50" s="700" customFormat="1" ht="15">
      <c r="A222" s="1210"/>
      <c r="B222" s="1232"/>
      <c r="C222" s="1235"/>
      <c r="D222" s="701" t="s">
        <v>126</v>
      </c>
      <c r="E222" s="744"/>
      <c r="F222" s="744"/>
      <c r="G222" s="744"/>
      <c r="H222" s="744"/>
      <c r="I222" s="744"/>
      <c r="J222" s="747"/>
      <c r="K222" s="744"/>
      <c r="L222" s="744"/>
      <c r="M222" s="744"/>
      <c r="N222" s="744"/>
      <c r="O222" s="744"/>
      <c r="P222" s="747"/>
      <c r="Q222" s="744"/>
      <c r="R222" s="744"/>
      <c r="S222" s="744"/>
      <c r="T222" s="744"/>
      <c r="U222" s="747"/>
      <c r="V222" s="744"/>
      <c r="W222" s="744"/>
      <c r="X222" s="744"/>
      <c r="Y222" s="744"/>
      <c r="Z222" s="747"/>
      <c r="AA222" s="744"/>
      <c r="AB222" s="744"/>
      <c r="AC222" s="744"/>
      <c r="AD222" s="744"/>
      <c r="AE222" s="744"/>
      <c r="AF222" s="744"/>
      <c r="AG222" s="744"/>
      <c r="AH222" s="744"/>
      <c r="AI222" s="744"/>
      <c r="AJ222" s="747"/>
      <c r="AK222" s="1202"/>
      <c r="AL222" s="1202"/>
      <c r="AM222" s="1202"/>
      <c r="AN222" s="1202"/>
      <c r="AO222" s="1202"/>
      <c r="AP222" s="1202"/>
      <c r="AQ222" s="1202"/>
      <c r="AR222" s="1202"/>
      <c r="AS222" s="1202"/>
      <c r="AT222" s="1202"/>
      <c r="AU222" s="1202"/>
      <c r="AV222" s="1202"/>
      <c r="AW222" s="1202"/>
    </row>
    <row r="223" spans="1:50" s="700" customFormat="1" ht="15">
      <c r="A223" s="1210"/>
      <c r="B223" s="1232"/>
      <c r="C223" s="1235"/>
      <c r="D223" s="725" t="s">
        <v>127</v>
      </c>
      <c r="E223" s="744"/>
      <c r="F223" s="744"/>
      <c r="G223" s="744"/>
      <c r="H223" s="744"/>
      <c r="I223" s="744"/>
      <c r="J223" s="747"/>
      <c r="K223" s="744"/>
      <c r="L223" s="744"/>
      <c r="M223" s="744"/>
      <c r="N223" s="744"/>
      <c r="O223" s="744"/>
      <c r="P223" s="747"/>
      <c r="Q223" s="744"/>
      <c r="R223" s="744"/>
      <c r="S223" s="744"/>
      <c r="T223" s="744"/>
      <c r="U223" s="747"/>
      <c r="V223" s="744"/>
      <c r="W223" s="744"/>
      <c r="X223" s="744"/>
      <c r="Y223" s="744"/>
      <c r="Z223" s="747"/>
      <c r="AA223" s="744"/>
      <c r="AB223" s="744"/>
      <c r="AC223" s="744"/>
      <c r="AD223" s="744"/>
      <c r="AE223" s="744"/>
      <c r="AF223" s="744"/>
      <c r="AG223" s="744"/>
      <c r="AH223" s="744"/>
      <c r="AI223" s="744"/>
      <c r="AJ223" s="747"/>
      <c r="AK223" s="1202"/>
      <c r="AL223" s="1202"/>
      <c r="AM223" s="1202"/>
      <c r="AN223" s="1202"/>
      <c r="AO223" s="1202"/>
      <c r="AP223" s="1202"/>
      <c r="AQ223" s="1202"/>
      <c r="AR223" s="1202"/>
      <c r="AS223" s="1202"/>
      <c r="AT223" s="1202"/>
      <c r="AU223" s="1202"/>
      <c r="AV223" s="1202"/>
      <c r="AW223" s="1202"/>
    </row>
    <row r="224" spans="1:50" s="700" customFormat="1" thickBot="1">
      <c r="A224" s="1211"/>
      <c r="B224" s="1233"/>
      <c r="C224" s="1236"/>
      <c r="D224" s="733" t="s">
        <v>156</v>
      </c>
      <c r="E224" s="744"/>
      <c r="F224" s="744"/>
      <c r="G224" s="744"/>
      <c r="H224" s="744"/>
      <c r="I224" s="744"/>
      <c r="J224" s="747"/>
      <c r="K224" s="744"/>
      <c r="L224" s="744"/>
      <c r="M224" s="744"/>
      <c r="N224" s="744"/>
      <c r="O224" s="744"/>
      <c r="P224" s="747"/>
      <c r="Q224" s="744"/>
      <c r="R224" s="744"/>
      <c r="S224" s="744"/>
      <c r="T224" s="744"/>
      <c r="U224" s="747"/>
      <c r="V224" s="744"/>
      <c r="W224" s="744"/>
      <c r="X224" s="744"/>
      <c r="Y224" s="744"/>
      <c r="Z224" s="747"/>
      <c r="AA224" s="744"/>
      <c r="AB224" s="744"/>
      <c r="AC224" s="744"/>
      <c r="AD224" s="744"/>
      <c r="AE224" s="744"/>
      <c r="AF224" s="744"/>
      <c r="AG224" s="744"/>
      <c r="AH224" s="744"/>
      <c r="AI224" s="744"/>
      <c r="AJ224" s="747"/>
      <c r="AK224" s="1203"/>
      <c r="AL224" s="1203"/>
      <c r="AM224" s="1203"/>
      <c r="AN224" s="1203"/>
      <c r="AO224" s="1203"/>
      <c r="AP224" s="1203"/>
      <c r="AQ224" s="1203"/>
      <c r="AR224" s="1203"/>
      <c r="AS224" s="1203"/>
      <c r="AT224" s="1203"/>
      <c r="AU224" s="1203"/>
      <c r="AV224" s="1203"/>
      <c r="AW224" s="1203"/>
    </row>
    <row r="225" spans="1:50" ht="15">
      <c r="A225" s="1208"/>
      <c r="B225" s="1208"/>
      <c r="C225" s="1208"/>
      <c r="D225" s="1208"/>
      <c r="E225" s="4">
        <f>SUM(E213:E224)</f>
        <v>0</v>
      </c>
      <c r="F225" s="4">
        <f t="shared" ref="F225:AI225" si="48">SUM(F213:F224)</f>
        <v>0</v>
      </c>
      <c r="G225" s="4">
        <f t="shared" si="48"/>
        <v>0</v>
      </c>
      <c r="H225" s="4">
        <f t="shared" si="48"/>
        <v>0</v>
      </c>
      <c r="I225" s="4">
        <f t="shared" si="48"/>
        <v>0</v>
      </c>
      <c r="J225" s="12"/>
      <c r="K225" s="4">
        <f t="shared" si="48"/>
        <v>0</v>
      </c>
      <c r="L225" s="4">
        <f t="shared" si="48"/>
        <v>0</v>
      </c>
      <c r="M225" s="4">
        <f t="shared" si="48"/>
        <v>0</v>
      </c>
      <c r="N225" s="4">
        <f t="shared" si="48"/>
        <v>0</v>
      </c>
      <c r="O225" s="4">
        <f t="shared" si="48"/>
        <v>0</v>
      </c>
      <c r="P225" s="12"/>
      <c r="Q225" s="4">
        <f t="shared" si="48"/>
        <v>0</v>
      </c>
      <c r="R225" s="4">
        <f t="shared" si="48"/>
        <v>0</v>
      </c>
      <c r="S225" s="4">
        <f t="shared" si="48"/>
        <v>0</v>
      </c>
      <c r="T225" s="4">
        <f t="shared" si="48"/>
        <v>0</v>
      </c>
      <c r="U225" s="12"/>
      <c r="V225" s="4">
        <f t="shared" si="48"/>
        <v>0</v>
      </c>
      <c r="W225" s="4">
        <f t="shared" si="48"/>
        <v>0</v>
      </c>
      <c r="X225" s="4">
        <f t="shared" si="48"/>
        <v>0</v>
      </c>
      <c r="Y225" s="4">
        <f t="shared" si="48"/>
        <v>0</v>
      </c>
      <c r="Z225" s="12"/>
      <c r="AA225" s="4">
        <f t="shared" si="48"/>
        <v>0</v>
      </c>
      <c r="AB225" s="4">
        <f t="shared" si="48"/>
        <v>0</v>
      </c>
      <c r="AC225" s="4">
        <f t="shared" si="48"/>
        <v>0</v>
      </c>
      <c r="AD225" s="4">
        <f t="shared" si="48"/>
        <v>0</v>
      </c>
      <c r="AE225" s="4">
        <f t="shared" si="48"/>
        <v>0</v>
      </c>
      <c r="AF225" s="4">
        <f t="shared" si="48"/>
        <v>0</v>
      </c>
      <c r="AG225" s="4">
        <f t="shared" si="48"/>
        <v>0</v>
      </c>
      <c r="AH225" s="4">
        <f t="shared" si="48"/>
        <v>0</v>
      </c>
      <c r="AI225" s="4">
        <f t="shared" si="48"/>
        <v>0</v>
      </c>
      <c r="AJ225" s="12"/>
      <c r="AK225" s="157">
        <f>SUM(AK213:AK224)</f>
        <v>0</v>
      </c>
      <c r="AL225" s="157">
        <f t="shared" ref="AL225:AW225" si="49">SUM(AL213:AL224)</f>
        <v>0</v>
      </c>
      <c r="AM225" s="157">
        <f t="shared" si="49"/>
        <v>0</v>
      </c>
      <c r="AN225" s="157">
        <f t="shared" si="49"/>
        <v>0</v>
      </c>
      <c r="AO225" s="157">
        <f t="shared" si="49"/>
        <v>0</v>
      </c>
      <c r="AP225" s="157">
        <f t="shared" si="49"/>
        <v>0</v>
      </c>
      <c r="AQ225" s="157">
        <f t="shared" si="49"/>
        <v>0</v>
      </c>
      <c r="AR225" s="157">
        <f t="shared" si="49"/>
        <v>0</v>
      </c>
      <c r="AS225" s="157">
        <f t="shared" si="49"/>
        <v>0</v>
      </c>
      <c r="AT225" s="157">
        <f t="shared" si="49"/>
        <v>0</v>
      </c>
      <c r="AU225" s="157">
        <f t="shared" si="49"/>
        <v>0</v>
      </c>
      <c r="AV225" s="157">
        <f t="shared" si="49"/>
        <v>0</v>
      </c>
      <c r="AW225" s="157">
        <f t="shared" si="49"/>
        <v>0</v>
      </c>
      <c r="AX225" s="1"/>
    </row>
    <row r="226" spans="1:50" s="7" customFormat="1" ht="15">
      <c r="A226" s="688"/>
      <c r="B226" s="688"/>
      <c r="C226" s="688"/>
      <c r="D226" s="688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</row>
    <row r="227" spans="1:50" ht="19.5" customHeight="1">
      <c r="D227" s="344" t="s">
        <v>73</v>
      </c>
      <c r="E227" s="374">
        <f>SUM(E14+E55+E25+E58+E72+E88+E92+E98+E104+E112+E122+E132+E145+E152+E159+E169+E175+E187+E203+E211+E225+E164)</f>
        <v>0</v>
      </c>
      <c r="F227" s="374">
        <f t="shared" ref="F227:AW227" si="50">SUM(F14+F55+F25+F58+F72+F88+F92+F98+F104+F112+F122+F132+F145+F152+F159+F169+F175+F187+F203+F211+F225+F164)</f>
        <v>0</v>
      </c>
      <c r="G227" s="374">
        <f t="shared" si="50"/>
        <v>0</v>
      </c>
      <c r="H227" s="374">
        <f t="shared" si="50"/>
        <v>0</v>
      </c>
      <c r="I227" s="374">
        <f t="shared" si="50"/>
        <v>0</v>
      </c>
      <c r="J227" s="367"/>
      <c r="K227" s="374">
        <f t="shared" si="50"/>
        <v>0</v>
      </c>
      <c r="L227" s="374">
        <f t="shared" si="50"/>
        <v>0</v>
      </c>
      <c r="M227" s="374">
        <f t="shared" si="50"/>
        <v>0</v>
      </c>
      <c r="N227" s="374">
        <f t="shared" si="50"/>
        <v>0</v>
      </c>
      <c r="O227" s="374">
        <f t="shared" si="50"/>
        <v>0</v>
      </c>
      <c r="P227" s="367"/>
      <c r="Q227" s="374">
        <f t="shared" si="50"/>
        <v>0</v>
      </c>
      <c r="R227" s="374">
        <f t="shared" si="50"/>
        <v>0</v>
      </c>
      <c r="S227" s="374">
        <f t="shared" si="50"/>
        <v>0</v>
      </c>
      <c r="T227" s="374">
        <f t="shared" si="50"/>
        <v>0</v>
      </c>
      <c r="U227" s="367"/>
      <c r="V227" s="374">
        <f t="shared" si="50"/>
        <v>0</v>
      </c>
      <c r="W227" s="374">
        <f t="shared" si="50"/>
        <v>0</v>
      </c>
      <c r="X227" s="374">
        <f t="shared" si="50"/>
        <v>0</v>
      </c>
      <c r="Y227" s="374">
        <f t="shared" si="50"/>
        <v>0</v>
      </c>
      <c r="Z227" s="367"/>
      <c r="AA227" s="374">
        <f t="shared" si="50"/>
        <v>0</v>
      </c>
      <c r="AB227" s="374">
        <f t="shared" si="50"/>
        <v>0</v>
      </c>
      <c r="AC227" s="374">
        <f t="shared" si="50"/>
        <v>0</v>
      </c>
      <c r="AD227" s="374">
        <f t="shared" si="50"/>
        <v>0</v>
      </c>
      <c r="AE227" s="374">
        <f t="shared" si="50"/>
        <v>0</v>
      </c>
      <c r="AF227" s="374">
        <f t="shared" si="50"/>
        <v>0</v>
      </c>
      <c r="AG227" s="374">
        <f t="shared" si="50"/>
        <v>0</v>
      </c>
      <c r="AH227" s="374">
        <f t="shared" si="50"/>
        <v>0</v>
      </c>
      <c r="AI227" s="374">
        <f t="shared" si="50"/>
        <v>0</v>
      </c>
      <c r="AJ227" s="367"/>
      <c r="AK227" s="410">
        <f t="shared" si="50"/>
        <v>0</v>
      </c>
      <c r="AL227" s="410">
        <f t="shared" si="50"/>
        <v>0</v>
      </c>
      <c r="AM227" s="410">
        <f t="shared" si="50"/>
        <v>0</v>
      </c>
      <c r="AN227" s="410">
        <f t="shared" si="50"/>
        <v>0</v>
      </c>
      <c r="AO227" s="410">
        <f t="shared" si="50"/>
        <v>0</v>
      </c>
      <c r="AP227" s="410">
        <f t="shared" si="50"/>
        <v>0</v>
      </c>
      <c r="AQ227" s="410">
        <f t="shared" si="50"/>
        <v>0</v>
      </c>
      <c r="AR227" s="410">
        <f t="shared" si="50"/>
        <v>0</v>
      </c>
      <c r="AS227" s="410">
        <f t="shared" si="50"/>
        <v>0</v>
      </c>
      <c r="AT227" s="410">
        <f t="shared" si="50"/>
        <v>0</v>
      </c>
      <c r="AU227" s="410">
        <f t="shared" si="50"/>
        <v>0</v>
      </c>
      <c r="AV227" s="410">
        <f t="shared" si="50"/>
        <v>0</v>
      </c>
      <c r="AW227" s="410">
        <f t="shared" si="50"/>
        <v>0</v>
      </c>
    </row>
    <row r="228" spans="1:50" ht="16.5" thickBot="1">
      <c r="AK228" s="363"/>
      <c r="AL228" s="363"/>
      <c r="AM228" s="363"/>
      <c r="AN228" s="375"/>
      <c r="AO228" s="363"/>
      <c r="AP228" s="363"/>
      <c r="AQ228" s="363"/>
      <c r="AR228" s="363"/>
      <c r="AS228" s="363"/>
      <c r="AT228" s="363"/>
      <c r="AU228" s="363"/>
      <c r="AV228" s="363"/>
      <c r="AW228" s="363"/>
    </row>
    <row r="229" spans="1:50" ht="21.75" customHeight="1" thickBot="1">
      <c r="A229" s="1157" t="s">
        <v>45</v>
      </c>
      <c r="B229" s="1159" t="s">
        <v>66</v>
      </c>
      <c r="C229" s="1160"/>
      <c r="D229" s="1165" t="s">
        <v>67</v>
      </c>
      <c r="E229" s="1166" t="s">
        <v>94</v>
      </c>
      <c r="F229" s="1167"/>
      <c r="G229" s="1167"/>
      <c r="H229" s="1167"/>
      <c r="I229" s="1167"/>
      <c r="J229" s="1167"/>
      <c r="K229" s="1167"/>
      <c r="L229" s="1167"/>
      <c r="M229" s="1167"/>
      <c r="N229" s="1167"/>
      <c r="O229" s="1167"/>
      <c r="P229" s="1167"/>
      <c r="Q229" s="1167"/>
      <c r="R229" s="1167"/>
      <c r="S229" s="1168"/>
      <c r="T229" s="1168"/>
      <c r="U229" s="1168"/>
      <c r="V229" s="1168"/>
      <c r="W229" s="1168"/>
      <c r="X229" s="1169"/>
      <c r="Y229" s="1169"/>
      <c r="Z229" s="1169"/>
      <c r="AA229" s="1170"/>
      <c r="AB229" s="1"/>
      <c r="AC229" s="1"/>
      <c r="AD229" s="1"/>
      <c r="AE229" s="1"/>
      <c r="AF229" s="1"/>
      <c r="AG229" s="1"/>
      <c r="AH229" s="1"/>
      <c r="AI229" s="1"/>
      <c r="AJ229" s="7"/>
      <c r="AK229" s="1"/>
      <c r="AL229" s="1"/>
      <c r="AM229" s="1"/>
      <c r="AN229" s="6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:50" ht="21.75" customHeight="1" thickBot="1">
      <c r="A230" s="1158"/>
      <c r="B230" s="1161"/>
      <c r="C230" s="1162"/>
      <c r="D230" s="1157"/>
      <c r="E230" s="1171" t="s">
        <v>0</v>
      </c>
      <c r="F230" s="1171"/>
      <c r="G230" s="1171"/>
      <c r="H230" s="1171"/>
      <c r="I230" s="1171"/>
      <c r="J230" s="57"/>
      <c r="K230" s="1171" t="s">
        <v>1</v>
      </c>
      <c r="L230" s="1171"/>
      <c r="M230" s="1171"/>
      <c r="N230" s="1171"/>
      <c r="O230" s="1171"/>
      <c r="P230" s="57"/>
      <c r="Q230" s="1172" t="s">
        <v>43</v>
      </c>
      <c r="R230" s="1173"/>
      <c r="S230" s="1174" t="s">
        <v>195</v>
      </c>
      <c r="T230" s="1168"/>
      <c r="U230" s="1168"/>
      <c r="V230" s="1168"/>
      <c r="W230" s="1168"/>
      <c r="X230" s="1169"/>
      <c r="Y230" s="1169"/>
      <c r="Z230" s="1169"/>
      <c r="AA230" s="1170"/>
      <c r="AB230" s="1"/>
      <c r="AC230" s="1"/>
      <c r="AD230" s="1"/>
      <c r="AE230" s="1"/>
      <c r="AF230" s="1"/>
      <c r="AG230" s="1"/>
      <c r="AH230" s="1"/>
      <c r="AI230" s="1"/>
      <c r="AJ230" s="7"/>
      <c r="AK230" s="1"/>
      <c r="AL230" s="1"/>
      <c r="AM230" s="1"/>
      <c r="AN230" s="6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:50" ht="30" customHeight="1" thickBot="1">
      <c r="A231" s="1158"/>
      <c r="B231" s="1163"/>
      <c r="C231" s="1164"/>
      <c r="D231" s="1165"/>
      <c r="E231" s="63" t="s">
        <v>98</v>
      </c>
      <c r="F231" s="63" t="s">
        <v>72</v>
      </c>
      <c r="G231" s="64" t="s">
        <v>99</v>
      </c>
      <c r="H231" s="64" t="s">
        <v>70</v>
      </c>
      <c r="I231" s="64" t="s">
        <v>71</v>
      </c>
      <c r="J231" s="59"/>
      <c r="K231" s="64" t="s">
        <v>98</v>
      </c>
      <c r="L231" s="63" t="s">
        <v>72</v>
      </c>
      <c r="M231" s="64" t="s">
        <v>99</v>
      </c>
      <c r="N231" s="64" t="s">
        <v>70</v>
      </c>
      <c r="O231" s="64" t="s">
        <v>71</v>
      </c>
      <c r="P231" s="59"/>
      <c r="Q231" s="64" t="s">
        <v>100</v>
      </c>
      <c r="R231" s="64" t="s">
        <v>101</v>
      </c>
      <c r="S231" s="224" t="s">
        <v>372</v>
      </c>
      <c r="T231" s="224" t="s">
        <v>373</v>
      </c>
      <c r="U231" s="1175" t="s">
        <v>200</v>
      </c>
      <c r="V231" s="1176"/>
      <c r="W231" s="224" t="s">
        <v>201</v>
      </c>
      <c r="X231" s="224" t="s">
        <v>202</v>
      </c>
      <c r="Y231" s="1177" t="s">
        <v>203</v>
      </c>
      <c r="Z231" s="1178"/>
      <c r="AA231" s="224" t="s">
        <v>204</v>
      </c>
      <c r="AB231" s="6"/>
      <c r="AC231" s="62"/>
      <c r="AD231" s="1"/>
      <c r="AE231" s="1"/>
      <c r="AF231" s="5"/>
      <c r="AG231" s="1"/>
      <c r="AH231" s="1"/>
      <c r="AI231" s="1"/>
      <c r="AJ231" s="1"/>
      <c r="AK231" s="1"/>
      <c r="AL231" s="1"/>
      <c r="AM231" s="1"/>
      <c r="AN231" s="7"/>
      <c r="AO231" s="1"/>
      <c r="AP231" s="1"/>
      <c r="AQ231" s="1"/>
      <c r="AR231" s="6"/>
      <c r="AS231" s="1"/>
      <c r="AT231" s="1"/>
      <c r="AU231" s="1"/>
      <c r="AV231" s="1"/>
      <c r="AW231" s="1"/>
      <c r="AX231" s="1"/>
    </row>
    <row r="232" spans="1:50" s="7" customFormat="1">
      <c r="A232" s="607" t="s">
        <v>427</v>
      </c>
      <c r="B232" s="1291" t="s">
        <v>428</v>
      </c>
      <c r="C232" s="1291"/>
      <c r="D232" s="588">
        <v>31</v>
      </c>
      <c r="E232" s="376"/>
      <c r="F232" s="377"/>
      <c r="G232" s="377"/>
      <c r="H232" s="377"/>
      <c r="I232" s="378"/>
      <c r="J232" s="379"/>
      <c r="K232" s="376">
        <v>3</v>
      </c>
      <c r="L232" s="377">
        <v>38</v>
      </c>
      <c r="M232" s="377">
        <v>10</v>
      </c>
      <c r="N232" s="377">
        <v>0</v>
      </c>
      <c r="O232" s="378">
        <v>28</v>
      </c>
      <c r="P232" s="379"/>
      <c r="Q232" s="376">
        <v>10</v>
      </c>
      <c r="R232" s="380">
        <v>28</v>
      </c>
      <c r="S232" s="376">
        <v>1</v>
      </c>
      <c r="T232" s="641">
        <v>4</v>
      </c>
      <c r="U232" s="1148">
        <v>18</v>
      </c>
      <c r="V232" s="1149"/>
      <c r="W232" s="328">
        <v>12</v>
      </c>
      <c r="X232" s="328">
        <v>3</v>
      </c>
      <c r="Y232" s="683">
        <v>0</v>
      </c>
      <c r="Z232" s="484"/>
      <c r="AA232" s="485">
        <v>0</v>
      </c>
      <c r="AB232" s="439"/>
      <c r="AC232" s="439"/>
      <c r="AD232" s="439"/>
      <c r="AE232" s="439"/>
      <c r="AF232" s="567"/>
      <c r="AG232" s="567"/>
      <c r="AH232" s="363"/>
      <c r="AI232" s="363"/>
      <c r="AJ232" s="363"/>
      <c r="AK232" s="363"/>
      <c r="AL232" s="346"/>
      <c r="AM232" s="363"/>
      <c r="AN232" s="363"/>
      <c r="AO232" s="363"/>
      <c r="AP232" s="363"/>
      <c r="AQ232" s="363"/>
      <c r="AR232" s="363"/>
      <c r="AS232" s="363"/>
      <c r="AT232" s="363"/>
      <c r="AU232" s="363"/>
      <c r="AV232" s="363"/>
      <c r="AW232" s="363"/>
      <c r="AX232" s="375"/>
    </row>
    <row r="233" spans="1:50" s="7" customFormat="1">
      <c r="A233" s="607" t="s">
        <v>429</v>
      </c>
      <c r="B233" s="1291" t="s">
        <v>430</v>
      </c>
      <c r="C233" s="1291"/>
      <c r="D233" s="588">
        <v>21</v>
      </c>
      <c r="E233" s="381"/>
      <c r="F233" s="382"/>
      <c r="G233" s="382"/>
      <c r="H233" s="382"/>
      <c r="I233" s="383"/>
      <c r="J233" s="379"/>
      <c r="K233" s="381">
        <v>2</v>
      </c>
      <c r="L233" s="382">
        <v>7</v>
      </c>
      <c r="M233" s="382">
        <v>2</v>
      </c>
      <c r="N233" s="382">
        <v>1</v>
      </c>
      <c r="O233" s="383">
        <v>4</v>
      </c>
      <c r="P233" s="379"/>
      <c r="Q233" s="381">
        <v>1</v>
      </c>
      <c r="R233" s="384">
        <v>6</v>
      </c>
      <c r="S233" s="381">
        <v>0</v>
      </c>
      <c r="T233" s="618">
        <v>1</v>
      </c>
      <c r="U233" s="1146">
        <v>1</v>
      </c>
      <c r="V233" s="1147"/>
      <c r="W233" s="328">
        <v>2</v>
      </c>
      <c r="X233" s="328">
        <v>2</v>
      </c>
      <c r="Y233" s="1146">
        <v>1</v>
      </c>
      <c r="Z233" s="1147"/>
      <c r="AA233" s="477">
        <v>0</v>
      </c>
      <c r="AB233" s="439"/>
      <c r="AC233" s="439"/>
      <c r="AD233" s="439"/>
      <c r="AE233" s="439"/>
      <c r="AF233" s="567"/>
      <c r="AG233" s="567"/>
      <c r="AH233" s="363"/>
      <c r="AI233" s="363"/>
      <c r="AJ233" s="363"/>
      <c r="AK233" s="363"/>
      <c r="AL233" s="346"/>
      <c r="AM233" s="363"/>
      <c r="AN233" s="363"/>
      <c r="AO233" s="363"/>
      <c r="AP233" s="363"/>
      <c r="AQ233" s="363"/>
      <c r="AR233" s="363"/>
      <c r="AS233" s="363"/>
      <c r="AT233" s="363"/>
      <c r="AU233" s="363"/>
      <c r="AV233" s="363"/>
      <c r="AW233" s="363"/>
      <c r="AX233" s="375"/>
    </row>
    <row r="234" spans="1:50" s="7" customFormat="1">
      <c r="A234" s="638" t="s">
        <v>412</v>
      </c>
      <c r="B234" s="1291" t="s">
        <v>431</v>
      </c>
      <c r="C234" s="1291"/>
      <c r="D234" s="588">
        <v>133</v>
      </c>
      <c r="E234" s="381"/>
      <c r="F234" s="382"/>
      <c r="G234" s="382"/>
      <c r="H234" s="382"/>
      <c r="I234" s="383"/>
      <c r="J234" s="379"/>
      <c r="K234" s="381">
        <v>13</v>
      </c>
      <c r="L234" s="382">
        <v>143</v>
      </c>
      <c r="M234" s="382">
        <v>54</v>
      </c>
      <c r="N234" s="382">
        <v>1</v>
      </c>
      <c r="O234" s="383">
        <v>88</v>
      </c>
      <c r="P234" s="379"/>
      <c r="Q234" s="381">
        <v>15</v>
      </c>
      <c r="R234" s="384">
        <v>128</v>
      </c>
      <c r="S234" s="381">
        <v>7</v>
      </c>
      <c r="T234" s="618">
        <v>22</v>
      </c>
      <c r="U234" s="575"/>
      <c r="V234" s="639">
        <v>26</v>
      </c>
      <c r="W234" s="328">
        <v>45</v>
      </c>
      <c r="X234" s="328">
        <v>34</v>
      </c>
      <c r="Y234" s="575">
        <v>8</v>
      </c>
      <c r="Z234" s="639"/>
      <c r="AA234" s="640">
        <v>1</v>
      </c>
      <c r="AB234" s="439"/>
      <c r="AC234" s="439"/>
      <c r="AD234" s="439"/>
      <c r="AE234" s="439"/>
      <c r="AF234" s="567"/>
      <c r="AG234" s="567"/>
      <c r="AH234" s="363"/>
      <c r="AI234" s="363"/>
      <c r="AJ234" s="363"/>
      <c r="AK234" s="363"/>
      <c r="AL234" s="346"/>
      <c r="AM234" s="363"/>
      <c r="AN234" s="363"/>
      <c r="AO234" s="363"/>
      <c r="AP234" s="363"/>
      <c r="AQ234" s="363"/>
      <c r="AR234" s="363"/>
      <c r="AS234" s="363"/>
      <c r="AT234" s="363"/>
      <c r="AU234" s="363"/>
      <c r="AV234" s="363"/>
      <c r="AW234" s="363"/>
      <c r="AX234" s="375"/>
    </row>
    <row r="235" spans="1:50" s="7" customFormat="1">
      <c r="A235" s="638" t="s">
        <v>414</v>
      </c>
      <c r="B235" s="1291" t="s">
        <v>432</v>
      </c>
      <c r="C235" s="1291"/>
      <c r="D235" s="588">
        <v>93</v>
      </c>
      <c r="E235" s="381"/>
      <c r="F235" s="382"/>
      <c r="G235" s="382"/>
      <c r="H235" s="382"/>
      <c r="I235" s="383"/>
      <c r="J235" s="379"/>
      <c r="K235" s="381">
        <v>9</v>
      </c>
      <c r="L235" s="382">
        <v>29</v>
      </c>
      <c r="M235" s="382">
        <v>10</v>
      </c>
      <c r="N235" s="382">
        <v>0</v>
      </c>
      <c r="O235" s="383">
        <v>19</v>
      </c>
      <c r="P235" s="379"/>
      <c r="Q235" s="381">
        <v>6</v>
      </c>
      <c r="R235" s="384">
        <v>23</v>
      </c>
      <c r="S235" s="381">
        <v>3</v>
      </c>
      <c r="T235" s="618">
        <v>1</v>
      </c>
      <c r="U235" s="575"/>
      <c r="V235" s="639">
        <v>9</v>
      </c>
      <c r="W235" s="328">
        <v>7</v>
      </c>
      <c r="X235" s="328">
        <v>5</v>
      </c>
      <c r="Y235" s="575">
        <v>3</v>
      </c>
      <c r="Z235" s="639"/>
      <c r="AA235" s="640">
        <v>1</v>
      </c>
      <c r="AB235" s="439"/>
      <c r="AC235" s="439"/>
      <c r="AD235" s="439"/>
      <c r="AE235" s="439"/>
      <c r="AF235" s="567"/>
      <c r="AG235" s="567"/>
      <c r="AH235" s="363"/>
      <c r="AI235" s="363"/>
      <c r="AJ235" s="363"/>
      <c r="AK235" s="363"/>
      <c r="AL235" s="346"/>
      <c r="AM235" s="363"/>
      <c r="AN235" s="363"/>
      <c r="AO235" s="363"/>
      <c r="AP235" s="363"/>
      <c r="AQ235" s="363"/>
      <c r="AR235" s="363"/>
      <c r="AS235" s="363"/>
      <c r="AT235" s="363"/>
      <c r="AU235" s="363"/>
      <c r="AV235" s="363"/>
      <c r="AW235" s="363"/>
      <c r="AX235" s="375"/>
    </row>
    <row r="236" spans="1:50" s="7" customFormat="1">
      <c r="A236" s="638" t="s">
        <v>433</v>
      </c>
      <c r="B236" s="1291" t="s">
        <v>416</v>
      </c>
      <c r="C236" s="1291"/>
      <c r="D236" s="588">
        <v>31</v>
      </c>
      <c r="E236" s="381"/>
      <c r="F236" s="382"/>
      <c r="G236" s="382"/>
      <c r="H236" s="382"/>
      <c r="I236" s="383"/>
      <c r="J236" s="379"/>
      <c r="K236" s="381">
        <v>3</v>
      </c>
      <c r="L236" s="382">
        <v>7</v>
      </c>
      <c r="M236" s="382">
        <v>3</v>
      </c>
      <c r="N236" s="382">
        <v>0</v>
      </c>
      <c r="O236" s="383">
        <v>4</v>
      </c>
      <c r="P236" s="379"/>
      <c r="Q236" s="381">
        <v>3</v>
      </c>
      <c r="R236" s="384">
        <v>4</v>
      </c>
      <c r="S236" s="381">
        <v>1</v>
      </c>
      <c r="T236" s="618">
        <v>3</v>
      </c>
      <c r="U236" s="575"/>
      <c r="V236" s="639">
        <v>3</v>
      </c>
      <c r="W236" s="328">
        <v>0</v>
      </c>
      <c r="X236" s="328">
        <v>0</v>
      </c>
      <c r="Y236" s="575">
        <v>0</v>
      </c>
      <c r="Z236" s="639"/>
      <c r="AA236" s="640">
        <v>0</v>
      </c>
      <c r="AB236" s="439"/>
      <c r="AC236" s="439"/>
      <c r="AD236" s="439"/>
      <c r="AE236" s="439"/>
      <c r="AF236" s="567"/>
      <c r="AG236" s="567"/>
      <c r="AH236" s="363"/>
      <c r="AI236" s="363"/>
      <c r="AJ236" s="363"/>
      <c r="AK236" s="363"/>
      <c r="AL236" s="346"/>
      <c r="AM236" s="363"/>
      <c r="AN236" s="363"/>
      <c r="AO236" s="363"/>
      <c r="AP236" s="363"/>
      <c r="AQ236" s="363"/>
      <c r="AR236" s="363"/>
      <c r="AS236" s="363"/>
      <c r="AT236" s="363"/>
      <c r="AU236" s="363"/>
      <c r="AV236" s="363"/>
      <c r="AW236" s="363"/>
      <c r="AX236" s="375"/>
    </row>
    <row r="237" spans="1:50" s="7" customFormat="1">
      <c r="A237" s="638" t="s">
        <v>434</v>
      </c>
      <c r="B237" s="1291" t="s">
        <v>435</v>
      </c>
      <c r="C237" s="1291"/>
      <c r="D237" s="588">
        <v>114</v>
      </c>
      <c r="E237" s="381"/>
      <c r="F237" s="382"/>
      <c r="G237" s="382"/>
      <c r="H237" s="382"/>
      <c r="I237" s="383"/>
      <c r="J237" s="379"/>
      <c r="K237" s="381">
        <v>11</v>
      </c>
      <c r="L237" s="382">
        <v>34</v>
      </c>
      <c r="M237" s="382">
        <v>7</v>
      </c>
      <c r="N237" s="382">
        <v>1</v>
      </c>
      <c r="O237" s="383">
        <v>26</v>
      </c>
      <c r="P237" s="379"/>
      <c r="Q237" s="381">
        <v>0</v>
      </c>
      <c r="R237" s="384">
        <v>34</v>
      </c>
      <c r="S237" s="381">
        <v>5</v>
      </c>
      <c r="T237" s="618">
        <v>8</v>
      </c>
      <c r="U237" s="575"/>
      <c r="V237" s="639">
        <v>11</v>
      </c>
      <c r="W237" s="328">
        <v>10</v>
      </c>
      <c r="X237" s="328">
        <v>0</v>
      </c>
      <c r="Y237" s="575">
        <v>0</v>
      </c>
      <c r="Z237" s="639"/>
      <c r="AA237" s="640">
        <v>0</v>
      </c>
      <c r="AB237" s="439"/>
      <c r="AC237" s="439"/>
      <c r="AD237" s="439"/>
      <c r="AE237" s="439"/>
      <c r="AF237" s="567"/>
      <c r="AG237" s="567"/>
      <c r="AH237" s="363"/>
      <c r="AI237" s="363"/>
      <c r="AJ237" s="363"/>
      <c r="AK237" s="363"/>
      <c r="AL237" s="346"/>
      <c r="AM237" s="363"/>
      <c r="AN237" s="363"/>
      <c r="AO237" s="363"/>
      <c r="AP237" s="363"/>
      <c r="AQ237" s="363"/>
      <c r="AR237" s="363"/>
      <c r="AS237" s="363"/>
      <c r="AT237" s="363"/>
      <c r="AU237" s="363"/>
      <c r="AV237" s="363"/>
      <c r="AW237" s="363"/>
      <c r="AX237" s="375"/>
    </row>
    <row r="238" spans="1:50" s="7" customFormat="1">
      <c r="A238" s="638" t="s">
        <v>436</v>
      </c>
      <c r="B238" s="1291" t="s">
        <v>437</v>
      </c>
      <c r="C238" s="1291"/>
      <c r="D238" s="588">
        <v>62</v>
      </c>
      <c r="E238" s="381"/>
      <c r="F238" s="382"/>
      <c r="G238" s="382"/>
      <c r="H238" s="382"/>
      <c r="I238" s="383"/>
      <c r="J238" s="379"/>
      <c r="K238" s="381">
        <v>6</v>
      </c>
      <c r="L238" s="382">
        <v>13</v>
      </c>
      <c r="M238" s="382">
        <v>2</v>
      </c>
      <c r="N238" s="382">
        <v>0</v>
      </c>
      <c r="O238" s="383">
        <v>11</v>
      </c>
      <c r="P238" s="379"/>
      <c r="Q238" s="381">
        <v>0</v>
      </c>
      <c r="R238" s="384">
        <v>13</v>
      </c>
      <c r="S238" s="381">
        <v>3</v>
      </c>
      <c r="T238" s="618">
        <v>0</v>
      </c>
      <c r="U238" s="575"/>
      <c r="V238" s="639">
        <v>4</v>
      </c>
      <c r="W238" s="328">
        <v>4</v>
      </c>
      <c r="X238" s="328">
        <v>2</v>
      </c>
      <c r="Y238" s="575">
        <v>0</v>
      </c>
      <c r="Z238" s="639"/>
      <c r="AA238" s="640">
        <v>0</v>
      </c>
      <c r="AB238" s="439"/>
      <c r="AC238" s="439"/>
      <c r="AD238" s="439"/>
      <c r="AE238" s="439"/>
      <c r="AF238" s="567"/>
      <c r="AG238" s="567"/>
      <c r="AH238" s="363"/>
      <c r="AI238" s="363"/>
      <c r="AJ238" s="363"/>
      <c r="AK238" s="363"/>
      <c r="AL238" s="346"/>
      <c r="AM238" s="363"/>
      <c r="AN238" s="363"/>
      <c r="AO238" s="363"/>
      <c r="AP238" s="363"/>
      <c r="AQ238" s="363"/>
      <c r="AR238" s="363"/>
      <c r="AS238" s="363"/>
      <c r="AT238" s="363"/>
      <c r="AU238" s="363"/>
      <c r="AV238" s="363"/>
      <c r="AW238" s="363"/>
      <c r="AX238" s="375"/>
    </row>
    <row r="239" spans="1:50" s="7" customFormat="1">
      <c r="A239" s="638"/>
      <c r="B239" s="1291"/>
      <c r="C239" s="1291"/>
      <c r="D239" s="588"/>
      <c r="E239" s="381"/>
      <c r="F239" s="382"/>
      <c r="G239" s="382"/>
      <c r="H239" s="382"/>
      <c r="I239" s="383"/>
      <c r="J239" s="379"/>
      <c r="K239" s="381"/>
      <c r="L239" s="382"/>
      <c r="M239" s="382"/>
      <c r="N239" s="382"/>
      <c r="O239" s="383"/>
      <c r="P239" s="379"/>
      <c r="Q239" s="381"/>
      <c r="R239" s="384"/>
      <c r="S239" s="381"/>
      <c r="T239" s="618"/>
      <c r="U239" s="575"/>
      <c r="V239" s="639"/>
      <c r="W239" s="328"/>
      <c r="X239" s="328"/>
      <c r="Y239" s="575"/>
      <c r="Z239" s="639"/>
      <c r="AA239" s="640"/>
      <c r="AB239" s="439"/>
      <c r="AC239" s="439"/>
      <c r="AD239" s="439"/>
      <c r="AE239" s="439"/>
      <c r="AF239" s="567"/>
      <c r="AG239" s="567"/>
      <c r="AH239" s="363"/>
      <c r="AI239" s="363"/>
      <c r="AJ239" s="363"/>
      <c r="AK239" s="363"/>
      <c r="AL239" s="346"/>
      <c r="AM239" s="363"/>
      <c r="AN239" s="363"/>
      <c r="AO239" s="363"/>
      <c r="AP239" s="363"/>
      <c r="AQ239" s="363"/>
      <c r="AR239" s="363"/>
      <c r="AS239" s="363"/>
      <c r="AT239" s="363"/>
      <c r="AU239" s="363"/>
      <c r="AV239" s="363"/>
      <c r="AW239" s="363"/>
      <c r="AX239" s="375"/>
    </row>
    <row r="240" spans="1:50" s="7" customFormat="1">
      <c r="A240" s="638"/>
      <c r="B240" s="1291"/>
      <c r="C240" s="1291"/>
      <c r="D240" s="588"/>
      <c r="E240" s="381"/>
      <c r="F240" s="382"/>
      <c r="G240" s="382"/>
      <c r="H240" s="382"/>
      <c r="I240" s="383"/>
      <c r="J240" s="379"/>
      <c r="K240" s="381"/>
      <c r="L240" s="382"/>
      <c r="M240" s="382"/>
      <c r="N240" s="382"/>
      <c r="O240" s="383"/>
      <c r="P240" s="379"/>
      <c r="Q240" s="381"/>
      <c r="R240" s="384"/>
      <c r="S240" s="381"/>
      <c r="T240" s="618"/>
      <c r="U240" s="575"/>
      <c r="V240" s="639"/>
      <c r="W240" s="328"/>
      <c r="X240" s="328"/>
      <c r="Y240" s="575"/>
      <c r="Z240" s="639"/>
      <c r="AA240" s="640"/>
      <c r="AB240" s="439"/>
      <c r="AC240" s="439"/>
      <c r="AD240" s="439"/>
      <c r="AE240" s="439"/>
      <c r="AF240" s="567"/>
      <c r="AG240" s="567"/>
      <c r="AH240" s="363"/>
      <c r="AI240" s="363"/>
      <c r="AJ240" s="363"/>
      <c r="AK240" s="363"/>
      <c r="AL240" s="346"/>
      <c r="AM240" s="363"/>
      <c r="AN240" s="363"/>
      <c r="AO240" s="363"/>
      <c r="AP240" s="363"/>
      <c r="AQ240" s="363"/>
      <c r="AR240" s="363"/>
      <c r="AS240" s="363"/>
      <c r="AT240" s="363"/>
      <c r="AU240" s="363"/>
      <c r="AV240" s="363"/>
      <c r="AW240" s="363"/>
      <c r="AX240" s="375"/>
    </row>
    <row r="241" spans="1:50" s="7" customFormat="1">
      <c r="A241" s="638"/>
      <c r="B241" s="1291"/>
      <c r="C241" s="1291"/>
      <c r="D241" s="588"/>
      <c r="E241" s="381"/>
      <c r="F241" s="382"/>
      <c r="G241" s="382"/>
      <c r="H241" s="382"/>
      <c r="I241" s="383"/>
      <c r="J241" s="379"/>
      <c r="K241" s="381"/>
      <c r="L241" s="382"/>
      <c r="M241" s="382"/>
      <c r="N241" s="382"/>
      <c r="O241" s="383"/>
      <c r="P241" s="379"/>
      <c r="Q241" s="381"/>
      <c r="R241" s="384"/>
      <c r="S241" s="381"/>
      <c r="T241" s="618"/>
      <c r="U241" s="575"/>
      <c r="V241" s="639"/>
      <c r="W241" s="328"/>
      <c r="X241" s="328"/>
      <c r="Y241" s="575"/>
      <c r="Z241" s="639"/>
      <c r="AA241" s="640"/>
      <c r="AB241" s="439"/>
      <c r="AC241" s="439"/>
      <c r="AD241" s="439"/>
      <c r="AE241" s="439"/>
      <c r="AF241" s="567"/>
      <c r="AG241" s="567"/>
      <c r="AH241" s="363"/>
      <c r="AI241" s="363"/>
      <c r="AJ241" s="363"/>
      <c r="AK241" s="363"/>
      <c r="AL241" s="346"/>
      <c r="AM241" s="363"/>
      <c r="AN241" s="363"/>
      <c r="AO241" s="363"/>
      <c r="AP241" s="363"/>
      <c r="AQ241" s="363"/>
      <c r="AR241" s="363"/>
      <c r="AS241" s="363"/>
      <c r="AT241" s="363"/>
      <c r="AU241" s="363"/>
      <c r="AV241" s="363"/>
      <c r="AW241" s="363"/>
      <c r="AX241" s="375"/>
    </row>
    <row r="242" spans="1:50" s="7" customFormat="1">
      <c r="A242" s="638"/>
      <c r="B242" s="1291"/>
      <c r="C242" s="1291"/>
      <c r="D242" s="588"/>
      <c r="E242" s="381"/>
      <c r="F242" s="382"/>
      <c r="G242" s="382"/>
      <c r="H242" s="382"/>
      <c r="I242" s="383"/>
      <c r="J242" s="379"/>
      <c r="K242" s="381"/>
      <c r="L242" s="382"/>
      <c r="M242" s="382"/>
      <c r="N242" s="382"/>
      <c r="O242" s="383"/>
      <c r="P242" s="379"/>
      <c r="Q242" s="381"/>
      <c r="R242" s="384"/>
      <c r="S242" s="381"/>
      <c r="T242" s="618"/>
      <c r="U242" s="575"/>
      <c r="V242" s="639"/>
      <c r="W242" s="328"/>
      <c r="X242" s="328"/>
      <c r="Y242" s="575"/>
      <c r="Z242" s="639"/>
      <c r="AA242" s="640"/>
      <c r="AB242" s="439"/>
      <c r="AC242" s="439"/>
      <c r="AD242" s="439"/>
      <c r="AE242" s="439"/>
      <c r="AF242" s="567"/>
      <c r="AG242" s="567"/>
      <c r="AH242" s="363"/>
      <c r="AI242" s="363"/>
      <c r="AJ242" s="363"/>
      <c r="AK242" s="363"/>
      <c r="AL242" s="346"/>
      <c r="AM242" s="363"/>
      <c r="AN242" s="363"/>
      <c r="AO242" s="363"/>
      <c r="AP242" s="363"/>
      <c r="AQ242" s="363"/>
      <c r="AR242" s="363"/>
      <c r="AS242" s="363"/>
      <c r="AT242" s="363"/>
      <c r="AU242" s="363"/>
      <c r="AV242" s="363"/>
      <c r="AW242" s="363"/>
      <c r="AX242" s="375"/>
    </row>
    <row r="243" spans="1:50" s="7" customFormat="1">
      <c r="A243" s="638"/>
      <c r="B243" s="1291"/>
      <c r="C243" s="1291"/>
      <c r="D243" s="588"/>
      <c r="E243" s="381"/>
      <c r="F243" s="382"/>
      <c r="G243" s="382"/>
      <c r="H243" s="382"/>
      <c r="I243" s="383"/>
      <c r="J243" s="379"/>
      <c r="K243" s="381"/>
      <c r="L243" s="382"/>
      <c r="M243" s="382"/>
      <c r="N243" s="382"/>
      <c r="O243" s="383"/>
      <c r="P243" s="379"/>
      <c r="Q243" s="381"/>
      <c r="R243" s="384"/>
      <c r="S243" s="381"/>
      <c r="T243" s="618"/>
      <c r="U243" s="575"/>
      <c r="V243" s="639"/>
      <c r="W243" s="328"/>
      <c r="X243" s="328"/>
      <c r="Y243" s="575"/>
      <c r="Z243" s="639"/>
      <c r="AA243" s="640"/>
      <c r="AB243" s="439"/>
      <c r="AC243" s="439"/>
      <c r="AD243" s="439"/>
      <c r="AE243" s="439"/>
      <c r="AF243" s="567"/>
      <c r="AG243" s="567"/>
      <c r="AH243" s="363"/>
      <c r="AI243" s="363"/>
      <c r="AJ243" s="363"/>
      <c r="AK243" s="363"/>
      <c r="AL243" s="346"/>
      <c r="AM243" s="363"/>
      <c r="AN243" s="363"/>
      <c r="AO243" s="363"/>
      <c r="AP243" s="363"/>
      <c r="AQ243" s="363"/>
      <c r="AR243" s="363"/>
      <c r="AS243" s="363"/>
      <c r="AT243" s="363"/>
      <c r="AU243" s="363"/>
      <c r="AV243" s="363"/>
      <c r="AW243" s="363"/>
      <c r="AX243" s="375"/>
    </row>
    <row r="244" spans="1:50" s="7" customFormat="1">
      <c r="A244" s="638"/>
      <c r="B244" s="1291"/>
      <c r="C244" s="1291"/>
      <c r="D244" s="588"/>
      <c r="E244" s="381"/>
      <c r="F244" s="382"/>
      <c r="G244" s="382"/>
      <c r="H244" s="382"/>
      <c r="I244" s="383"/>
      <c r="J244" s="379"/>
      <c r="K244" s="381"/>
      <c r="L244" s="382"/>
      <c r="M244" s="382"/>
      <c r="N244" s="382"/>
      <c r="O244" s="383"/>
      <c r="P244" s="379"/>
      <c r="Q244" s="381"/>
      <c r="R244" s="384"/>
      <c r="S244" s="381"/>
      <c r="T244" s="618"/>
      <c r="U244" s="575"/>
      <c r="V244" s="639"/>
      <c r="W244" s="328"/>
      <c r="X244" s="328"/>
      <c r="Y244" s="575"/>
      <c r="Z244" s="639"/>
      <c r="AA244" s="640"/>
      <c r="AB244" s="439"/>
      <c r="AC244" s="439"/>
      <c r="AD244" s="439"/>
      <c r="AE244" s="439"/>
      <c r="AF244" s="567"/>
      <c r="AG244" s="567"/>
      <c r="AH244" s="363"/>
      <c r="AI244" s="363"/>
      <c r="AJ244" s="363"/>
      <c r="AK244" s="363"/>
      <c r="AL244" s="346"/>
      <c r="AM244" s="363"/>
      <c r="AN244" s="363"/>
      <c r="AO244" s="363"/>
      <c r="AP244" s="363"/>
      <c r="AQ244" s="363"/>
      <c r="AR244" s="363"/>
      <c r="AS244" s="363"/>
      <c r="AT244" s="363"/>
      <c r="AU244" s="363"/>
      <c r="AV244" s="363"/>
      <c r="AW244" s="363"/>
      <c r="AX244" s="375"/>
    </row>
    <row r="245" spans="1:50" s="7" customFormat="1">
      <c r="A245" s="638"/>
      <c r="B245" s="1291"/>
      <c r="C245" s="1291"/>
      <c r="D245" s="588"/>
      <c r="E245" s="381"/>
      <c r="F245" s="382"/>
      <c r="G245" s="382"/>
      <c r="H245" s="382"/>
      <c r="I245" s="383"/>
      <c r="J245" s="379"/>
      <c r="K245" s="381"/>
      <c r="L245" s="382"/>
      <c r="M245" s="382"/>
      <c r="N245" s="382"/>
      <c r="O245" s="383"/>
      <c r="P245" s="379"/>
      <c r="Q245" s="381"/>
      <c r="R245" s="384"/>
      <c r="S245" s="381"/>
      <c r="T245" s="618"/>
      <c r="U245" s="575"/>
      <c r="V245" s="639"/>
      <c r="W245" s="328"/>
      <c r="X245" s="328"/>
      <c r="Y245" s="575"/>
      <c r="Z245" s="639"/>
      <c r="AA245" s="640"/>
      <c r="AB245" s="439"/>
      <c r="AC245" s="439"/>
      <c r="AD245" s="439"/>
      <c r="AE245" s="439"/>
      <c r="AF245" s="567"/>
      <c r="AG245" s="567"/>
      <c r="AH245" s="363"/>
      <c r="AI245" s="363"/>
      <c r="AJ245" s="363"/>
      <c r="AK245" s="363"/>
      <c r="AL245" s="346"/>
      <c r="AM245" s="363"/>
      <c r="AN245" s="363"/>
      <c r="AO245" s="363"/>
      <c r="AP245" s="363"/>
      <c r="AQ245" s="363"/>
      <c r="AR245" s="363"/>
      <c r="AS245" s="363"/>
      <c r="AT245" s="363"/>
      <c r="AU245" s="363"/>
      <c r="AV245" s="363"/>
      <c r="AW245" s="363"/>
      <c r="AX245" s="375"/>
    </row>
    <row r="246" spans="1:50" s="7" customFormat="1">
      <c r="A246" s="638"/>
      <c r="B246" s="1291"/>
      <c r="C246" s="1291"/>
      <c r="D246" s="588"/>
      <c r="E246" s="381"/>
      <c r="F246" s="382"/>
      <c r="G246" s="382"/>
      <c r="H246" s="382"/>
      <c r="I246" s="383"/>
      <c r="J246" s="379"/>
      <c r="K246" s="381"/>
      <c r="L246" s="382"/>
      <c r="M246" s="382"/>
      <c r="N246" s="382"/>
      <c r="O246" s="383"/>
      <c r="P246" s="379"/>
      <c r="Q246" s="381"/>
      <c r="R246" s="384"/>
      <c r="S246" s="381"/>
      <c r="T246" s="618"/>
      <c r="U246" s="575"/>
      <c r="V246" s="639"/>
      <c r="W246" s="328"/>
      <c r="X246" s="328"/>
      <c r="Y246" s="575"/>
      <c r="Z246" s="639"/>
      <c r="AA246" s="640"/>
      <c r="AB246" s="439"/>
      <c r="AC246" s="439"/>
      <c r="AD246" s="439"/>
      <c r="AE246" s="439"/>
      <c r="AF246" s="567"/>
      <c r="AG246" s="567"/>
      <c r="AH246" s="363"/>
      <c r="AI246" s="363"/>
      <c r="AJ246" s="363"/>
      <c r="AK246" s="363"/>
      <c r="AL246" s="346"/>
      <c r="AM246" s="363"/>
      <c r="AN246" s="363"/>
      <c r="AO246" s="363"/>
      <c r="AP246" s="363"/>
      <c r="AQ246" s="363"/>
      <c r="AR246" s="363"/>
      <c r="AS246" s="363"/>
      <c r="AT246" s="363"/>
      <c r="AU246" s="363"/>
      <c r="AV246" s="363"/>
      <c r="AW246" s="363"/>
      <c r="AX246" s="375"/>
    </row>
    <row r="247" spans="1:50" s="7" customFormat="1">
      <c r="A247" s="638"/>
      <c r="B247" s="1291"/>
      <c r="C247" s="1291"/>
      <c r="D247" s="588"/>
      <c r="E247" s="381"/>
      <c r="F247" s="382"/>
      <c r="G247" s="382"/>
      <c r="H247" s="382"/>
      <c r="I247" s="383"/>
      <c r="J247" s="379"/>
      <c r="K247" s="381"/>
      <c r="L247" s="382"/>
      <c r="M247" s="382"/>
      <c r="N247" s="382"/>
      <c r="O247" s="383"/>
      <c r="P247" s="379"/>
      <c r="Q247" s="381"/>
      <c r="R247" s="384"/>
      <c r="S247" s="381"/>
      <c r="T247" s="618"/>
      <c r="U247" s="575"/>
      <c r="V247" s="639"/>
      <c r="W247" s="328"/>
      <c r="X247" s="328"/>
      <c r="Y247" s="575"/>
      <c r="Z247" s="639"/>
      <c r="AA247" s="640"/>
      <c r="AB247" s="439"/>
      <c r="AC247" s="439"/>
      <c r="AD247" s="439"/>
      <c r="AE247" s="439"/>
      <c r="AF247" s="567"/>
      <c r="AG247" s="567"/>
      <c r="AH247" s="363"/>
      <c r="AI247" s="363"/>
      <c r="AJ247" s="363"/>
      <c r="AK247" s="363"/>
      <c r="AL247" s="346"/>
      <c r="AM247" s="363"/>
      <c r="AN247" s="363"/>
      <c r="AO247" s="363"/>
      <c r="AP247" s="363"/>
      <c r="AQ247" s="363"/>
      <c r="AR247" s="363"/>
      <c r="AS247" s="363"/>
      <c r="AT247" s="363"/>
      <c r="AU247" s="363"/>
      <c r="AV247" s="363"/>
      <c r="AW247" s="363"/>
      <c r="AX247" s="375"/>
    </row>
    <row r="248" spans="1:50" s="7" customFormat="1">
      <c r="A248" s="638"/>
      <c r="B248" s="1291"/>
      <c r="C248" s="1291"/>
      <c r="D248" s="588"/>
      <c r="E248" s="381"/>
      <c r="F248" s="382"/>
      <c r="G248" s="382"/>
      <c r="H248" s="382"/>
      <c r="I248" s="383"/>
      <c r="J248" s="379"/>
      <c r="K248" s="381"/>
      <c r="L248" s="382"/>
      <c r="M248" s="382"/>
      <c r="N248" s="382"/>
      <c r="O248" s="383"/>
      <c r="P248" s="379"/>
      <c r="Q248" s="381"/>
      <c r="R248" s="384"/>
      <c r="S248" s="381"/>
      <c r="T248" s="618"/>
      <c r="U248" s="575"/>
      <c r="V248" s="639"/>
      <c r="W248" s="328"/>
      <c r="X248" s="328"/>
      <c r="Y248" s="575"/>
      <c r="Z248" s="639"/>
      <c r="AA248" s="640"/>
      <c r="AB248" s="439"/>
      <c r="AC248" s="439"/>
      <c r="AD248" s="439"/>
      <c r="AE248" s="439"/>
      <c r="AF248" s="567"/>
      <c r="AG248" s="567"/>
      <c r="AH248" s="363"/>
      <c r="AI248" s="363"/>
      <c r="AJ248" s="363"/>
      <c r="AK248" s="363"/>
      <c r="AL248" s="346"/>
      <c r="AM248" s="363"/>
      <c r="AN248" s="363"/>
      <c r="AO248" s="363"/>
      <c r="AP248" s="363"/>
      <c r="AQ248" s="363"/>
      <c r="AR248" s="363"/>
      <c r="AS248" s="363"/>
      <c r="AT248" s="363"/>
      <c r="AU248" s="363"/>
      <c r="AV248" s="363"/>
      <c r="AW248" s="363"/>
      <c r="AX248" s="375"/>
    </row>
    <row r="249" spans="1:50" s="7" customFormat="1">
      <c r="A249" s="638"/>
      <c r="B249" s="1291"/>
      <c r="C249" s="1291"/>
      <c r="D249" s="588"/>
      <c r="E249" s="381"/>
      <c r="F249" s="382"/>
      <c r="G249" s="382"/>
      <c r="H249" s="382"/>
      <c r="I249" s="383"/>
      <c r="J249" s="379"/>
      <c r="K249" s="381"/>
      <c r="L249" s="382"/>
      <c r="M249" s="382"/>
      <c r="N249" s="382"/>
      <c r="O249" s="383"/>
      <c r="P249" s="379"/>
      <c r="Q249" s="381"/>
      <c r="R249" s="384"/>
      <c r="S249" s="381"/>
      <c r="T249" s="618"/>
      <c r="U249" s="575"/>
      <c r="V249" s="639"/>
      <c r="W249" s="328"/>
      <c r="X249" s="328"/>
      <c r="Y249" s="575"/>
      <c r="Z249" s="639"/>
      <c r="AA249" s="640"/>
      <c r="AB249" s="439"/>
      <c r="AC249" s="439"/>
      <c r="AD249" s="439"/>
      <c r="AE249" s="439"/>
      <c r="AF249" s="567"/>
      <c r="AG249" s="567"/>
      <c r="AH249" s="363"/>
      <c r="AI249" s="363"/>
      <c r="AJ249" s="363"/>
      <c r="AK249" s="363"/>
      <c r="AL249" s="346"/>
      <c r="AM249" s="363"/>
      <c r="AN249" s="363"/>
      <c r="AO249" s="363"/>
      <c r="AP249" s="363"/>
      <c r="AQ249" s="363"/>
      <c r="AR249" s="363"/>
      <c r="AS249" s="363"/>
      <c r="AT249" s="363"/>
      <c r="AU249" s="363"/>
      <c r="AV249" s="363"/>
      <c r="AW249" s="363"/>
      <c r="AX249" s="375"/>
    </row>
    <row r="250" spans="1:50" s="7" customFormat="1">
      <c r="A250" s="638"/>
      <c r="B250" s="1291"/>
      <c r="C250" s="1291"/>
      <c r="D250" s="588"/>
      <c r="E250" s="381"/>
      <c r="F250" s="382"/>
      <c r="G250" s="382"/>
      <c r="H250" s="382"/>
      <c r="I250" s="383"/>
      <c r="J250" s="379"/>
      <c r="K250" s="381"/>
      <c r="L250" s="382"/>
      <c r="M250" s="382"/>
      <c r="N250" s="382"/>
      <c r="O250" s="383"/>
      <c r="P250" s="379"/>
      <c r="Q250" s="381"/>
      <c r="R250" s="384"/>
      <c r="S250" s="381"/>
      <c r="T250" s="618"/>
      <c r="U250" s="575"/>
      <c r="V250" s="639"/>
      <c r="W250" s="328"/>
      <c r="X250" s="328"/>
      <c r="Y250" s="575"/>
      <c r="Z250" s="639"/>
      <c r="AA250" s="640"/>
      <c r="AB250" s="439"/>
      <c r="AC250" s="439"/>
      <c r="AD250" s="439"/>
      <c r="AE250" s="439"/>
      <c r="AF250" s="567"/>
      <c r="AG250" s="567"/>
      <c r="AH250" s="363"/>
      <c r="AI250" s="363"/>
      <c r="AJ250" s="363"/>
      <c r="AK250" s="363"/>
      <c r="AL250" s="346"/>
      <c r="AM250" s="363"/>
      <c r="AN250" s="363"/>
      <c r="AO250" s="363"/>
      <c r="AP250" s="363"/>
      <c r="AQ250" s="363"/>
      <c r="AR250" s="363"/>
      <c r="AS250" s="363"/>
      <c r="AT250" s="363"/>
      <c r="AU250" s="363"/>
      <c r="AV250" s="363"/>
      <c r="AW250" s="363"/>
      <c r="AX250" s="375"/>
    </row>
    <row r="251" spans="1:50" s="7" customFormat="1">
      <c r="A251" s="638"/>
      <c r="B251" s="1291"/>
      <c r="C251" s="1291"/>
      <c r="D251" s="588"/>
      <c r="E251" s="381"/>
      <c r="F251" s="382"/>
      <c r="G251" s="382"/>
      <c r="H251" s="382"/>
      <c r="I251" s="383"/>
      <c r="J251" s="379"/>
      <c r="K251" s="381"/>
      <c r="L251" s="382"/>
      <c r="M251" s="382"/>
      <c r="N251" s="382"/>
      <c r="O251" s="383"/>
      <c r="P251" s="379"/>
      <c r="Q251" s="381"/>
      <c r="R251" s="384"/>
      <c r="S251" s="381"/>
      <c r="T251" s="618"/>
      <c r="U251" s="575"/>
      <c r="V251" s="639"/>
      <c r="W251" s="328"/>
      <c r="X251" s="328"/>
      <c r="Y251" s="575"/>
      <c r="Z251" s="639"/>
      <c r="AA251" s="640"/>
      <c r="AB251" s="439"/>
      <c r="AC251" s="439"/>
      <c r="AD251" s="439"/>
      <c r="AE251" s="439"/>
      <c r="AF251" s="567"/>
      <c r="AG251" s="567"/>
      <c r="AH251" s="363"/>
      <c r="AI251" s="363"/>
      <c r="AJ251" s="363"/>
      <c r="AK251" s="363"/>
      <c r="AL251" s="346"/>
      <c r="AM251" s="363"/>
      <c r="AN251" s="363"/>
      <c r="AO251" s="363"/>
      <c r="AP251" s="363"/>
      <c r="AQ251" s="363"/>
      <c r="AR251" s="363"/>
      <c r="AS251" s="363"/>
      <c r="AT251" s="363"/>
      <c r="AU251" s="363"/>
      <c r="AV251" s="363"/>
      <c r="AW251" s="363"/>
      <c r="AX251" s="375"/>
    </row>
    <row r="252" spans="1:50" s="7" customFormat="1">
      <c r="A252" s="638"/>
      <c r="B252" s="1291"/>
      <c r="C252" s="1291"/>
      <c r="D252" s="588"/>
      <c r="E252" s="381"/>
      <c r="F252" s="382"/>
      <c r="G252" s="382"/>
      <c r="H252" s="382"/>
      <c r="I252" s="383"/>
      <c r="J252" s="379"/>
      <c r="K252" s="381"/>
      <c r="L252" s="382"/>
      <c r="M252" s="382"/>
      <c r="N252" s="382"/>
      <c r="O252" s="383"/>
      <c r="P252" s="379"/>
      <c r="Q252" s="381"/>
      <c r="R252" s="384"/>
      <c r="S252" s="381"/>
      <c r="T252" s="618"/>
      <c r="U252" s="575"/>
      <c r="V252" s="639"/>
      <c r="W252" s="328"/>
      <c r="X252" s="328"/>
      <c r="Y252" s="575"/>
      <c r="Z252" s="639"/>
      <c r="AA252" s="640"/>
      <c r="AB252" s="439"/>
      <c r="AC252" s="439"/>
      <c r="AD252" s="439"/>
      <c r="AE252" s="439"/>
      <c r="AF252" s="567"/>
      <c r="AG252" s="567"/>
      <c r="AH252" s="363"/>
      <c r="AI252" s="363"/>
      <c r="AJ252" s="363"/>
      <c r="AK252" s="363"/>
      <c r="AL252" s="346"/>
      <c r="AM252" s="363"/>
      <c r="AN252" s="363"/>
      <c r="AO252" s="363"/>
      <c r="AP252" s="363"/>
      <c r="AQ252" s="363"/>
      <c r="AR252" s="363"/>
      <c r="AS252" s="363"/>
      <c r="AT252" s="363"/>
      <c r="AU252" s="363"/>
      <c r="AV252" s="363"/>
      <c r="AW252" s="363"/>
      <c r="AX252" s="375"/>
    </row>
    <row r="253" spans="1:50" s="7" customFormat="1">
      <c r="A253" s="638"/>
      <c r="B253" s="1291"/>
      <c r="C253" s="1291"/>
      <c r="D253" s="588"/>
      <c r="E253" s="381"/>
      <c r="F253" s="382"/>
      <c r="G253" s="382"/>
      <c r="H253" s="382"/>
      <c r="I253" s="383"/>
      <c r="J253" s="379"/>
      <c r="K253" s="381"/>
      <c r="L253" s="382"/>
      <c r="M253" s="382"/>
      <c r="N253" s="382"/>
      <c r="O253" s="383"/>
      <c r="P253" s="379"/>
      <c r="Q253" s="381"/>
      <c r="R253" s="384"/>
      <c r="S253" s="381"/>
      <c r="T253" s="618"/>
      <c r="U253" s="575"/>
      <c r="V253" s="639"/>
      <c r="W253" s="328"/>
      <c r="X253" s="328"/>
      <c r="Y253" s="575"/>
      <c r="Z253" s="639"/>
      <c r="AA253" s="640"/>
      <c r="AB253" s="439"/>
      <c r="AC253" s="439"/>
      <c r="AD253" s="439"/>
      <c r="AE253" s="439"/>
      <c r="AF253" s="567"/>
      <c r="AG253" s="567"/>
      <c r="AH253" s="363"/>
      <c r="AI253" s="363"/>
      <c r="AJ253" s="363"/>
      <c r="AK253" s="363"/>
      <c r="AL253" s="346"/>
      <c r="AM253" s="363"/>
      <c r="AN253" s="363"/>
      <c r="AO253" s="363"/>
      <c r="AP253" s="363"/>
      <c r="AQ253" s="363"/>
      <c r="AR253" s="363"/>
      <c r="AS253" s="363"/>
      <c r="AT253" s="363"/>
      <c r="AU253" s="363"/>
      <c r="AV253" s="363"/>
      <c r="AW253" s="363"/>
      <c r="AX253" s="375"/>
    </row>
    <row r="254" spans="1:50" s="7" customFormat="1">
      <c r="A254" s="638"/>
      <c r="B254" s="1291"/>
      <c r="C254" s="1291"/>
      <c r="D254" s="588"/>
      <c r="E254" s="381"/>
      <c r="F254" s="382"/>
      <c r="G254" s="382"/>
      <c r="H254" s="382"/>
      <c r="I254" s="383"/>
      <c r="J254" s="379"/>
      <c r="K254" s="381"/>
      <c r="L254" s="382"/>
      <c r="M254" s="382"/>
      <c r="N254" s="382"/>
      <c r="O254" s="383"/>
      <c r="P254" s="379"/>
      <c r="Q254" s="381"/>
      <c r="R254" s="384"/>
      <c r="S254" s="381"/>
      <c r="T254" s="618"/>
      <c r="U254" s="575"/>
      <c r="V254" s="639"/>
      <c r="W254" s="328"/>
      <c r="X254" s="328"/>
      <c r="Y254" s="575"/>
      <c r="Z254" s="639"/>
      <c r="AA254" s="640"/>
      <c r="AB254" s="439"/>
      <c r="AC254" s="439"/>
      <c r="AD254" s="439"/>
      <c r="AE254" s="439"/>
      <c r="AF254" s="567"/>
      <c r="AG254" s="567"/>
      <c r="AH254" s="363"/>
      <c r="AI254" s="363"/>
      <c r="AJ254" s="363"/>
      <c r="AK254" s="363"/>
      <c r="AL254" s="346"/>
      <c r="AM254" s="363"/>
      <c r="AN254" s="363"/>
      <c r="AO254" s="363"/>
      <c r="AP254" s="363"/>
      <c r="AQ254" s="363"/>
      <c r="AR254" s="363"/>
      <c r="AS254" s="363"/>
      <c r="AT254" s="363"/>
      <c r="AU254" s="363"/>
      <c r="AV254" s="363"/>
      <c r="AW254" s="363"/>
      <c r="AX254" s="375"/>
    </row>
    <row r="255" spans="1:50" s="7" customFormat="1">
      <c r="A255" s="638"/>
      <c r="B255" s="1291"/>
      <c r="C255" s="1291"/>
      <c r="D255" s="588"/>
      <c r="E255" s="381"/>
      <c r="F255" s="382"/>
      <c r="G255" s="382"/>
      <c r="H255" s="382"/>
      <c r="I255" s="383"/>
      <c r="J255" s="379"/>
      <c r="K255" s="381"/>
      <c r="L255" s="382"/>
      <c r="M255" s="382"/>
      <c r="N255" s="382"/>
      <c r="O255" s="383"/>
      <c r="P255" s="379"/>
      <c r="Q255" s="381"/>
      <c r="R255" s="384"/>
      <c r="S255" s="381"/>
      <c r="T255" s="618"/>
      <c r="U255" s="575"/>
      <c r="V255" s="639"/>
      <c r="W255" s="328"/>
      <c r="X255" s="328"/>
      <c r="Y255" s="575"/>
      <c r="Z255" s="639"/>
      <c r="AA255" s="640"/>
      <c r="AB255" s="439"/>
      <c r="AC255" s="439"/>
      <c r="AD255" s="439"/>
      <c r="AE255" s="439"/>
      <c r="AF255" s="567"/>
      <c r="AG255" s="567"/>
      <c r="AH255" s="363"/>
      <c r="AI255" s="363"/>
      <c r="AJ255" s="363"/>
      <c r="AK255" s="363"/>
      <c r="AL255" s="346"/>
      <c r="AM255" s="363"/>
      <c r="AN255" s="363"/>
      <c r="AO255" s="363"/>
      <c r="AP255" s="363"/>
      <c r="AQ255" s="363"/>
      <c r="AR255" s="363"/>
      <c r="AS255" s="363"/>
      <c r="AT255" s="363"/>
      <c r="AU255" s="363"/>
      <c r="AV255" s="363"/>
      <c r="AW255" s="363"/>
      <c r="AX255" s="375"/>
    </row>
    <row r="256" spans="1:50" s="7" customFormat="1">
      <c r="A256" s="638"/>
      <c r="B256" s="1291"/>
      <c r="C256" s="1291"/>
      <c r="D256" s="588"/>
      <c r="E256" s="381"/>
      <c r="F256" s="382"/>
      <c r="G256" s="382"/>
      <c r="H256" s="382"/>
      <c r="I256" s="383"/>
      <c r="J256" s="379"/>
      <c r="K256" s="381"/>
      <c r="L256" s="382"/>
      <c r="M256" s="382"/>
      <c r="N256" s="382"/>
      <c r="O256" s="383"/>
      <c r="P256" s="379"/>
      <c r="Q256" s="381"/>
      <c r="R256" s="384"/>
      <c r="S256" s="381"/>
      <c r="T256" s="618"/>
      <c r="U256" s="575"/>
      <c r="V256" s="639"/>
      <c r="W256" s="328"/>
      <c r="X256" s="328"/>
      <c r="Y256" s="575"/>
      <c r="Z256" s="639"/>
      <c r="AA256" s="640"/>
      <c r="AB256" s="439"/>
      <c r="AC256" s="439"/>
      <c r="AD256" s="439"/>
      <c r="AE256" s="439"/>
      <c r="AF256" s="567"/>
      <c r="AG256" s="567"/>
      <c r="AH256" s="363"/>
      <c r="AI256" s="363"/>
      <c r="AJ256" s="363"/>
      <c r="AK256" s="363"/>
      <c r="AL256" s="346"/>
      <c r="AM256" s="363"/>
      <c r="AN256" s="363"/>
      <c r="AO256" s="363"/>
      <c r="AP256" s="363"/>
      <c r="AQ256" s="363"/>
      <c r="AR256" s="363"/>
      <c r="AS256" s="363"/>
      <c r="AT256" s="363"/>
      <c r="AU256" s="363"/>
      <c r="AV256" s="363"/>
      <c r="AW256" s="363"/>
      <c r="AX256" s="375"/>
    </row>
    <row r="257" spans="1:50" s="7" customFormat="1">
      <c r="A257" s="638"/>
      <c r="B257" s="1291"/>
      <c r="C257" s="1291"/>
      <c r="D257" s="588"/>
      <c r="E257" s="381"/>
      <c r="F257" s="382"/>
      <c r="G257" s="382"/>
      <c r="H257" s="382"/>
      <c r="I257" s="383"/>
      <c r="J257" s="379"/>
      <c r="K257" s="381"/>
      <c r="L257" s="382"/>
      <c r="M257" s="382"/>
      <c r="N257" s="382"/>
      <c r="O257" s="383"/>
      <c r="P257" s="379"/>
      <c r="Q257" s="381"/>
      <c r="R257" s="384"/>
      <c r="S257" s="381"/>
      <c r="T257" s="618"/>
      <c r="U257" s="575"/>
      <c r="V257" s="639"/>
      <c r="W257" s="328"/>
      <c r="X257" s="328"/>
      <c r="Y257" s="575"/>
      <c r="Z257" s="639"/>
      <c r="AA257" s="640"/>
      <c r="AB257" s="439"/>
      <c r="AC257" s="439"/>
      <c r="AD257" s="439"/>
      <c r="AE257" s="439"/>
      <c r="AF257" s="567"/>
      <c r="AG257" s="567"/>
      <c r="AH257" s="363"/>
      <c r="AI257" s="363"/>
      <c r="AJ257" s="363"/>
      <c r="AK257" s="363"/>
      <c r="AL257" s="346"/>
      <c r="AM257" s="363"/>
      <c r="AN257" s="363"/>
      <c r="AO257" s="363"/>
      <c r="AP257" s="363"/>
      <c r="AQ257" s="363"/>
      <c r="AR257" s="363"/>
      <c r="AS257" s="363"/>
      <c r="AT257" s="363"/>
      <c r="AU257" s="363"/>
      <c r="AV257" s="363"/>
      <c r="AW257" s="363"/>
      <c r="AX257" s="375"/>
    </row>
    <row r="258" spans="1:50" s="7" customFormat="1">
      <c r="A258" s="638"/>
      <c r="B258" s="1291"/>
      <c r="C258" s="1291"/>
      <c r="D258" s="588"/>
      <c r="E258" s="381"/>
      <c r="F258" s="382"/>
      <c r="G258" s="382"/>
      <c r="H258" s="382"/>
      <c r="I258" s="383"/>
      <c r="J258" s="379"/>
      <c r="K258" s="381"/>
      <c r="L258" s="382"/>
      <c r="M258" s="382"/>
      <c r="N258" s="382"/>
      <c r="O258" s="383"/>
      <c r="P258" s="379"/>
      <c r="Q258" s="381"/>
      <c r="R258" s="384"/>
      <c r="S258" s="381"/>
      <c r="T258" s="618"/>
      <c r="U258" s="575"/>
      <c r="V258" s="639"/>
      <c r="W258" s="328"/>
      <c r="X258" s="328"/>
      <c r="Y258" s="575"/>
      <c r="Z258" s="639"/>
      <c r="AA258" s="640"/>
      <c r="AB258" s="439"/>
      <c r="AC258" s="439"/>
      <c r="AD258" s="439"/>
      <c r="AE258" s="439"/>
      <c r="AF258" s="567"/>
      <c r="AG258" s="567"/>
      <c r="AH258" s="363"/>
      <c r="AI258" s="363"/>
      <c r="AJ258" s="363"/>
      <c r="AK258" s="363"/>
      <c r="AL258" s="346"/>
      <c r="AM258" s="363"/>
      <c r="AN258" s="363"/>
      <c r="AO258" s="363"/>
      <c r="AP258" s="363"/>
      <c r="AQ258" s="363"/>
      <c r="AR258" s="363"/>
      <c r="AS258" s="363"/>
      <c r="AT258" s="363"/>
      <c r="AU258" s="363"/>
      <c r="AV258" s="363"/>
      <c r="AW258" s="363"/>
      <c r="AX258" s="375"/>
    </row>
    <row r="259" spans="1:50" s="7" customFormat="1">
      <c r="A259" s="638"/>
      <c r="B259" s="1291"/>
      <c r="C259" s="1291"/>
      <c r="D259" s="588"/>
      <c r="E259" s="381"/>
      <c r="F259" s="382"/>
      <c r="G259" s="382"/>
      <c r="H259" s="382"/>
      <c r="I259" s="383"/>
      <c r="J259" s="379"/>
      <c r="K259" s="381"/>
      <c r="L259" s="382"/>
      <c r="M259" s="382"/>
      <c r="N259" s="382"/>
      <c r="O259" s="383"/>
      <c r="P259" s="379"/>
      <c r="Q259" s="381"/>
      <c r="R259" s="384"/>
      <c r="S259" s="381"/>
      <c r="T259" s="618"/>
      <c r="U259" s="575"/>
      <c r="V259" s="639"/>
      <c r="W259" s="328"/>
      <c r="X259" s="328"/>
      <c r="Y259" s="575"/>
      <c r="Z259" s="639"/>
      <c r="AA259" s="640"/>
      <c r="AB259" s="439"/>
      <c r="AC259" s="439"/>
      <c r="AD259" s="439"/>
      <c r="AE259" s="439"/>
      <c r="AF259" s="567"/>
      <c r="AG259" s="567"/>
      <c r="AH259" s="363"/>
      <c r="AI259" s="363"/>
      <c r="AJ259" s="363"/>
      <c r="AK259" s="363"/>
      <c r="AL259" s="346"/>
      <c r="AM259" s="363"/>
      <c r="AN259" s="363"/>
      <c r="AO259" s="363"/>
      <c r="AP259" s="363"/>
      <c r="AQ259" s="363"/>
      <c r="AR259" s="363"/>
      <c r="AS259" s="363"/>
      <c r="AT259" s="363"/>
      <c r="AU259" s="363"/>
      <c r="AV259" s="363"/>
      <c r="AW259" s="363"/>
      <c r="AX259" s="375"/>
    </row>
    <row r="260" spans="1:50" s="7" customFormat="1">
      <c r="A260" s="638"/>
      <c r="B260" s="1291"/>
      <c r="C260" s="1291"/>
      <c r="D260" s="588"/>
      <c r="E260" s="381"/>
      <c r="F260" s="382"/>
      <c r="G260" s="382"/>
      <c r="H260" s="382"/>
      <c r="I260" s="383"/>
      <c r="J260" s="379"/>
      <c r="K260" s="381"/>
      <c r="L260" s="382"/>
      <c r="M260" s="382"/>
      <c r="N260" s="382"/>
      <c r="O260" s="383"/>
      <c r="P260" s="379"/>
      <c r="Q260" s="381"/>
      <c r="R260" s="384"/>
      <c r="S260" s="381"/>
      <c r="T260" s="618"/>
      <c r="U260" s="575"/>
      <c r="V260" s="639"/>
      <c r="W260" s="328"/>
      <c r="X260" s="328"/>
      <c r="Y260" s="575"/>
      <c r="Z260" s="639"/>
      <c r="AA260" s="640"/>
      <c r="AB260" s="439"/>
      <c r="AC260" s="439"/>
      <c r="AD260" s="439"/>
      <c r="AE260" s="439"/>
      <c r="AF260" s="567"/>
      <c r="AG260" s="567"/>
      <c r="AH260" s="363"/>
      <c r="AI260" s="363"/>
      <c r="AJ260" s="363"/>
      <c r="AK260" s="363"/>
      <c r="AL260" s="346"/>
      <c r="AM260" s="363"/>
      <c r="AN260" s="363"/>
      <c r="AO260" s="363"/>
      <c r="AP260" s="363"/>
      <c r="AQ260" s="363"/>
      <c r="AR260" s="363"/>
      <c r="AS260" s="363"/>
      <c r="AT260" s="363"/>
      <c r="AU260" s="363"/>
      <c r="AV260" s="363"/>
      <c r="AW260" s="363"/>
      <c r="AX260" s="375"/>
    </row>
    <row r="261" spans="1:50" s="7" customFormat="1">
      <c r="A261" s="638"/>
      <c r="B261" s="1291"/>
      <c r="C261" s="1291"/>
      <c r="D261" s="588"/>
      <c r="E261" s="381"/>
      <c r="F261" s="382"/>
      <c r="G261" s="382"/>
      <c r="H261" s="382"/>
      <c r="I261" s="383"/>
      <c r="J261" s="379"/>
      <c r="K261" s="381"/>
      <c r="L261" s="382"/>
      <c r="M261" s="382"/>
      <c r="N261" s="382"/>
      <c r="O261" s="383"/>
      <c r="P261" s="379"/>
      <c r="Q261" s="381"/>
      <c r="R261" s="384"/>
      <c r="S261" s="381"/>
      <c r="T261" s="618"/>
      <c r="U261" s="575"/>
      <c r="V261" s="639"/>
      <c r="W261" s="328"/>
      <c r="X261" s="328"/>
      <c r="Y261" s="575"/>
      <c r="Z261" s="639"/>
      <c r="AA261" s="640"/>
      <c r="AB261" s="439"/>
      <c r="AC261" s="439"/>
      <c r="AD261" s="439"/>
      <c r="AE261" s="439"/>
      <c r="AF261" s="567"/>
      <c r="AG261" s="567"/>
      <c r="AH261" s="363"/>
      <c r="AI261" s="363"/>
      <c r="AJ261" s="363"/>
      <c r="AK261" s="363"/>
      <c r="AL261" s="346"/>
      <c r="AM261" s="363"/>
      <c r="AN261" s="363"/>
      <c r="AO261" s="363"/>
      <c r="AP261" s="363"/>
      <c r="AQ261" s="363"/>
      <c r="AR261" s="363"/>
      <c r="AS261" s="363"/>
      <c r="AT261" s="363"/>
      <c r="AU261" s="363"/>
      <c r="AV261" s="363"/>
      <c r="AW261" s="363"/>
      <c r="AX261" s="375"/>
    </row>
    <row r="262" spans="1:50" s="7" customFormat="1">
      <c r="A262" s="638"/>
      <c r="B262" s="1291"/>
      <c r="C262" s="1291"/>
      <c r="D262" s="588"/>
      <c r="E262" s="381"/>
      <c r="F262" s="382"/>
      <c r="G262" s="382"/>
      <c r="H262" s="382"/>
      <c r="I262" s="383"/>
      <c r="J262" s="379"/>
      <c r="K262" s="381"/>
      <c r="L262" s="382"/>
      <c r="M262" s="382"/>
      <c r="N262" s="382"/>
      <c r="O262" s="383"/>
      <c r="P262" s="379"/>
      <c r="Q262" s="381"/>
      <c r="R262" s="384"/>
      <c r="S262" s="381"/>
      <c r="T262" s="618"/>
      <c r="U262" s="575"/>
      <c r="V262" s="639"/>
      <c r="W262" s="328"/>
      <c r="X262" s="328"/>
      <c r="Y262" s="575"/>
      <c r="Z262" s="639"/>
      <c r="AA262" s="640"/>
      <c r="AB262" s="439"/>
      <c r="AC262" s="439"/>
      <c r="AD262" s="439"/>
      <c r="AE262" s="439"/>
      <c r="AF262" s="567"/>
      <c r="AG262" s="567"/>
      <c r="AH262" s="363"/>
      <c r="AI262" s="363"/>
      <c r="AJ262" s="363"/>
      <c r="AK262" s="363"/>
      <c r="AL262" s="346"/>
      <c r="AM262" s="363"/>
      <c r="AN262" s="363"/>
      <c r="AO262" s="363"/>
      <c r="AP262" s="363"/>
      <c r="AQ262" s="363"/>
      <c r="AR262" s="363"/>
      <c r="AS262" s="363"/>
      <c r="AT262" s="363"/>
      <c r="AU262" s="363"/>
      <c r="AV262" s="363"/>
      <c r="AW262" s="363"/>
      <c r="AX262" s="375"/>
    </row>
    <row r="263" spans="1:50" s="7" customFormat="1">
      <c r="A263" s="638"/>
      <c r="B263" s="1291"/>
      <c r="C263" s="1291"/>
      <c r="D263" s="588"/>
      <c r="E263" s="381"/>
      <c r="F263" s="382"/>
      <c r="G263" s="382"/>
      <c r="H263" s="382"/>
      <c r="I263" s="383"/>
      <c r="J263" s="379"/>
      <c r="K263" s="381"/>
      <c r="L263" s="382"/>
      <c r="M263" s="382"/>
      <c r="N263" s="382"/>
      <c r="O263" s="383"/>
      <c r="P263" s="379"/>
      <c r="Q263" s="381"/>
      <c r="R263" s="384"/>
      <c r="S263" s="381"/>
      <c r="T263" s="618"/>
      <c r="U263" s="575"/>
      <c r="V263" s="639"/>
      <c r="W263" s="328"/>
      <c r="X263" s="328"/>
      <c r="Y263" s="575"/>
      <c r="Z263" s="639"/>
      <c r="AA263" s="640"/>
      <c r="AB263" s="439"/>
      <c r="AC263" s="439"/>
      <c r="AD263" s="439"/>
      <c r="AE263" s="439"/>
      <c r="AF263" s="567"/>
      <c r="AG263" s="567"/>
      <c r="AH263" s="363"/>
      <c r="AI263" s="363"/>
      <c r="AJ263" s="363"/>
      <c r="AK263" s="363"/>
      <c r="AL263" s="346"/>
      <c r="AM263" s="363"/>
      <c r="AN263" s="363"/>
      <c r="AO263" s="363"/>
      <c r="AP263" s="363"/>
      <c r="AQ263" s="363"/>
      <c r="AR263" s="363"/>
      <c r="AS263" s="363"/>
      <c r="AT263" s="363"/>
      <c r="AU263" s="363"/>
      <c r="AV263" s="363"/>
      <c r="AW263" s="363"/>
      <c r="AX263" s="375"/>
    </row>
    <row r="264" spans="1:50" s="7" customFormat="1">
      <c r="A264" s="638"/>
      <c r="B264" s="1291"/>
      <c r="C264" s="1291"/>
      <c r="D264" s="588"/>
      <c r="E264" s="381"/>
      <c r="F264" s="382"/>
      <c r="G264" s="382"/>
      <c r="H264" s="382"/>
      <c r="I264" s="383"/>
      <c r="J264" s="379"/>
      <c r="K264" s="381"/>
      <c r="L264" s="382"/>
      <c r="M264" s="382"/>
      <c r="N264" s="382"/>
      <c r="O264" s="383"/>
      <c r="P264" s="379"/>
      <c r="Q264" s="381"/>
      <c r="R264" s="384"/>
      <c r="S264" s="381"/>
      <c r="T264" s="618"/>
      <c r="U264" s="575"/>
      <c r="V264" s="639"/>
      <c r="W264" s="328"/>
      <c r="X264" s="328"/>
      <c r="Y264" s="575"/>
      <c r="Z264" s="639"/>
      <c r="AA264" s="640"/>
      <c r="AB264" s="439"/>
      <c r="AC264" s="439"/>
      <c r="AD264" s="439"/>
      <c r="AE264" s="439"/>
      <c r="AF264" s="567"/>
      <c r="AG264" s="567"/>
      <c r="AH264" s="363"/>
      <c r="AI264" s="363"/>
      <c r="AJ264" s="363"/>
      <c r="AK264" s="363"/>
      <c r="AL264" s="346"/>
      <c r="AM264" s="363"/>
      <c r="AN264" s="363"/>
      <c r="AO264" s="363"/>
      <c r="AP264" s="363"/>
      <c r="AQ264" s="363"/>
      <c r="AR264" s="363"/>
      <c r="AS264" s="363"/>
      <c r="AT264" s="363"/>
      <c r="AU264" s="363"/>
      <c r="AV264" s="363"/>
      <c r="AW264" s="363"/>
      <c r="AX264" s="375"/>
    </row>
    <row r="265" spans="1:50" s="7" customFormat="1">
      <c r="A265" s="638"/>
      <c r="B265" s="1291"/>
      <c r="C265" s="1291"/>
      <c r="D265" s="588"/>
      <c r="E265" s="381"/>
      <c r="F265" s="382"/>
      <c r="G265" s="382"/>
      <c r="H265" s="382"/>
      <c r="I265" s="383"/>
      <c r="J265" s="379"/>
      <c r="K265" s="381"/>
      <c r="L265" s="382"/>
      <c r="M265" s="382"/>
      <c r="N265" s="382"/>
      <c r="O265" s="383"/>
      <c r="P265" s="379"/>
      <c r="Q265" s="381"/>
      <c r="R265" s="384"/>
      <c r="S265" s="381"/>
      <c r="T265" s="618"/>
      <c r="U265" s="575"/>
      <c r="V265" s="639"/>
      <c r="W265" s="328"/>
      <c r="X265" s="328"/>
      <c r="Y265" s="575"/>
      <c r="Z265" s="639"/>
      <c r="AA265" s="640"/>
      <c r="AB265" s="439"/>
      <c r="AC265" s="439"/>
      <c r="AD265" s="439"/>
      <c r="AE265" s="439"/>
      <c r="AF265" s="567"/>
      <c r="AG265" s="567"/>
      <c r="AH265" s="363"/>
      <c r="AI265" s="363"/>
      <c r="AJ265" s="363"/>
      <c r="AK265" s="363"/>
      <c r="AL265" s="346"/>
      <c r="AM265" s="363"/>
      <c r="AN265" s="363"/>
      <c r="AO265" s="363"/>
      <c r="AP265" s="363"/>
      <c r="AQ265" s="363"/>
      <c r="AR265" s="363"/>
      <c r="AS265" s="363"/>
      <c r="AT265" s="363"/>
      <c r="AU265" s="363"/>
      <c r="AV265" s="363"/>
      <c r="AW265" s="363"/>
      <c r="AX265" s="375"/>
    </row>
    <row r="266" spans="1:50" s="7" customFormat="1">
      <c r="A266" s="638"/>
      <c r="B266" s="1291"/>
      <c r="C266" s="1291"/>
      <c r="D266" s="588"/>
      <c r="E266" s="381"/>
      <c r="F266" s="382"/>
      <c r="G266" s="382"/>
      <c r="H266" s="382"/>
      <c r="I266" s="383"/>
      <c r="J266" s="379"/>
      <c r="K266" s="381"/>
      <c r="L266" s="382"/>
      <c r="M266" s="382"/>
      <c r="N266" s="382"/>
      <c r="O266" s="383"/>
      <c r="P266" s="379"/>
      <c r="Q266" s="381"/>
      <c r="R266" s="384"/>
      <c r="S266" s="381"/>
      <c r="T266" s="618"/>
      <c r="U266" s="575"/>
      <c r="V266" s="639"/>
      <c r="W266" s="328"/>
      <c r="X266" s="328"/>
      <c r="Y266" s="575"/>
      <c r="Z266" s="639"/>
      <c r="AA266" s="640"/>
      <c r="AB266" s="439"/>
      <c r="AC266" s="439"/>
      <c r="AD266" s="439"/>
      <c r="AE266" s="439"/>
      <c r="AF266" s="567"/>
      <c r="AG266" s="567"/>
      <c r="AH266" s="363"/>
      <c r="AI266" s="363"/>
      <c r="AJ266" s="363"/>
      <c r="AK266" s="363"/>
      <c r="AL266" s="346"/>
      <c r="AM266" s="363"/>
      <c r="AN266" s="363"/>
      <c r="AO266" s="363"/>
      <c r="AP266" s="363"/>
      <c r="AQ266" s="363"/>
      <c r="AR266" s="363"/>
      <c r="AS266" s="363"/>
      <c r="AT266" s="363"/>
      <c r="AU266" s="363"/>
      <c r="AV266" s="363"/>
      <c r="AW266" s="363"/>
      <c r="AX266" s="375"/>
    </row>
    <row r="267" spans="1:50" s="7" customFormat="1">
      <c r="A267" s="638"/>
      <c r="B267" s="1291"/>
      <c r="C267" s="1291"/>
      <c r="D267" s="588"/>
      <c r="E267" s="381"/>
      <c r="F267" s="382"/>
      <c r="G267" s="382"/>
      <c r="H267" s="382"/>
      <c r="I267" s="383"/>
      <c r="J267" s="379"/>
      <c r="K267" s="381"/>
      <c r="L267" s="382"/>
      <c r="M267" s="382"/>
      <c r="N267" s="382"/>
      <c r="O267" s="383"/>
      <c r="P267" s="379"/>
      <c r="Q267" s="381"/>
      <c r="R267" s="384"/>
      <c r="S267" s="381"/>
      <c r="T267" s="618"/>
      <c r="U267" s="575"/>
      <c r="V267" s="639"/>
      <c r="W267" s="328"/>
      <c r="X267" s="328"/>
      <c r="Y267" s="575"/>
      <c r="Z267" s="639"/>
      <c r="AA267" s="640"/>
      <c r="AB267" s="439"/>
      <c r="AC267" s="439"/>
      <c r="AD267" s="439"/>
      <c r="AE267" s="439"/>
      <c r="AF267" s="567"/>
      <c r="AG267" s="567"/>
      <c r="AH267" s="363"/>
      <c r="AI267" s="363"/>
      <c r="AJ267" s="363"/>
      <c r="AK267" s="363"/>
      <c r="AL267" s="346"/>
      <c r="AM267" s="363"/>
      <c r="AN267" s="363"/>
      <c r="AO267" s="363"/>
      <c r="AP267" s="363"/>
      <c r="AQ267" s="363"/>
      <c r="AR267" s="363"/>
      <c r="AS267" s="363"/>
      <c r="AT267" s="363"/>
      <c r="AU267" s="363"/>
      <c r="AV267" s="363"/>
      <c r="AW267" s="363"/>
      <c r="AX267" s="375"/>
    </row>
    <row r="268" spans="1:50" s="7" customFormat="1">
      <c r="A268" s="638"/>
      <c r="B268" s="1291"/>
      <c r="C268" s="1291"/>
      <c r="D268" s="588"/>
      <c r="E268" s="381"/>
      <c r="F268" s="382"/>
      <c r="G268" s="382"/>
      <c r="H268" s="382"/>
      <c r="I268" s="383"/>
      <c r="J268" s="379"/>
      <c r="K268" s="381"/>
      <c r="L268" s="382"/>
      <c r="M268" s="382"/>
      <c r="N268" s="382"/>
      <c r="O268" s="383"/>
      <c r="P268" s="379"/>
      <c r="Q268" s="381"/>
      <c r="R268" s="384"/>
      <c r="S268" s="381"/>
      <c r="T268" s="618"/>
      <c r="U268" s="575"/>
      <c r="V268" s="639"/>
      <c r="W268" s="328"/>
      <c r="X268" s="328"/>
      <c r="Y268" s="575"/>
      <c r="Z268" s="639"/>
      <c r="AA268" s="640"/>
      <c r="AB268" s="439"/>
      <c r="AC268" s="439"/>
      <c r="AD268" s="439"/>
      <c r="AE268" s="439"/>
      <c r="AF268" s="567"/>
      <c r="AG268" s="567"/>
      <c r="AH268" s="363"/>
      <c r="AI268" s="363"/>
      <c r="AJ268" s="363"/>
      <c r="AK268" s="363"/>
      <c r="AL268" s="346"/>
      <c r="AM268" s="363"/>
      <c r="AN268" s="363"/>
      <c r="AO268" s="363"/>
      <c r="AP268" s="363"/>
      <c r="AQ268" s="363"/>
      <c r="AR268" s="363"/>
      <c r="AS268" s="363"/>
      <c r="AT268" s="363"/>
      <c r="AU268" s="363"/>
      <c r="AV268" s="363"/>
      <c r="AW268" s="363"/>
      <c r="AX268" s="375"/>
    </row>
    <row r="269" spans="1:50" s="7" customFormat="1">
      <c r="A269" s="638"/>
      <c r="B269" s="1291"/>
      <c r="C269" s="1291"/>
      <c r="D269" s="588"/>
      <c r="E269" s="381"/>
      <c r="F269" s="382"/>
      <c r="G269" s="382"/>
      <c r="H269" s="382"/>
      <c r="I269" s="383"/>
      <c r="J269" s="379"/>
      <c r="K269" s="381"/>
      <c r="L269" s="382"/>
      <c r="M269" s="382"/>
      <c r="N269" s="382"/>
      <c r="O269" s="383"/>
      <c r="P269" s="379"/>
      <c r="Q269" s="381"/>
      <c r="R269" s="384"/>
      <c r="S269" s="381"/>
      <c r="T269" s="618"/>
      <c r="U269" s="575"/>
      <c r="V269" s="639"/>
      <c r="W269" s="328"/>
      <c r="X269" s="328"/>
      <c r="Y269" s="575"/>
      <c r="Z269" s="639"/>
      <c r="AA269" s="640"/>
      <c r="AB269" s="439"/>
      <c r="AC269" s="439"/>
      <c r="AD269" s="439"/>
      <c r="AE269" s="439"/>
      <c r="AF269" s="567"/>
      <c r="AG269" s="567"/>
      <c r="AH269" s="363"/>
      <c r="AI269" s="363"/>
      <c r="AJ269" s="363"/>
      <c r="AK269" s="363"/>
      <c r="AL269" s="346"/>
      <c r="AM269" s="363"/>
      <c r="AN269" s="363"/>
      <c r="AO269" s="363"/>
      <c r="AP269" s="363"/>
      <c r="AQ269" s="363"/>
      <c r="AR269" s="363"/>
      <c r="AS269" s="363"/>
      <c r="AT269" s="363"/>
      <c r="AU269" s="363"/>
      <c r="AV269" s="363"/>
      <c r="AW269" s="363"/>
      <c r="AX269" s="375"/>
    </row>
    <row r="270" spans="1:50" s="7" customFormat="1">
      <c r="A270" s="638"/>
      <c r="B270" s="1291"/>
      <c r="C270" s="1291"/>
      <c r="D270" s="588"/>
      <c r="E270" s="381"/>
      <c r="F270" s="382"/>
      <c r="G270" s="382"/>
      <c r="H270" s="382"/>
      <c r="I270" s="383"/>
      <c r="J270" s="379"/>
      <c r="K270" s="381"/>
      <c r="L270" s="382"/>
      <c r="M270" s="382"/>
      <c r="N270" s="382"/>
      <c r="O270" s="383"/>
      <c r="P270" s="379"/>
      <c r="Q270" s="381"/>
      <c r="R270" s="384"/>
      <c r="S270" s="381"/>
      <c r="T270" s="618"/>
      <c r="U270" s="575"/>
      <c r="V270" s="639"/>
      <c r="W270" s="328"/>
      <c r="X270" s="328"/>
      <c r="Y270" s="575"/>
      <c r="Z270" s="639"/>
      <c r="AA270" s="640"/>
      <c r="AB270" s="439"/>
      <c r="AC270" s="439"/>
      <c r="AD270" s="439"/>
      <c r="AE270" s="439"/>
      <c r="AF270" s="567"/>
      <c r="AG270" s="567"/>
      <c r="AH270" s="363"/>
      <c r="AI270" s="363"/>
      <c r="AJ270" s="363"/>
      <c r="AK270" s="363"/>
      <c r="AL270" s="346"/>
      <c r="AM270" s="363"/>
      <c r="AN270" s="363"/>
      <c r="AO270" s="363"/>
      <c r="AP270" s="363"/>
      <c r="AQ270" s="363"/>
      <c r="AR270" s="363"/>
      <c r="AS270" s="363"/>
      <c r="AT270" s="363"/>
      <c r="AU270" s="363"/>
      <c r="AV270" s="363"/>
      <c r="AW270" s="363"/>
      <c r="AX270" s="375"/>
    </row>
    <row r="271" spans="1:50" s="7" customFormat="1">
      <c r="A271" s="638"/>
      <c r="B271" s="1291"/>
      <c r="C271" s="1291"/>
      <c r="D271" s="588"/>
      <c r="E271" s="381"/>
      <c r="F271" s="382"/>
      <c r="G271" s="382"/>
      <c r="H271" s="382"/>
      <c r="I271" s="383"/>
      <c r="J271" s="379"/>
      <c r="K271" s="381"/>
      <c r="L271" s="382"/>
      <c r="M271" s="382"/>
      <c r="N271" s="382"/>
      <c r="O271" s="383"/>
      <c r="P271" s="379"/>
      <c r="Q271" s="381"/>
      <c r="R271" s="384"/>
      <c r="S271" s="381"/>
      <c r="T271" s="618"/>
      <c r="U271" s="575"/>
      <c r="V271" s="639"/>
      <c r="W271" s="328"/>
      <c r="X271" s="328"/>
      <c r="Y271" s="575"/>
      <c r="Z271" s="639"/>
      <c r="AA271" s="640"/>
      <c r="AB271" s="439"/>
      <c r="AC271" s="439"/>
      <c r="AD271" s="439"/>
      <c r="AE271" s="439"/>
      <c r="AF271" s="567"/>
      <c r="AG271" s="567"/>
      <c r="AH271" s="363"/>
      <c r="AI271" s="363"/>
      <c r="AJ271" s="363"/>
      <c r="AK271" s="363"/>
      <c r="AL271" s="346"/>
      <c r="AM271" s="363"/>
      <c r="AN271" s="363"/>
      <c r="AO271" s="363"/>
      <c r="AP271" s="363"/>
      <c r="AQ271" s="363"/>
      <c r="AR271" s="363"/>
      <c r="AS271" s="363"/>
      <c r="AT271" s="363"/>
      <c r="AU271" s="363"/>
      <c r="AV271" s="363"/>
      <c r="AW271" s="363"/>
      <c r="AX271" s="375"/>
    </row>
    <row r="272" spans="1:50" s="7" customFormat="1">
      <c r="A272" s="638"/>
      <c r="B272" s="1291"/>
      <c r="C272" s="1291"/>
      <c r="D272" s="588"/>
      <c r="E272" s="381"/>
      <c r="F272" s="382"/>
      <c r="G272" s="382"/>
      <c r="H272" s="382"/>
      <c r="I272" s="383"/>
      <c r="J272" s="379"/>
      <c r="K272" s="381"/>
      <c r="L272" s="382"/>
      <c r="M272" s="382"/>
      <c r="N272" s="382"/>
      <c r="O272" s="383"/>
      <c r="P272" s="379"/>
      <c r="Q272" s="381"/>
      <c r="R272" s="384"/>
      <c r="S272" s="381"/>
      <c r="T272" s="618"/>
      <c r="U272" s="575"/>
      <c r="V272" s="639"/>
      <c r="W272" s="328"/>
      <c r="X272" s="328"/>
      <c r="Y272" s="575"/>
      <c r="Z272" s="639"/>
      <c r="AA272" s="640"/>
      <c r="AB272" s="439"/>
      <c r="AC272" s="439"/>
      <c r="AD272" s="439"/>
      <c r="AE272" s="439"/>
      <c r="AF272" s="567"/>
      <c r="AG272" s="567"/>
      <c r="AH272" s="363"/>
      <c r="AI272" s="363"/>
      <c r="AJ272" s="363"/>
      <c r="AK272" s="363"/>
      <c r="AL272" s="346"/>
      <c r="AM272" s="363"/>
      <c r="AN272" s="363"/>
      <c r="AO272" s="363"/>
      <c r="AP272" s="363"/>
      <c r="AQ272" s="363"/>
      <c r="AR272" s="363"/>
      <c r="AS272" s="363"/>
      <c r="AT272" s="363"/>
      <c r="AU272" s="363"/>
      <c r="AV272" s="363"/>
      <c r="AW272" s="363"/>
      <c r="AX272" s="375"/>
    </row>
    <row r="273" spans="1:50" s="7" customFormat="1">
      <c r="A273" s="638"/>
      <c r="B273" s="1291"/>
      <c r="C273" s="1291"/>
      <c r="D273" s="588"/>
      <c r="E273" s="381"/>
      <c r="F273" s="382"/>
      <c r="G273" s="382"/>
      <c r="H273" s="382"/>
      <c r="I273" s="383"/>
      <c r="J273" s="379"/>
      <c r="K273" s="381"/>
      <c r="L273" s="382"/>
      <c r="M273" s="382"/>
      <c r="N273" s="382"/>
      <c r="O273" s="383"/>
      <c r="P273" s="379"/>
      <c r="Q273" s="381"/>
      <c r="R273" s="384"/>
      <c r="S273" s="381"/>
      <c r="T273" s="618"/>
      <c r="U273" s="575"/>
      <c r="V273" s="639"/>
      <c r="W273" s="328"/>
      <c r="X273" s="328"/>
      <c r="Y273" s="575"/>
      <c r="Z273" s="639"/>
      <c r="AA273" s="640"/>
      <c r="AB273" s="439"/>
      <c r="AC273" s="439"/>
      <c r="AD273" s="439"/>
      <c r="AE273" s="439"/>
      <c r="AF273" s="567"/>
      <c r="AG273" s="567"/>
      <c r="AH273" s="363"/>
      <c r="AI273" s="363"/>
      <c r="AJ273" s="363"/>
      <c r="AK273" s="363"/>
      <c r="AL273" s="346"/>
      <c r="AM273" s="363"/>
      <c r="AN273" s="363"/>
      <c r="AO273" s="363"/>
      <c r="AP273" s="363"/>
      <c r="AQ273" s="363"/>
      <c r="AR273" s="363"/>
      <c r="AS273" s="363"/>
      <c r="AT273" s="363"/>
      <c r="AU273" s="363"/>
      <c r="AV273" s="363"/>
      <c r="AW273" s="363"/>
      <c r="AX273" s="375"/>
    </row>
    <row r="274" spans="1:50" s="7" customFormat="1">
      <c r="A274" s="638"/>
      <c r="B274" s="1291"/>
      <c r="C274" s="1291"/>
      <c r="D274" s="588"/>
      <c r="E274" s="381"/>
      <c r="F274" s="382"/>
      <c r="G274" s="382"/>
      <c r="H274" s="382"/>
      <c r="I274" s="383"/>
      <c r="J274" s="379"/>
      <c r="K274" s="381"/>
      <c r="L274" s="382"/>
      <c r="M274" s="382"/>
      <c r="N274" s="382"/>
      <c r="O274" s="383"/>
      <c r="P274" s="379"/>
      <c r="Q274" s="381"/>
      <c r="R274" s="384"/>
      <c r="S274" s="381"/>
      <c r="T274" s="618"/>
      <c r="U274" s="575"/>
      <c r="V274" s="639"/>
      <c r="W274" s="328"/>
      <c r="X274" s="328"/>
      <c r="Y274" s="575"/>
      <c r="Z274" s="639"/>
      <c r="AA274" s="640"/>
      <c r="AB274" s="439"/>
      <c r="AC274" s="439"/>
      <c r="AD274" s="439"/>
      <c r="AE274" s="439"/>
      <c r="AF274" s="567"/>
      <c r="AG274" s="567"/>
      <c r="AH274" s="363"/>
      <c r="AI274" s="363"/>
      <c r="AJ274" s="363"/>
      <c r="AK274" s="363"/>
      <c r="AL274" s="346"/>
      <c r="AM274" s="363"/>
      <c r="AN274" s="363"/>
      <c r="AO274" s="363"/>
      <c r="AP274" s="363"/>
      <c r="AQ274" s="363"/>
      <c r="AR274" s="363"/>
      <c r="AS274" s="363"/>
      <c r="AT274" s="363"/>
      <c r="AU274" s="363"/>
      <c r="AV274" s="363"/>
      <c r="AW274" s="363"/>
      <c r="AX274" s="375"/>
    </row>
    <row r="275" spans="1:50" s="7" customFormat="1">
      <c r="A275" s="638"/>
      <c r="B275" s="1291"/>
      <c r="C275" s="1291"/>
      <c r="D275" s="588"/>
      <c r="E275" s="381"/>
      <c r="F275" s="382"/>
      <c r="G275" s="382"/>
      <c r="H275" s="382"/>
      <c r="I275" s="383"/>
      <c r="J275" s="379"/>
      <c r="K275" s="381"/>
      <c r="L275" s="382"/>
      <c r="M275" s="382"/>
      <c r="N275" s="382"/>
      <c r="O275" s="383"/>
      <c r="P275" s="379"/>
      <c r="Q275" s="381"/>
      <c r="R275" s="384"/>
      <c r="S275" s="381"/>
      <c r="T275" s="618"/>
      <c r="U275" s="575"/>
      <c r="V275" s="639"/>
      <c r="W275" s="328"/>
      <c r="X275" s="328"/>
      <c r="Y275" s="575"/>
      <c r="Z275" s="639"/>
      <c r="AA275" s="640"/>
      <c r="AB275" s="439"/>
      <c r="AC275" s="439"/>
      <c r="AD275" s="439"/>
      <c r="AE275" s="439"/>
      <c r="AF275" s="567"/>
      <c r="AG275" s="567"/>
      <c r="AH275" s="363"/>
      <c r="AI275" s="363"/>
      <c r="AJ275" s="363"/>
      <c r="AK275" s="363"/>
      <c r="AL275" s="346"/>
      <c r="AM275" s="363"/>
      <c r="AN275" s="363"/>
      <c r="AO275" s="363"/>
      <c r="AP275" s="363"/>
      <c r="AQ275" s="363"/>
      <c r="AR275" s="363"/>
      <c r="AS275" s="363"/>
      <c r="AT275" s="363"/>
      <c r="AU275" s="363"/>
      <c r="AV275" s="363"/>
      <c r="AW275" s="363"/>
      <c r="AX275" s="375"/>
    </row>
    <row r="276" spans="1:50" s="7" customFormat="1">
      <c r="A276" s="638"/>
      <c r="B276" s="1291"/>
      <c r="C276" s="1291"/>
      <c r="D276" s="588"/>
      <c r="E276" s="381"/>
      <c r="F276" s="382"/>
      <c r="G276" s="382"/>
      <c r="H276" s="382"/>
      <c r="I276" s="383"/>
      <c r="J276" s="379"/>
      <c r="K276" s="381"/>
      <c r="L276" s="382"/>
      <c r="M276" s="382"/>
      <c r="N276" s="382"/>
      <c r="O276" s="383"/>
      <c r="P276" s="379"/>
      <c r="Q276" s="381"/>
      <c r="R276" s="384"/>
      <c r="S276" s="381"/>
      <c r="T276" s="618"/>
      <c r="U276" s="575"/>
      <c r="V276" s="639"/>
      <c r="W276" s="328"/>
      <c r="X276" s="328"/>
      <c r="Y276" s="575"/>
      <c r="Z276" s="639"/>
      <c r="AA276" s="640"/>
      <c r="AB276" s="439"/>
      <c r="AC276" s="439"/>
      <c r="AD276" s="439"/>
      <c r="AE276" s="439"/>
      <c r="AF276" s="567"/>
      <c r="AG276" s="567"/>
      <c r="AH276" s="363"/>
      <c r="AI276" s="363"/>
      <c r="AJ276" s="363"/>
      <c r="AK276" s="363"/>
      <c r="AL276" s="346"/>
      <c r="AM276" s="363"/>
      <c r="AN276" s="363"/>
      <c r="AO276" s="363"/>
      <c r="AP276" s="363"/>
      <c r="AQ276" s="363"/>
      <c r="AR276" s="363"/>
      <c r="AS276" s="363"/>
      <c r="AT276" s="363"/>
      <c r="AU276" s="363"/>
      <c r="AV276" s="363"/>
      <c r="AW276" s="363"/>
      <c r="AX276" s="375"/>
    </row>
    <row r="277" spans="1:50" s="7" customFormat="1">
      <c r="A277" s="638"/>
      <c r="B277" s="1291"/>
      <c r="C277" s="1291"/>
      <c r="D277" s="588"/>
      <c r="E277" s="381"/>
      <c r="F277" s="382"/>
      <c r="G277" s="382"/>
      <c r="H277" s="382"/>
      <c r="I277" s="383"/>
      <c r="J277" s="379"/>
      <c r="K277" s="381"/>
      <c r="L277" s="382"/>
      <c r="M277" s="382"/>
      <c r="N277" s="382"/>
      <c r="O277" s="383"/>
      <c r="P277" s="379"/>
      <c r="Q277" s="381"/>
      <c r="R277" s="384"/>
      <c r="S277" s="381"/>
      <c r="T277" s="618"/>
      <c r="U277" s="575"/>
      <c r="V277" s="639"/>
      <c r="W277" s="328"/>
      <c r="X277" s="328"/>
      <c r="Y277" s="575"/>
      <c r="Z277" s="639"/>
      <c r="AA277" s="640"/>
      <c r="AB277" s="439"/>
      <c r="AC277" s="439"/>
      <c r="AD277" s="439"/>
      <c r="AE277" s="439"/>
      <c r="AF277" s="567"/>
      <c r="AG277" s="567"/>
      <c r="AH277" s="363"/>
      <c r="AI277" s="363"/>
      <c r="AJ277" s="363"/>
      <c r="AK277" s="363"/>
      <c r="AL277" s="346"/>
      <c r="AM277" s="363"/>
      <c r="AN277" s="363"/>
      <c r="AO277" s="363"/>
      <c r="AP277" s="363"/>
      <c r="AQ277" s="363"/>
      <c r="AR277" s="363"/>
      <c r="AS277" s="363"/>
      <c r="AT277" s="363"/>
      <c r="AU277" s="363"/>
      <c r="AV277" s="363"/>
      <c r="AW277" s="363"/>
      <c r="AX277" s="375"/>
    </row>
    <row r="278" spans="1:50" s="7" customFormat="1">
      <c r="A278" s="638"/>
      <c r="B278" s="1291"/>
      <c r="C278" s="1291"/>
      <c r="D278" s="588"/>
      <c r="E278" s="381"/>
      <c r="F278" s="382"/>
      <c r="G278" s="382"/>
      <c r="H278" s="382"/>
      <c r="I278" s="383"/>
      <c r="J278" s="379"/>
      <c r="K278" s="381"/>
      <c r="L278" s="382"/>
      <c r="M278" s="382"/>
      <c r="N278" s="382"/>
      <c r="O278" s="383"/>
      <c r="P278" s="379"/>
      <c r="Q278" s="381"/>
      <c r="R278" s="384"/>
      <c r="S278" s="381"/>
      <c r="T278" s="618"/>
      <c r="U278" s="575"/>
      <c r="V278" s="639"/>
      <c r="W278" s="328"/>
      <c r="X278" s="328"/>
      <c r="Y278" s="575"/>
      <c r="Z278" s="639"/>
      <c r="AA278" s="640"/>
      <c r="AB278" s="439"/>
      <c r="AC278" s="439"/>
      <c r="AD278" s="439"/>
      <c r="AE278" s="439"/>
      <c r="AF278" s="567"/>
      <c r="AG278" s="567"/>
      <c r="AH278" s="363"/>
      <c r="AI278" s="363"/>
      <c r="AJ278" s="363"/>
      <c r="AK278" s="363"/>
      <c r="AL278" s="346"/>
      <c r="AM278" s="363"/>
      <c r="AN278" s="363"/>
      <c r="AO278" s="363"/>
      <c r="AP278" s="363"/>
      <c r="AQ278" s="363"/>
      <c r="AR278" s="363"/>
      <c r="AS278" s="363"/>
      <c r="AT278" s="363"/>
      <c r="AU278" s="363"/>
      <c r="AV278" s="363"/>
      <c r="AW278" s="363"/>
      <c r="AX278" s="375"/>
    </row>
    <row r="279" spans="1:50" s="7" customFormat="1">
      <c r="A279" s="638"/>
      <c r="B279" s="1291"/>
      <c r="C279" s="1291"/>
      <c r="D279" s="588"/>
      <c r="E279" s="381"/>
      <c r="F279" s="382"/>
      <c r="G279" s="382"/>
      <c r="H279" s="382"/>
      <c r="I279" s="383"/>
      <c r="J279" s="379"/>
      <c r="K279" s="381"/>
      <c r="L279" s="382"/>
      <c r="M279" s="382"/>
      <c r="N279" s="382"/>
      <c r="O279" s="383"/>
      <c r="P279" s="379"/>
      <c r="Q279" s="381"/>
      <c r="R279" s="384"/>
      <c r="S279" s="381"/>
      <c r="T279" s="618"/>
      <c r="U279" s="575"/>
      <c r="V279" s="639"/>
      <c r="W279" s="328"/>
      <c r="X279" s="328"/>
      <c r="Y279" s="575"/>
      <c r="Z279" s="639"/>
      <c r="AA279" s="640"/>
      <c r="AB279" s="439"/>
      <c r="AC279" s="439"/>
      <c r="AD279" s="439"/>
      <c r="AE279" s="439"/>
      <c r="AF279" s="567"/>
      <c r="AG279" s="567"/>
      <c r="AH279" s="363"/>
      <c r="AI279" s="363"/>
      <c r="AJ279" s="363"/>
      <c r="AK279" s="363"/>
      <c r="AL279" s="346"/>
      <c r="AM279" s="363"/>
      <c r="AN279" s="363"/>
      <c r="AO279" s="363"/>
      <c r="AP279" s="363"/>
      <c r="AQ279" s="363"/>
      <c r="AR279" s="363"/>
      <c r="AS279" s="363"/>
      <c r="AT279" s="363"/>
      <c r="AU279" s="363"/>
      <c r="AV279" s="363"/>
      <c r="AW279" s="363"/>
      <c r="AX279" s="375"/>
    </row>
    <row r="280" spans="1:50" s="7" customFormat="1">
      <c r="A280" s="638"/>
      <c r="B280" s="1291"/>
      <c r="C280" s="1291"/>
      <c r="D280" s="588"/>
      <c r="E280" s="381"/>
      <c r="F280" s="382"/>
      <c r="G280" s="382"/>
      <c r="H280" s="382"/>
      <c r="I280" s="383"/>
      <c r="J280" s="379"/>
      <c r="K280" s="381"/>
      <c r="L280" s="382"/>
      <c r="M280" s="382"/>
      <c r="N280" s="382"/>
      <c r="O280" s="383"/>
      <c r="P280" s="379"/>
      <c r="Q280" s="381"/>
      <c r="R280" s="384"/>
      <c r="S280" s="381"/>
      <c r="T280" s="618"/>
      <c r="U280" s="575"/>
      <c r="V280" s="639"/>
      <c r="W280" s="328"/>
      <c r="X280" s="328"/>
      <c r="Y280" s="575"/>
      <c r="Z280" s="639"/>
      <c r="AA280" s="640"/>
      <c r="AB280" s="439"/>
      <c r="AC280" s="439"/>
      <c r="AD280" s="439"/>
      <c r="AE280" s="439"/>
      <c r="AF280" s="567"/>
      <c r="AG280" s="567"/>
      <c r="AH280" s="363"/>
      <c r="AI280" s="363"/>
      <c r="AJ280" s="363"/>
      <c r="AK280" s="363"/>
      <c r="AL280" s="346"/>
      <c r="AM280" s="363"/>
      <c r="AN280" s="363"/>
      <c r="AO280" s="363"/>
      <c r="AP280" s="363"/>
      <c r="AQ280" s="363"/>
      <c r="AR280" s="363"/>
      <c r="AS280" s="363"/>
      <c r="AT280" s="363"/>
      <c r="AU280" s="363"/>
      <c r="AV280" s="363"/>
      <c r="AW280" s="363"/>
      <c r="AX280" s="375"/>
    </row>
    <row r="281" spans="1:50" s="7" customFormat="1">
      <c r="A281" s="638"/>
      <c r="B281" s="1291"/>
      <c r="C281" s="1291"/>
      <c r="D281" s="588"/>
      <c r="E281" s="381"/>
      <c r="F281" s="382"/>
      <c r="G281" s="382"/>
      <c r="H281" s="382"/>
      <c r="I281" s="383"/>
      <c r="J281" s="379"/>
      <c r="K281" s="381"/>
      <c r="L281" s="382"/>
      <c r="M281" s="382"/>
      <c r="N281" s="382"/>
      <c r="O281" s="383"/>
      <c r="P281" s="379"/>
      <c r="Q281" s="381"/>
      <c r="R281" s="384"/>
      <c r="S281" s="381"/>
      <c r="T281" s="618"/>
      <c r="U281" s="575"/>
      <c r="V281" s="639"/>
      <c r="W281" s="328"/>
      <c r="X281" s="328"/>
      <c r="Y281" s="575"/>
      <c r="Z281" s="639"/>
      <c r="AA281" s="640"/>
      <c r="AB281" s="439"/>
      <c r="AC281" s="439"/>
      <c r="AD281" s="439"/>
      <c r="AE281" s="439"/>
      <c r="AF281" s="567"/>
      <c r="AG281" s="567"/>
      <c r="AH281" s="363"/>
      <c r="AI281" s="363"/>
      <c r="AJ281" s="363"/>
      <c r="AK281" s="363"/>
      <c r="AL281" s="346"/>
      <c r="AM281" s="363"/>
      <c r="AN281" s="363"/>
      <c r="AO281" s="363"/>
      <c r="AP281" s="363"/>
      <c r="AQ281" s="363"/>
      <c r="AR281" s="363"/>
      <c r="AS281" s="363"/>
      <c r="AT281" s="363"/>
      <c r="AU281" s="363"/>
      <c r="AV281" s="363"/>
      <c r="AW281" s="363"/>
      <c r="AX281" s="375"/>
    </row>
    <row r="282" spans="1:50" s="7" customFormat="1">
      <c r="A282" s="638"/>
      <c r="B282" s="1291"/>
      <c r="C282" s="1291"/>
      <c r="D282" s="588"/>
      <c r="E282" s="381"/>
      <c r="F282" s="382"/>
      <c r="G282" s="382"/>
      <c r="H282" s="382"/>
      <c r="I282" s="383"/>
      <c r="J282" s="379"/>
      <c r="K282" s="381"/>
      <c r="L282" s="382"/>
      <c r="M282" s="382"/>
      <c r="N282" s="382"/>
      <c r="O282" s="383"/>
      <c r="P282" s="379"/>
      <c r="Q282" s="381"/>
      <c r="R282" s="384"/>
      <c r="S282" s="381"/>
      <c r="T282" s="618"/>
      <c r="U282" s="575"/>
      <c r="V282" s="639"/>
      <c r="W282" s="328"/>
      <c r="X282" s="328"/>
      <c r="Y282" s="575"/>
      <c r="Z282" s="639"/>
      <c r="AA282" s="640"/>
      <c r="AB282" s="439"/>
      <c r="AC282" s="439"/>
      <c r="AD282" s="439"/>
      <c r="AE282" s="439"/>
      <c r="AF282" s="567"/>
      <c r="AG282" s="567"/>
      <c r="AH282" s="363"/>
      <c r="AI282" s="363"/>
      <c r="AJ282" s="363"/>
      <c r="AK282" s="363"/>
      <c r="AL282" s="346"/>
      <c r="AM282" s="363"/>
      <c r="AN282" s="363"/>
      <c r="AO282" s="363"/>
      <c r="AP282" s="363"/>
      <c r="AQ282" s="363"/>
      <c r="AR282" s="363"/>
      <c r="AS282" s="363"/>
      <c r="AT282" s="363"/>
      <c r="AU282" s="363"/>
      <c r="AV282" s="363"/>
      <c r="AW282" s="363"/>
      <c r="AX282" s="375"/>
    </row>
    <row r="283" spans="1:50" s="7" customFormat="1">
      <c r="A283" s="638"/>
      <c r="B283" s="1291"/>
      <c r="C283" s="1291"/>
      <c r="D283" s="588"/>
      <c r="E283" s="381"/>
      <c r="F283" s="382"/>
      <c r="G283" s="382"/>
      <c r="H283" s="382"/>
      <c r="I283" s="383"/>
      <c r="J283" s="379"/>
      <c r="K283" s="381"/>
      <c r="L283" s="382"/>
      <c r="M283" s="382"/>
      <c r="N283" s="382"/>
      <c r="O283" s="383"/>
      <c r="P283" s="379"/>
      <c r="Q283" s="381"/>
      <c r="R283" s="384"/>
      <c r="S283" s="381"/>
      <c r="T283" s="618"/>
      <c r="U283" s="575"/>
      <c r="V283" s="639"/>
      <c r="W283" s="328"/>
      <c r="X283" s="328"/>
      <c r="Y283" s="575"/>
      <c r="Z283" s="639"/>
      <c r="AA283" s="640"/>
      <c r="AB283" s="439"/>
      <c r="AC283" s="439"/>
      <c r="AD283" s="439"/>
      <c r="AE283" s="439"/>
      <c r="AF283" s="567"/>
      <c r="AG283" s="567"/>
      <c r="AH283" s="363"/>
      <c r="AI283" s="363"/>
      <c r="AJ283" s="363"/>
      <c r="AK283" s="363"/>
      <c r="AL283" s="346"/>
      <c r="AM283" s="363"/>
      <c r="AN283" s="363"/>
      <c r="AO283" s="363"/>
      <c r="AP283" s="363"/>
      <c r="AQ283" s="363"/>
      <c r="AR283" s="363"/>
      <c r="AS283" s="363"/>
      <c r="AT283" s="363"/>
      <c r="AU283" s="363"/>
      <c r="AV283" s="363"/>
      <c r="AW283" s="363"/>
      <c r="AX283" s="375"/>
    </row>
    <row r="284" spans="1:50" s="7" customFormat="1">
      <c r="A284" s="638"/>
      <c r="B284" s="1291"/>
      <c r="C284" s="1291"/>
      <c r="D284" s="588"/>
      <c r="E284" s="381"/>
      <c r="F284" s="382"/>
      <c r="G284" s="382"/>
      <c r="H284" s="382"/>
      <c r="I284" s="383"/>
      <c r="J284" s="379"/>
      <c r="K284" s="381"/>
      <c r="L284" s="382"/>
      <c r="M284" s="382"/>
      <c r="N284" s="382"/>
      <c r="O284" s="383"/>
      <c r="P284" s="379"/>
      <c r="Q284" s="381"/>
      <c r="R284" s="384"/>
      <c r="S284" s="381"/>
      <c r="T284" s="618"/>
      <c r="U284" s="575"/>
      <c r="V284" s="639"/>
      <c r="W284" s="328"/>
      <c r="X284" s="328"/>
      <c r="Y284" s="575"/>
      <c r="Z284" s="639"/>
      <c r="AA284" s="640"/>
      <c r="AB284" s="439"/>
      <c r="AC284" s="439"/>
      <c r="AD284" s="439"/>
      <c r="AE284" s="439"/>
      <c r="AF284" s="567"/>
      <c r="AG284" s="567"/>
      <c r="AH284" s="363"/>
      <c r="AI284" s="363"/>
      <c r="AJ284" s="363"/>
      <c r="AK284" s="363"/>
      <c r="AL284" s="346"/>
      <c r="AM284" s="363"/>
      <c r="AN284" s="363"/>
      <c r="AO284" s="363"/>
      <c r="AP284" s="363"/>
      <c r="AQ284" s="363"/>
      <c r="AR284" s="363"/>
      <c r="AS284" s="363"/>
      <c r="AT284" s="363"/>
      <c r="AU284" s="363"/>
      <c r="AV284" s="363"/>
      <c r="AW284" s="363"/>
      <c r="AX284" s="375"/>
    </row>
    <row r="285" spans="1:50" s="7" customFormat="1">
      <c r="A285" s="638"/>
      <c r="B285" s="1291"/>
      <c r="C285" s="1291"/>
      <c r="D285" s="588"/>
      <c r="E285" s="381"/>
      <c r="F285" s="382"/>
      <c r="G285" s="382"/>
      <c r="H285" s="382"/>
      <c r="I285" s="383"/>
      <c r="J285" s="379"/>
      <c r="K285" s="381"/>
      <c r="L285" s="382"/>
      <c r="M285" s="382"/>
      <c r="N285" s="382"/>
      <c r="O285" s="383"/>
      <c r="P285" s="379"/>
      <c r="Q285" s="381"/>
      <c r="R285" s="384"/>
      <c r="S285" s="381"/>
      <c r="T285" s="618"/>
      <c r="U285" s="575"/>
      <c r="V285" s="639"/>
      <c r="W285" s="328"/>
      <c r="X285" s="328"/>
      <c r="Y285" s="575"/>
      <c r="Z285" s="639"/>
      <c r="AA285" s="640"/>
      <c r="AB285" s="439"/>
      <c r="AC285" s="439"/>
      <c r="AD285" s="439"/>
      <c r="AE285" s="439"/>
      <c r="AF285" s="567"/>
      <c r="AG285" s="567"/>
      <c r="AH285" s="363"/>
      <c r="AI285" s="363"/>
      <c r="AJ285" s="363"/>
      <c r="AK285" s="363"/>
      <c r="AL285" s="346"/>
      <c r="AM285" s="363"/>
      <c r="AN285" s="363"/>
      <c r="AO285" s="363"/>
      <c r="AP285" s="363"/>
      <c r="AQ285" s="363"/>
      <c r="AR285" s="363"/>
      <c r="AS285" s="363"/>
      <c r="AT285" s="363"/>
      <c r="AU285" s="363"/>
      <c r="AV285" s="363"/>
      <c r="AW285" s="363"/>
      <c r="AX285" s="375"/>
    </row>
    <row r="286" spans="1:50" s="7" customFormat="1">
      <c r="A286" s="638"/>
      <c r="B286" s="1291"/>
      <c r="C286" s="1291"/>
      <c r="D286" s="588"/>
      <c r="E286" s="381"/>
      <c r="F286" s="382"/>
      <c r="G286" s="382"/>
      <c r="H286" s="382"/>
      <c r="I286" s="383"/>
      <c r="J286" s="379"/>
      <c r="K286" s="381"/>
      <c r="L286" s="382"/>
      <c r="M286" s="382"/>
      <c r="N286" s="382"/>
      <c r="O286" s="383"/>
      <c r="P286" s="379"/>
      <c r="Q286" s="381"/>
      <c r="R286" s="384"/>
      <c r="S286" s="381"/>
      <c r="T286" s="618"/>
      <c r="U286" s="575"/>
      <c r="V286" s="639"/>
      <c r="W286" s="328"/>
      <c r="X286" s="328"/>
      <c r="Y286" s="575"/>
      <c r="Z286" s="639"/>
      <c r="AA286" s="640"/>
      <c r="AB286" s="439"/>
      <c r="AC286" s="439"/>
      <c r="AD286" s="439"/>
      <c r="AE286" s="439"/>
      <c r="AF286" s="567"/>
      <c r="AG286" s="567"/>
      <c r="AH286" s="363"/>
      <c r="AI286" s="363"/>
      <c r="AJ286" s="363"/>
      <c r="AK286" s="363"/>
      <c r="AL286" s="346"/>
      <c r="AM286" s="363"/>
      <c r="AN286" s="363"/>
      <c r="AO286" s="363"/>
      <c r="AP286" s="363"/>
      <c r="AQ286" s="363"/>
      <c r="AR286" s="363"/>
      <c r="AS286" s="363"/>
      <c r="AT286" s="363"/>
      <c r="AU286" s="363"/>
      <c r="AV286" s="363"/>
      <c r="AW286" s="363"/>
      <c r="AX286" s="375"/>
    </row>
    <row r="287" spans="1:50" s="7" customFormat="1">
      <c r="A287" s="638"/>
      <c r="B287" s="1291"/>
      <c r="C287" s="1291"/>
      <c r="D287" s="588"/>
      <c r="E287" s="381"/>
      <c r="F287" s="382"/>
      <c r="G287" s="382"/>
      <c r="H287" s="382"/>
      <c r="I287" s="383"/>
      <c r="J287" s="379"/>
      <c r="K287" s="381"/>
      <c r="L287" s="382"/>
      <c r="M287" s="382"/>
      <c r="N287" s="382"/>
      <c r="O287" s="383"/>
      <c r="P287" s="379"/>
      <c r="Q287" s="381"/>
      <c r="R287" s="384"/>
      <c r="S287" s="381"/>
      <c r="T287" s="618"/>
      <c r="U287" s="575"/>
      <c r="V287" s="639"/>
      <c r="W287" s="328"/>
      <c r="X287" s="328"/>
      <c r="Y287" s="575"/>
      <c r="Z287" s="639"/>
      <c r="AA287" s="640"/>
      <c r="AB287" s="439"/>
      <c r="AC287" s="439"/>
      <c r="AD287" s="439"/>
      <c r="AE287" s="439"/>
      <c r="AF287" s="567"/>
      <c r="AG287" s="567"/>
      <c r="AH287" s="363"/>
      <c r="AI287" s="363"/>
      <c r="AJ287" s="363"/>
      <c r="AK287" s="363"/>
      <c r="AL287" s="346"/>
      <c r="AM287" s="363"/>
      <c r="AN287" s="363"/>
      <c r="AO287" s="363"/>
      <c r="AP287" s="363"/>
      <c r="AQ287" s="363"/>
      <c r="AR287" s="363"/>
      <c r="AS287" s="363"/>
      <c r="AT287" s="363"/>
      <c r="AU287" s="363"/>
      <c r="AV287" s="363"/>
      <c r="AW287" s="363"/>
      <c r="AX287" s="375"/>
    </row>
    <row r="288" spans="1:50" s="7" customFormat="1">
      <c r="A288" s="638"/>
      <c r="B288" s="1291"/>
      <c r="C288" s="1291"/>
      <c r="D288" s="588"/>
      <c r="E288" s="381"/>
      <c r="F288" s="382"/>
      <c r="G288" s="382"/>
      <c r="H288" s="382"/>
      <c r="I288" s="383"/>
      <c r="J288" s="379"/>
      <c r="K288" s="381"/>
      <c r="L288" s="382"/>
      <c r="M288" s="382"/>
      <c r="N288" s="382"/>
      <c r="O288" s="383"/>
      <c r="P288" s="379"/>
      <c r="Q288" s="381"/>
      <c r="R288" s="384"/>
      <c r="S288" s="381"/>
      <c r="T288" s="618"/>
      <c r="U288" s="575"/>
      <c r="V288" s="639"/>
      <c r="W288" s="328"/>
      <c r="X288" s="328"/>
      <c r="Y288" s="575"/>
      <c r="Z288" s="639"/>
      <c r="AA288" s="640"/>
      <c r="AB288" s="439"/>
      <c r="AC288" s="439"/>
      <c r="AD288" s="439"/>
      <c r="AE288" s="439"/>
      <c r="AF288" s="567"/>
      <c r="AG288" s="567"/>
      <c r="AH288" s="363"/>
      <c r="AI288" s="363"/>
      <c r="AJ288" s="363"/>
      <c r="AK288" s="363"/>
      <c r="AL288" s="346"/>
      <c r="AM288" s="363"/>
      <c r="AN288" s="363"/>
      <c r="AO288" s="363"/>
      <c r="AP288" s="363"/>
      <c r="AQ288" s="363"/>
      <c r="AR288" s="363"/>
      <c r="AS288" s="363"/>
      <c r="AT288" s="363"/>
      <c r="AU288" s="363"/>
      <c r="AV288" s="363"/>
      <c r="AW288" s="363"/>
      <c r="AX288" s="375"/>
    </row>
    <row r="289" spans="1:50" s="7" customFormat="1">
      <c r="A289" s="638"/>
      <c r="B289" s="1291"/>
      <c r="C289" s="1291"/>
      <c r="D289" s="588"/>
      <c r="E289" s="381"/>
      <c r="F289" s="382"/>
      <c r="G289" s="382"/>
      <c r="H289" s="382"/>
      <c r="I289" s="383"/>
      <c r="J289" s="379"/>
      <c r="K289" s="381"/>
      <c r="L289" s="382"/>
      <c r="M289" s="382"/>
      <c r="N289" s="382"/>
      <c r="O289" s="383"/>
      <c r="P289" s="379"/>
      <c r="Q289" s="381"/>
      <c r="R289" s="384"/>
      <c r="S289" s="381"/>
      <c r="T289" s="618"/>
      <c r="U289" s="575"/>
      <c r="V289" s="639"/>
      <c r="W289" s="328"/>
      <c r="X289" s="328"/>
      <c r="Y289" s="575"/>
      <c r="Z289" s="639"/>
      <c r="AA289" s="640"/>
      <c r="AB289" s="439"/>
      <c r="AC289" s="439"/>
      <c r="AD289" s="439"/>
      <c r="AE289" s="439"/>
      <c r="AF289" s="567"/>
      <c r="AG289" s="567"/>
      <c r="AH289" s="363"/>
      <c r="AI289" s="363"/>
      <c r="AJ289" s="363"/>
      <c r="AK289" s="363"/>
      <c r="AL289" s="346"/>
      <c r="AM289" s="363"/>
      <c r="AN289" s="363"/>
      <c r="AO289" s="363"/>
      <c r="AP289" s="363"/>
      <c r="AQ289" s="363"/>
      <c r="AR289" s="363"/>
      <c r="AS289" s="363"/>
      <c r="AT289" s="363"/>
      <c r="AU289" s="363"/>
      <c r="AV289" s="363"/>
      <c r="AW289" s="363"/>
      <c r="AX289" s="375"/>
    </row>
    <row r="290" spans="1:50" s="7" customFormat="1">
      <c r="A290" s="638"/>
      <c r="B290" s="1291"/>
      <c r="C290" s="1291"/>
      <c r="D290" s="588"/>
      <c r="E290" s="381"/>
      <c r="F290" s="382"/>
      <c r="G290" s="382"/>
      <c r="H290" s="382"/>
      <c r="I290" s="383"/>
      <c r="J290" s="379"/>
      <c r="K290" s="381"/>
      <c r="L290" s="382"/>
      <c r="M290" s="382"/>
      <c r="N290" s="382"/>
      <c r="O290" s="383"/>
      <c r="P290" s="379"/>
      <c r="Q290" s="381"/>
      <c r="R290" s="384"/>
      <c r="S290" s="381"/>
      <c r="T290" s="618"/>
      <c r="U290" s="575"/>
      <c r="V290" s="639"/>
      <c r="W290" s="328"/>
      <c r="X290" s="328"/>
      <c r="Y290" s="575"/>
      <c r="Z290" s="639"/>
      <c r="AA290" s="640"/>
      <c r="AB290" s="439"/>
      <c r="AC290" s="439"/>
      <c r="AD290" s="439"/>
      <c r="AE290" s="439"/>
      <c r="AF290" s="567"/>
      <c r="AG290" s="567"/>
      <c r="AH290" s="363"/>
      <c r="AI290" s="363"/>
      <c r="AJ290" s="363"/>
      <c r="AK290" s="363"/>
      <c r="AL290" s="346"/>
      <c r="AM290" s="363"/>
      <c r="AN290" s="363"/>
      <c r="AO290" s="363"/>
      <c r="AP290" s="363"/>
      <c r="AQ290" s="363"/>
      <c r="AR290" s="363"/>
      <c r="AS290" s="363"/>
      <c r="AT290" s="363"/>
      <c r="AU290" s="363"/>
      <c r="AV290" s="363"/>
      <c r="AW290" s="363"/>
      <c r="AX290" s="375"/>
    </row>
    <row r="291" spans="1:50" s="7" customFormat="1">
      <c r="A291" s="638"/>
      <c r="B291" s="1291"/>
      <c r="C291" s="1291"/>
      <c r="D291" s="588"/>
      <c r="E291" s="381"/>
      <c r="F291" s="382"/>
      <c r="G291" s="382"/>
      <c r="H291" s="382"/>
      <c r="I291" s="383"/>
      <c r="J291" s="379"/>
      <c r="K291" s="381"/>
      <c r="L291" s="382"/>
      <c r="M291" s="382"/>
      <c r="N291" s="382"/>
      <c r="O291" s="383"/>
      <c r="P291" s="379"/>
      <c r="Q291" s="381"/>
      <c r="R291" s="384"/>
      <c r="S291" s="381"/>
      <c r="T291" s="618"/>
      <c r="U291" s="575"/>
      <c r="V291" s="639"/>
      <c r="W291" s="328"/>
      <c r="X291" s="328"/>
      <c r="Y291" s="575"/>
      <c r="Z291" s="639"/>
      <c r="AA291" s="640"/>
      <c r="AB291" s="439"/>
      <c r="AC291" s="439"/>
      <c r="AD291" s="439"/>
      <c r="AE291" s="439"/>
      <c r="AF291" s="567"/>
      <c r="AG291" s="567"/>
      <c r="AH291" s="363"/>
      <c r="AI291" s="363"/>
      <c r="AJ291" s="363"/>
      <c r="AK291" s="363"/>
      <c r="AL291" s="346"/>
      <c r="AM291" s="363"/>
      <c r="AN291" s="363"/>
      <c r="AO291" s="363"/>
      <c r="AP291" s="363"/>
      <c r="AQ291" s="363"/>
      <c r="AR291" s="363"/>
      <c r="AS291" s="363"/>
      <c r="AT291" s="363"/>
      <c r="AU291" s="363"/>
      <c r="AV291" s="363"/>
      <c r="AW291" s="363"/>
      <c r="AX291" s="375"/>
    </row>
    <row r="292" spans="1:50" s="7" customFormat="1">
      <c r="A292" s="638"/>
      <c r="B292" s="1291"/>
      <c r="C292" s="1291"/>
      <c r="D292" s="588"/>
      <c r="E292" s="381"/>
      <c r="F292" s="382"/>
      <c r="G292" s="382"/>
      <c r="H292" s="382"/>
      <c r="I292" s="383"/>
      <c r="J292" s="379"/>
      <c r="K292" s="381"/>
      <c r="L292" s="382"/>
      <c r="M292" s="382"/>
      <c r="N292" s="382"/>
      <c r="O292" s="383"/>
      <c r="P292" s="379"/>
      <c r="Q292" s="381"/>
      <c r="R292" s="384"/>
      <c r="S292" s="381"/>
      <c r="T292" s="618"/>
      <c r="U292" s="575"/>
      <c r="V292" s="639"/>
      <c r="W292" s="328"/>
      <c r="X292" s="328"/>
      <c r="Y292" s="575"/>
      <c r="Z292" s="639"/>
      <c r="AA292" s="640"/>
      <c r="AB292" s="439"/>
      <c r="AC292" s="439"/>
      <c r="AD292" s="439"/>
      <c r="AE292" s="439"/>
      <c r="AF292" s="567"/>
      <c r="AG292" s="567"/>
      <c r="AH292" s="363"/>
      <c r="AI292" s="363"/>
      <c r="AJ292" s="363"/>
      <c r="AK292" s="363"/>
      <c r="AL292" s="346"/>
      <c r="AM292" s="363"/>
      <c r="AN292" s="363"/>
      <c r="AO292" s="363"/>
      <c r="AP292" s="363"/>
      <c r="AQ292" s="363"/>
      <c r="AR292" s="363"/>
      <c r="AS292" s="363"/>
      <c r="AT292" s="363"/>
      <c r="AU292" s="363"/>
      <c r="AV292" s="363"/>
      <c r="AW292" s="363"/>
      <c r="AX292" s="375"/>
    </row>
    <row r="293" spans="1:50" s="7" customFormat="1">
      <c r="A293" s="638"/>
      <c r="B293" s="1291"/>
      <c r="C293" s="1291"/>
      <c r="D293" s="588"/>
      <c r="E293" s="381"/>
      <c r="F293" s="382"/>
      <c r="G293" s="382"/>
      <c r="H293" s="382"/>
      <c r="I293" s="383"/>
      <c r="J293" s="379"/>
      <c r="K293" s="381"/>
      <c r="L293" s="382"/>
      <c r="M293" s="382"/>
      <c r="N293" s="382"/>
      <c r="O293" s="383"/>
      <c r="P293" s="379"/>
      <c r="Q293" s="381"/>
      <c r="R293" s="384"/>
      <c r="S293" s="381"/>
      <c r="T293" s="618"/>
      <c r="U293" s="575"/>
      <c r="V293" s="639"/>
      <c r="W293" s="328"/>
      <c r="X293" s="328"/>
      <c r="Y293" s="575"/>
      <c r="Z293" s="639"/>
      <c r="AA293" s="640"/>
      <c r="AB293" s="439"/>
      <c r="AC293" s="439"/>
      <c r="AD293" s="439"/>
      <c r="AE293" s="439"/>
      <c r="AF293" s="567"/>
      <c r="AG293" s="567"/>
      <c r="AH293" s="363"/>
      <c r="AI293" s="363"/>
      <c r="AJ293" s="363"/>
      <c r="AK293" s="363"/>
      <c r="AL293" s="346"/>
      <c r="AM293" s="363"/>
      <c r="AN293" s="363"/>
      <c r="AO293" s="363"/>
      <c r="AP293" s="363"/>
      <c r="AQ293" s="363"/>
      <c r="AR293" s="363"/>
      <c r="AS293" s="363"/>
      <c r="AT293" s="363"/>
      <c r="AU293" s="363"/>
      <c r="AV293" s="363"/>
      <c r="AW293" s="363"/>
      <c r="AX293" s="375"/>
    </row>
    <row r="294" spans="1:50" s="7" customFormat="1">
      <c r="A294" s="607"/>
      <c r="B294" s="1291"/>
      <c r="C294" s="1291"/>
      <c r="D294" s="588"/>
      <c r="E294" s="381"/>
      <c r="F294" s="382"/>
      <c r="G294" s="382"/>
      <c r="H294" s="382"/>
      <c r="I294" s="383"/>
      <c r="J294" s="379"/>
      <c r="K294" s="381"/>
      <c r="L294" s="382"/>
      <c r="M294" s="382"/>
      <c r="N294" s="382"/>
      <c r="O294" s="383"/>
      <c r="P294" s="379"/>
      <c r="Q294" s="381"/>
      <c r="R294" s="384"/>
      <c r="S294" s="381"/>
      <c r="T294" s="618"/>
      <c r="U294" s="1146"/>
      <c r="V294" s="1147"/>
      <c r="W294" s="328"/>
      <c r="X294" s="328"/>
      <c r="Y294" s="1146"/>
      <c r="Z294" s="1147"/>
      <c r="AA294" s="477"/>
      <c r="AB294" s="439"/>
      <c r="AC294" s="439"/>
      <c r="AD294" s="439"/>
      <c r="AE294" s="439"/>
      <c r="AF294" s="567"/>
      <c r="AG294" s="567"/>
      <c r="AH294" s="363"/>
      <c r="AI294" s="363"/>
      <c r="AJ294" s="363"/>
      <c r="AK294" s="363"/>
      <c r="AL294" s="346"/>
      <c r="AM294" s="363"/>
      <c r="AN294" s="363"/>
      <c r="AO294" s="363"/>
      <c r="AP294" s="363"/>
      <c r="AQ294" s="363"/>
      <c r="AR294" s="363"/>
      <c r="AS294" s="363"/>
      <c r="AT294" s="363"/>
      <c r="AU294" s="363"/>
      <c r="AV294" s="363"/>
      <c r="AW294" s="363"/>
      <c r="AX294" s="375"/>
    </row>
    <row r="295" spans="1:50" s="7" customFormat="1">
      <c r="A295" s="607"/>
      <c r="B295" s="1291"/>
      <c r="C295" s="1291"/>
      <c r="D295" s="588"/>
      <c r="E295" s="381"/>
      <c r="F295" s="382"/>
      <c r="G295" s="382"/>
      <c r="H295" s="382"/>
      <c r="I295" s="383"/>
      <c r="J295" s="379"/>
      <c r="K295" s="381"/>
      <c r="L295" s="382"/>
      <c r="M295" s="382"/>
      <c r="N295" s="382"/>
      <c r="O295" s="383"/>
      <c r="P295" s="379"/>
      <c r="Q295" s="381"/>
      <c r="R295" s="384"/>
      <c r="S295" s="381"/>
      <c r="T295" s="617"/>
      <c r="U295" s="1146"/>
      <c r="V295" s="1147"/>
      <c r="W295" s="476"/>
      <c r="X295" s="328"/>
      <c r="Y295" s="1146"/>
      <c r="Z295" s="1293"/>
      <c r="AA295" s="477"/>
      <c r="AB295" s="439"/>
      <c r="AC295" s="439"/>
      <c r="AD295" s="439"/>
      <c r="AE295" s="439"/>
      <c r="AF295" s="567"/>
      <c r="AG295" s="567"/>
      <c r="AH295" s="363"/>
      <c r="AI295" s="363"/>
      <c r="AJ295" s="363"/>
      <c r="AK295" s="363"/>
      <c r="AL295" s="346"/>
      <c r="AM295" s="363"/>
      <c r="AN295" s="363"/>
      <c r="AO295" s="363"/>
      <c r="AP295" s="363"/>
      <c r="AQ295" s="363"/>
      <c r="AR295" s="363"/>
      <c r="AS295" s="363"/>
      <c r="AT295" s="363"/>
      <c r="AU295" s="363"/>
      <c r="AV295" s="363"/>
      <c r="AW295" s="363"/>
      <c r="AX295" s="375"/>
    </row>
    <row r="296" spans="1:50" s="7" customFormat="1">
      <c r="A296" s="607"/>
      <c r="B296" s="1291"/>
      <c r="C296" s="1291"/>
      <c r="D296" s="588"/>
      <c r="E296" s="381"/>
      <c r="F296" s="382"/>
      <c r="G296" s="382"/>
      <c r="H296" s="382"/>
      <c r="I296" s="383"/>
      <c r="J296" s="379"/>
      <c r="K296" s="381"/>
      <c r="L296" s="382"/>
      <c r="M296" s="382"/>
      <c r="N296" s="382"/>
      <c r="O296" s="383"/>
      <c r="P296" s="379"/>
      <c r="Q296" s="381"/>
      <c r="R296" s="384"/>
      <c r="S296" s="381"/>
      <c r="T296" s="618"/>
      <c r="U296" s="1146"/>
      <c r="V296" s="1147"/>
      <c r="W296" s="476"/>
      <c r="X296" s="328"/>
      <c r="Y296" s="1146"/>
      <c r="Z296" s="1293"/>
      <c r="AA296" s="477"/>
      <c r="AB296" s="439"/>
      <c r="AC296" s="439"/>
      <c r="AD296" s="439"/>
      <c r="AE296" s="439"/>
      <c r="AF296" s="567"/>
      <c r="AG296" s="567"/>
      <c r="AH296" s="363"/>
      <c r="AI296" s="363"/>
      <c r="AJ296" s="363"/>
      <c r="AK296" s="363"/>
      <c r="AL296" s="346"/>
      <c r="AM296" s="363"/>
      <c r="AN296" s="363"/>
      <c r="AO296" s="363"/>
      <c r="AP296" s="363"/>
      <c r="AQ296" s="363"/>
      <c r="AR296" s="363"/>
      <c r="AS296" s="363"/>
      <c r="AT296" s="363"/>
      <c r="AU296" s="363"/>
      <c r="AV296" s="363"/>
      <c r="AW296" s="363"/>
      <c r="AX296" s="375"/>
    </row>
    <row r="297" spans="1:50" s="7" customFormat="1">
      <c r="A297" s="607"/>
      <c r="B297" s="1291"/>
      <c r="C297" s="1291"/>
      <c r="D297" s="588"/>
      <c r="E297" s="381"/>
      <c r="F297" s="382"/>
      <c r="G297" s="382"/>
      <c r="H297" s="382"/>
      <c r="I297" s="383"/>
      <c r="J297" s="379"/>
      <c r="K297" s="381"/>
      <c r="L297" s="382"/>
      <c r="M297" s="382"/>
      <c r="N297" s="382"/>
      <c r="O297" s="383"/>
      <c r="P297" s="379"/>
      <c r="Q297" s="381"/>
      <c r="R297" s="384"/>
      <c r="S297" s="381"/>
      <c r="T297" s="382"/>
      <c r="U297" s="1146"/>
      <c r="V297" s="1147"/>
      <c r="W297" s="476"/>
      <c r="X297" s="328"/>
      <c r="Y297" s="1146"/>
      <c r="Z297" s="1293"/>
      <c r="AA297" s="477"/>
      <c r="AB297" s="439"/>
      <c r="AC297" s="439"/>
      <c r="AD297" s="439"/>
      <c r="AE297" s="439"/>
      <c r="AF297" s="567"/>
      <c r="AG297" s="567"/>
      <c r="AH297" s="363"/>
      <c r="AI297" s="363"/>
      <c r="AJ297" s="363"/>
      <c r="AK297" s="363"/>
      <c r="AL297" s="346"/>
      <c r="AM297" s="363"/>
      <c r="AN297" s="363"/>
      <c r="AO297" s="363"/>
      <c r="AP297" s="363"/>
      <c r="AQ297" s="363"/>
      <c r="AR297" s="363"/>
      <c r="AS297" s="363"/>
      <c r="AT297" s="363"/>
      <c r="AU297" s="363"/>
      <c r="AV297" s="363"/>
      <c r="AW297" s="363"/>
      <c r="AX297" s="375"/>
    </row>
    <row r="298" spans="1:50" s="7" customFormat="1">
      <c r="A298" s="607"/>
      <c r="B298" s="1291"/>
      <c r="C298" s="1291"/>
      <c r="D298" s="588"/>
      <c r="E298" s="381"/>
      <c r="F298" s="382"/>
      <c r="G298" s="382"/>
      <c r="H298" s="382"/>
      <c r="I298" s="383"/>
      <c r="J298" s="379"/>
      <c r="K298" s="381"/>
      <c r="L298" s="382"/>
      <c r="M298" s="382"/>
      <c r="N298" s="382"/>
      <c r="O298" s="383"/>
      <c r="P298" s="379"/>
      <c r="Q298" s="381"/>
      <c r="R298" s="384"/>
      <c r="S298" s="381"/>
      <c r="T298" s="382"/>
      <c r="U298" s="1146"/>
      <c r="V298" s="1147"/>
      <c r="W298" s="476"/>
      <c r="X298" s="328"/>
      <c r="Y298" s="1146"/>
      <c r="Z298" s="1293"/>
      <c r="AA298" s="477"/>
      <c r="AB298" s="439"/>
      <c r="AC298" s="439"/>
      <c r="AD298" s="439"/>
      <c r="AE298" s="439"/>
      <c r="AF298" s="567"/>
      <c r="AG298" s="567"/>
      <c r="AH298" s="363"/>
      <c r="AI298" s="363"/>
      <c r="AJ298" s="363"/>
      <c r="AK298" s="363"/>
      <c r="AL298" s="346"/>
      <c r="AM298" s="363"/>
      <c r="AN298" s="363"/>
      <c r="AO298" s="363"/>
      <c r="AP298" s="363"/>
      <c r="AQ298" s="363"/>
      <c r="AR298" s="363"/>
      <c r="AS298" s="363"/>
      <c r="AT298" s="363"/>
      <c r="AU298" s="363"/>
      <c r="AV298" s="363"/>
      <c r="AW298" s="363"/>
      <c r="AX298" s="375"/>
    </row>
    <row r="299" spans="1:50" s="7" customFormat="1">
      <c r="A299" s="607"/>
      <c r="B299" s="1291"/>
      <c r="C299" s="1291"/>
      <c r="D299" s="588"/>
      <c r="E299" s="381"/>
      <c r="F299" s="382"/>
      <c r="G299" s="382"/>
      <c r="H299" s="382"/>
      <c r="I299" s="383"/>
      <c r="J299" s="379"/>
      <c r="K299" s="381"/>
      <c r="L299" s="382"/>
      <c r="M299" s="382"/>
      <c r="N299" s="382"/>
      <c r="O299" s="383"/>
      <c r="P299" s="379"/>
      <c r="Q299" s="381"/>
      <c r="R299" s="384"/>
      <c r="S299" s="381"/>
      <c r="T299" s="382"/>
      <c r="U299" s="1146"/>
      <c r="V299" s="1147"/>
      <c r="W299" s="476"/>
      <c r="X299" s="328"/>
      <c r="Y299" s="1146"/>
      <c r="Z299" s="1147"/>
      <c r="AA299" s="477"/>
      <c r="AB299" s="439"/>
      <c r="AC299" s="439"/>
      <c r="AD299" s="439"/>
      <c r="AE299" s="439"/>
      <c r="AF299" s="567"/>
      <c r="AG299" s="567"/>
      <c r="AH299" s="363"/>
      <c r="AI299" s="363"/>
      <c r="AJ299" s="363"/>
      <c r="AK299" s="363"/>
      <c r="AL299" s="346"/>
      <c r="AM299" s="363"/>
      <c r="AN299" s="363"/>
      <c r="AO299" s="363"/>
      <c r="AP299" s="363"/>
      <c r="AQ299" s="363"/>
      <c r="AR299" s="363"/>
      <c r="AS299" s="363"/>
      <c r="AT299" s="363"/>
      <c r="AU299" s="363"/>
      <c r="AV299" s="363"/>
      <c r="AW299" s="363"/>
      <c r="AX299" s="375"/>
    </row>
    <row r="300" spans="1:50" s="7" customFormat="1">
      <c r="A300" s="607"/>
      <c r="B300" s="1291"/>
      <c r="C300" s="1291"/>
      <c r="D300" s="588"/>
      <c r="E300" s="381"/>
      <c r="F300" s="382"/>
      <c r="G300" s="382"/>
      <c r="H300" s="382"/>
      <c r="I300" s="383"/>
      <c r="J300" s="379"/>
      <c r="K300" s="381"/>
      <c r="L300" s="382"/>
      <c r="M300" s="382"/>
      <c r="N300" s="382"/>
      <c r="O300" s="383"/>
      <c r="P300" s="379"/>
      <c r="Q300" s="381"/>
      <c r="R300" s="384"/>
      <c r="S300" s="381"/>
      <c r="T300" s="382"/>
      <c r="U300" s="1146"/>
      <c r="V300" s="1147"/>
      <c r="W300" s="501"/>
      <c r="X300" s="502"/>
      <c r="Y300" s="1292"/>
      <c r="Z300" s="1147"/>
      <c r="AA300" s="503"/>
      <c r="AB300" s="439"/>
      <c r="AC300" s="439"/>
      <c r="AD300" s="439"/>
      <c r="AE300" s="439"/>
      <c r="AF300" s="567"/>
      <c r="AG300" s="567"/>
      <c r="AH300" s="363"/>
      <c r="AI300" s="363"/>
      <c r="AJ300" s="363"/>
      <c r="AK300" s="363"/>
      <c r="AL300" s="346"/>
      <c r="AM300" s="363"/>
      <c r="AN300" s="363"/>
      <c r="AO300" s="363"/>
      <c r="AP300" s="363"/>
      <c r="AQ300" s="363"/>
      <c r="AR300" s="363"/>
      <c r="AS300" s="363"/>
      <c r="AT300" s="363"/>
      <c r="AU300" s="363"/>
      <c r="AV300" s="363"/>
      <c r="AW300" s="363"/>
      <c r="AX300" s="375"/>
    </row>
    <row r="301" spans="1:50" s="7" customFormat="1">
      <c r="A301" s="607"/>
      <c r="B301" s="1291"/>
      <c r="C301" s="1291"/>
      <c r="D301" s="588"/>
      <c r="E301" s="381"/>
      <c r="F301" s="382"/>
      <c r="G301" s="382"/>
      <c r="H301" s="382"/>
      <c r="I301" s="383"/>
      <c r="J301" s="379"/>
      <c r="K301" s="381"/>
      <c r="L301" s="382"/>
      <c r="M301" s="382"/>
      <c r="N301" s="382"/>
      <c r="O301" s="383"/>
      <c r="P301" s="379"/>
      <c r="Q301" s="381"/>
      <c r="R301" s="384"/>
      <c r="S301" s="381"/>
      <c r="T301" s="618"/>
      <c r="U301" s="1148"/>
      <c r="V301" s="1149"/>
      <c r="W301" s="510"/>
      <c r="X301" s="511"/>
      <c r="Y301" s="512"/>
      <c r="Z301" s="484"/>
      <c r="AA301" s="513"/>
      <c r="AB301" s="439"/>
      <c r="AC301" s="439"/>
      <c r="AD301" s="439"/>
      <c r="AE301" s="439"/>
      <c r="AF301" s="567"/>
      <c r="AG301" s="567"/>
      <c r="AH301" s="363"/>
      <c r="AI301" s="363"/>
      <c r="AJ301" s="363"/>
      <c r="AK301" s="363"/>
      <c r="AL301" s="346"/>
      <c r="AM301" s="363"/>
      <c r="AN301" s="363"/>
      <c r="AO301" s="363"/>
      <c r="AP301" s="363"/>
      <c r="AQ301" s="363"/>
      <c r="AR301" s="363"/>
      <c r="AS301" s="363"/>
      <c r="AT301" s="363"/>
      <c r="AU301" s="363"/>
      <c r="AV301" s="363"/>
      <c r="AW301" s="363"/>
      <c r="AX301" s="375"/>
    </row>
    <row r="302" spans="1:50" s="7" customFormat="1">
      <c r="A302" s="607"/>
      <c r="B302" s="1291"/>
      <c r="C302" s="1291"/>
      <c r="D302" s="588"/>
      <c r="E302" s="589"/>
      <c r="F302" s="382"/>
      <c r="G302" s="382"/>
      <c r="H302" s="382"/>
      <c r="I302" s="383"/>
      <c r="J302" s="379"/>
      <c r="K302" s="381"/>
      <c r="L302" s="382"/>
      <c r="M302" s="382"/>
      <c r="N302" s="382"/>
      <c r="O302" s="383"/>
      <c r="P302" s="379"/>
      <c r="Q302" s="381"/>
      <c r="R302" s="384"/>
      <c r="S302" s="381"/>
      <c r="T302" s="618"/>
      <c r="U302" s="1263"/>
      <c r="V302" s="1264"/>
      <c r="W302" s="422"/>
      <c r="X302" s="423"/>
      <c r="Y302" s="424"/>
      <c r="Z302" s="390"/>
      <c r="AA302" s="425"/>
      <c r="AB302" s="439"/>
      <c r="AC302" s="439"/>
      <c r="AD302" s="439"/>
      <c r="AE302" s="439"/>
      <c r="AF302" s="567"/>
      <c r="AG302" s="567"/>
      <c r="AH302" s="363"/>
      <c r="AI302" s="363"/>
      <c r="AJ302" s="363"/>
      <c r="AK302" s="363"/>
      <c r="AL302" s="346"/>
      <c r="AM302" s="363"/>
      <c r="AN302" s="363"/>
      <c r="AO302" s="363"/>
      <c r="AP302" s="363"/>
      <c r="AQ302" s="363"/>
      <c r="AR302" s="363"/>
      <c r="AS302" s="363"/>
      <c r="AT302" s="363"/>
      <c r="AU302" s="363"/>
      <c r="AV302" s="363"/>
      <c r="AW302" s="363"/>
      <c r="AX302" s="375"/>
    </row>
    <row r="303" spans="1:50" s="7" customFormat="1">
      <c r="A303" s="607"/>
      <c r="B303" s="1291"/>
      <c r="C303" s="1291"/>
      <c r="D303" s="588"/>
      <c r="E303" s="589"/>
      <c r="F303" s="382"/>
      <c r="G303" s="382"/>
      <c r="H303" s="382"/>
      <c r="I303" s="383"/>
      <c r="J303" s="379"/>
      <c r="K303" s="381"/>
      <c r="L303" s="382"/>
      <c r="M303" s="382"/>
      <c r="N303" s="382"/>
      <c r="O303" s="383"/>
      <c r="P303" s="379"/>
      <c r="Q303" s="381"/>
      <c r="R303" s="384"/>
      <c r="S303" s="381"/>
      <c r="T303" s="617"/>
      <c r="U303" s="1148"/>
      <c r="V303" s="1149"/>
      <c r="W303" s="328"/>
      <c r="X303" s="328"/>
      <c r="Y303" s="683"/>
      <c r="Z303" s="484"/>
      <c r="AA303" s="485"/>
      <c r="AB303" s="439"/>
      <c r="AC303" s="439"/>
      <c r="AD303" s="439"/>
      <c r="AE303" s="439"/>
      <c r="AF303" s="567"/>
      <c r="AG303" s="567"/>
      <c r="AH303" s="363"/>
      <c r="AI303" s="363"/>
      <c r="AJ303" s="363"/>
      <c r="AK303" s="363"/>
      <c r="AL303" s="346"/>
      <c r="AM303" s="363"/>
      <c r="AN303" s="363"/>
      <c r="AO303" s="363"/>
      <c r="AP303" s="363"/>
      <c r="AQ303" s="363"/>
      <c r="AR303" s="363"/>
      <c r="AS303" s="363"/>
      <c r="AT303" s="363"/>
      <c r="AU303" s="363"/>
      <c r="AV303" s="363"/>
      <c r="AW303" s="363"/>
      <c r="AX303" s="375"/>
    </row>
    <row r="304" spans="1:50" s="7" customFormat="1">
      <c r="A304" s="607"/>
      <c r="B304" s="1291"/>
      <c r="C304" s="1291"/>
      <c r="D304" s="588"/>
      <c r="E304" s="381"/>
      <c r="F304" s="382"/>
      <c r="G304" s="382"/>
      <c r="H304" s="382"/>
      <c r="I304" s="383"/>
      <c r="J304" s="379"/>
      <c r="K304" s="381"/>
      <c r="L304" s="382"/>
      <c r="M304" s="382"/>
      <c r="N304" s="382"/>
      <c r="O304" s="383"/>
      <c r="P304" s="379"/>
      <c r="Q304" s="381"/>
      <c r="R304" s="384"/>
      <c r="S304" s="381"/>
      <c r="T304" s="618"/>
      <c r="U304" s="1146"/>
      <c r="V304" s="1147"/>
      <c r="W304" s="328"/>
      <c r="X304" s="328"/>
      <c r="Y304" s="1146"/>
      <c r="Z304" s="1147"/>
      <c r="AA304" s="477"/>
      <c r="AB304" s="439"/>
      <c r="AC304" s="439"/>
      <c r="AD304" s="439"/>
      <c r="AE304" s="439"/>
      <c r="AF304" s="567"/>
      <c r="AG304" s="567"/>
      <c r="AH304" s="363"/>
      <c r="AI304" s="363"/>
      <c r="AJ304" s="363"/>
      <c r="AK304" s="363"/>
      <c r="AL304" s="346"/>
      <c r="AM304" s="363"/>
      <c r="AN304" s="363"/>
      <c r="AO304" s="363"/>
      <c r="AP304" s="363"/>
      <c r="AQ304" s="363"/>
      <c r="AR304" s="363"/>
      <c r="AS304" s="363"/>
      <c r="AT304" s="363"/>
      <c r="AU304" s="363"/>
      <c r="AV304" s="363"/>
      <c r="AW304" s="363"/>
      <c r="AX304" s="375"/>
    </row>
    <row r="305" spans="1:50" s="7" customFormat="1" ht="15.75" customHeight="1">
      <c r="A305" s="607"/>
      <c r="B305" s="1291"/>
      <c r="C305" s="1291"/>
      <c r="D305" s="588"/>
      <c r="E305" s="381"/>
      <c r="F305" s="382"/>
      <c r="G305" s="382"/>
      <c r="H305" s="382"/>
      <c r="I305" s="383"/>
      <c r="J305" s="379"/>
      <c r="K305" s="381"/>
      <c r="L305" s="382"/>
      <c r="M305" s="382"/>
      <c r="N305" s="382"/>
      <c r="O305" s="383"/>
      <c r="P305" s="379"/>
      <c r="Q305" s="381"/>
      <c r="R305" s="384"/>
      <c r="S305" s="381"/>
      <c r="T305" s="618"/>
      <c r="U305" s="1146"/>
      <c r="V305" s="1147"/>
      <c r="W305" s="328"/>
      <c r="X305" s="328"/>
      <c r="Y305" s="1146"/>
      <c r="Z305" s="1147"/>
      <c r="AA305" s="477"/>
      <c r="AB305" s="439"/>
      <c r="AC305" s="439"/>
      <c r="AD305" s="439"/>
      <c r="AE305" s="439"/>
      <c r="AF305" s="567"/>
      <c r="AG305" s="567"/>
      <c r="AH305" s="363"/>
      <c r="AI305" s="363"/>
      <c r="AJ305" s="363"/>
      <c r="AK305" s="363"/>
      <c r="AL305" s="346"/>
      <c r="AM305" s="363"/>
      <c r="AN305" s="363"/>
      <c r="AO305" s="363"/>
      <c r="AP305" s="363"/>
      <c r="AQ305" s="363"/>
      <c r="AR305" s="363"/>
      <c r="AS305" s="363"/>
      <c r="AT305" s="363"/>
      <c r="AU305" s="363"/>
      <c r="AV305" s="363"/>
      <c r="AW305" s="363"/>
      <c r="AX305" s="375"/>
    </row>
    <row r="306" spans="1:50" s="7" customFormat="1" ht="15.75" customHeight="1">
      <c r="A306" s="607"/>
      <c r="B306" s="1291"/>
      <c r="C306" s="1291"/>
      <c r="D306" s="588"/>
      <c r="E306" s="381"/>
      <c r="F306" s="382"/>
      <c r="G306" s="382"/>
      <c r="H306" s="382"/>
      <c r="I306" s="383"/>
      <c r="J306" s="379"/>
      <c r="K306" s="381"/>
      <c r="L306" s="382"/>
      <c r="M306" s="382"/>
      <c r="N306" s="382"/>
      <c r="O306" s="383"/>
      <c r="P306" s="379"/>
      <c r="Q306" s="381"/>
      <c r="R306" s="384"/>
      <c r="S306" s="381"/>
      <c r="T306" s="382"/>
      <c r="U306" s="1146"/>
      <c r="V306" s="1147"/>
      <c r="W306" s="476"/>
      <c r="X306" s="328"/>
      <c r="Y306" s="1146"/>
      <c r="Z306" s="1293"/>
      <c r="AA306" s="477"/>
      <c r="AB306" s="439"/>
      <c r="AC306" s="439"/>
      <c r="AD306" s="439"/>
      <c r="AE306" s="439"/>
      <c r="AF306" s="567"/>
      <c r="AG306" s="567"/>
      <c r="AH306" s="363"/>
      <c r="AI306" s="363"/>
      <c r="AJ306" s="363"/>
      <c r="AK306" s="363"/>
      <c r="AL306" s="346"/>
      <c r="AM306" s="363"/>
      <c r="AN306" s="363"/>
      <c r="AO306" s="363"/>
      <c r="AP306" s="363"/>
      <c r="AQ306" s="363"/>
      <c r="AR306" s="363"/>
      <c r="AS306" s="363"/>
      <c r="AT306" s="363"/>
      <c r="AU306" s="363"/>
      <c r="AV306" s="363"/>
      <c r="AW306" s="363"/>
      <c r="AX306" s="375"/>
    </row>
    <row r="307" spans="1:50" s="7" customFormat="1">
      <c r="A307" s="607"/>
      <c r="B307" s="1291"/>
      <c r="C307" s="1291"/>
      <c r="D307" s="588"/>
      <c r="E307" s="381"/>
      <c r="F307" s="382"/>
      <c r="G307" s="382"/>
      <c r="H307" s="382"/>
      <c r="I307" s="383"/>
      <c r="J307" s="379"/>
      <c r="K307" s="381"/>
      <c r="L307" s="382"/>
      <c r="M307" s="382"/>
      <c r="N307" s="382"/>
      <c r="O307" s="383"/>
      <c r="P307" s="379"/>
      <c r="Q307" s="381"/>
      <c r="R307" s="384"/>
      <c r="S307" s="381"/>
      <c r="T307" s="382"/>
      <c r="U307" s="1146"/>
      <c r="V307" s="1147"/>
      <c r="W307" s="476"/>
      <c r="X307" s="328"/>
      <c r="Y307" s="1146"/>
      <c r="Z307" s="1293"/>
      <c r="AA307" s="477"/>
      <c r="AB307" s="439"/>
      <c r="AC307" s="439"/>
      <c r="AD307" s="439"/>
      <c r="AE307" s="439"/>
      <c r="AF307" s="567"/>
      <c r="AG307" s="567"/>
      <c r="AH307" s="363"/>
      <c r="AI307" s="363"/>
      <c r="AJ307" s="363"/>
      <c r="AK307" s="363"/>
      <c r="AL307" s="346"/>
      <c r="AM307" s="363"/>
      <c r="AN307" s="363"/>
      <c r="AO307" s="363"/>
      <c r="AP307" s="363"/>
      <c r="AQ307" s="363"/>
      <c r="AR307" s="363"/>
      <c r="AS307" s="363"/>
      <c r="AT307" s="363"/>
      <c r="AU307" s="363"/>
      <c r="AV307" s="363"/>
      <c r="AW307" s="363"/>
      <c r="AX307" s="375"/>
    </row>
    <row r="308" spans="1:50" s="7" customFormat="1">
      <c r="A308" s="607"/>
      <c r="B308" s="1291"/>
      <c r="C308" s="1291"/>
      <c r="D308" s="588"/>
      <c r="E308" s="381"/>
      <c r="F308" s="382"/>
      <c r="G308" s="382"/>
      <c r="H308" s="382"/>
      <c r="I308" s="383"/>
      <c r="J308" s="379"/>
      <c r="K308" s="381"/>
      <c r="L308" s="382"/>
      <c r="M308" s="382"/>
      <c r="N308" s="382"/>
      <c r="O308" s="383"/>
      <c r="P308" s="379"/>
      <c r="Q308" s="381"/>
      <c r="R308" s="384"/>
      <c r="S308" s="381"/>
      <c r="T308" s="382"/>
      <c r="U308" s="1146"/>
      <c r="V308" s="1147"/>
      <c r="W308" s="476"/>
      <c r="X308" s="328"/>
      <c r="Y308" s="1146"/>
      <c r="Z308" s="1293"/>
      <c r="AA308" s="477"/>
      <c r="AB308" s="439"/>
      <c r="AC308" s="439"/>
      <c r="AD308" s="439"/>
      <c r="AE308" s="439"/>
      <c r="AF308" s="567"/>
      <c r="AG308" s="567"/>
      <c r="AH308" s="363"/>
      <c r="AI308" s="363"/>
      <c r="AJ308" s="363"/>
      <c r="AK308" s="363"/>
      <c r="AL308" s="346"/>
      <c r="AM308" s="363"/>
      <c r="AN308" s="363"/>
      <c r="AO308" s="363"/>
      <c r="AP308" s="363"/>
      <c r="AQ308" s="363"/>
      <c r="AR308" s="363"/>
      <c r="AS308" s="363"/>
      <c r="AT308" s="363"/>
      <c r="AU308" s="363"/>
      <c r="AV308" s="363"/>
      <c r="AW308" s="363"/>
      <c r="AX308" s="375"/>
    </row>
    <row r="309" spans="1:50" s="7" customFormat="1">
      <c r="A309" s="607"/>
      <c r="B309" s="1291"/>
      <c r="C309" s="1291"/>
      <c r="D309" s="588"/>
      <c r="E309" s="381"/>
      <c r="F309" s="382"/>
      <c r="G309" s="382"/>
      <c r="H309" s="382"/>
      <c r="I309" s="383"/>
      <c r="J309" s="379"/>
      <c r="K309" s="381"/>
      <c r="L309" s="382"/>
      <c r="M309" s="382"/>
      <c r="N309" s="382"/>
      <c r="O309" s="383"/>
      <c r="P309" s="379"/>
      <c r="Q309" s="381"/>
      <c r="R309" s="384"/>
      <c r="S309" s="381"/>
      <c r="T309" s="382"/>
      <c r="U309" s="1146"/>
      <c r="V309" s="1147"/>
      <c r="W309" s="476"/>
      <c r="X309" s="328"/>
      <c r="Y309" s="1146"/>
      <c r="Z309" s="1293"/>
      <c r="AA309" s="477"/>
      <c r="AB309" s="439"/>
      <c r="AC309" s="439"/>
      <c r="AD309" s="439"/>
      <c r="AE309" s="439"/>
      <c r="AF309" s="567"/>
      <c r="AG309" s="567"/>
      <c r="AH309" s="363"/>
      <c r="AI309" s="363"/>
      <c r="AJ309" s="363"/>
      <c r="AK309" s="363"/>
      <c r="AL309" s="346"/>
      <c r="AM309" s="363"/>
      <c r="AN309" s="363"/>
      <c r="AO309" s="363"/>
      <c r="AP309" s="363"/>
      <c r="AQ309" s="363"/>
      <c r="AR309" s="363"/>
      <c r="AS309" s="363"/>
      <c r="AT309" s="363"/>
      <c r="AU309" s="363"/>
      <c r="AV309" s="363"/>
      <c r="AW309" s="363"/>
      <c r="AX309" s="375"/>
    </row>
    <row r="310" spans="1:50" s="7" customFormat="1">
      <c r="A310" s="607"/>
      <c r="B310" s="1291"/>
      <c r="C310" s="1291"/>
      <c r="D310" s="588"/>
      <c r="E310" s="381"/>
      <c r="F310" s="382"/>
      <c r="G310" s="382"/>
      <c r="H310" s="382"/>
      <c r="I310" s="383"/>
      <c r="J310" s="379"/>
      <c r="K310" s="381"/>
      <c r="L310" s="382"/>
      <c r="M310" s="382"/>
      <c r="N310" s="382"/>
      <c r="O310" s="383"/>
      <c r="P310" s="379"/>
      <c r="Q310" s="381"/>
      <c r="R310" s="384"/>
      <c r="S310" s="381"/>
      <c r="T310" s="382"/>
      <c r="U310" s="1146"/>
      <c r="V310" s="1147"/>
      <c r="W310" s="476"/>
      <c r="X310" s="328"/>
      <c r="Y310" s="1146"/>
      <c r="Z310" s="1147"/>
      <c r="AA310" s="477"/>
      <c r="AB310" s="439"/>
      <c r="AC310" s="439"/>
      <c r="AD310" s="439"/>
      <c r="AE310" s="439"/>
      <c r="AF310" s="567"/>
      <c r="AG310" s="567"/>
      <c r="AH310" s="363"/>
      <c r="AI310" s="363"/>
      <c r="AJ310" s="363"/>
      <c r="AK310" s="363"/>
      <c r="AL310" s="346"/>
      <c r="AM310" s="363"/>
      <c r="AN310" s="363"/>
      <c r="AO310" s="363"/>
      <c r="AP310" s="363"/>
      <c r="AQ310" s="363"/>
      <c r="AR310" s="363"/>
      <c r="AS310" s="363"/>
      <c r="AT310" s="363"/>
      <c r="AU310" s="363"/>
      <c r="AV310" s="363"/>
      <c r="AW310" s="363"/>
      <c r="AX310" s="375"/>
    </row>
    <row r="311" spans="1:50" s="7" customFormat="1">
      <c r="A311" s="607"/>
      <c r="B311" s="1291"/>
      <c r="C311" s="1291"/>
      <c r="D311" s="588"/>
      <c r="E311" s="381"/>
      <c r="F311" s="382"/>
      <c r="G311" s="382"/>
      <c r="H311" s="382"/>
      <c r="I311" s="383"/>
      <c r="J311" s="379"/>
      <c r="K311" s="381"/>
      <c r="L311" s="382"/>
      <c r="M311" s="382"/>
      <c r="N311" s="382"/>
      <c r="O311" s="383"/>
      <c r="P311" s="379"/>
      <c r="Q311" s="381"/>
      <c r="R311" s="384"/>
      <c r="S311" s="381"/>
      <c r="T311" s="382"/>
      <c r="U311" s="1146"/>
      <c r="V311" s="1147"/>
      <c r="W311" s="501"/>
      <c r="X311" s="502"/>
      <c r="Y311" s="1292"/>
      <c r="Z311" s="1147"/>
      <c r="AA311" s="503"/>
      <c r="AB311" s="439"/>
      <c r="AC311" s="439"/>
      <c r="AD311" s="439"/>
      <c r="AE311" s="439"/>
      <c r="AF311" s="567"/>
      <c r="AG311" s="567"/>
      <c r="AH311" s="363"/>
      <c r="AI311" s="363"/>
      <c r="AJ311" s="363"/>
      <c r="AK311" s="363"/>
      <c r="AL311" s="346"/>
      <c r="AM311" s="363"/>
      <c r="AN311" s="363"/>
      <c r="AO311" s="363"/>
      <c r="AP311" s="363"/>
      <c r="AQ311" s="363"/>
      <c r="AR311" s="363"/>
      <c r="AS311" s="363"/>
      <c r="AT311" s="363"/>
      <c r="AU311" s="363"/>
      <c r="AV311" s="363"/>
      <c r="AW311" s="363"/>
      <c r="AX311" s="375"/>
    </row>
    <row r="312" spans="1:50" s="7" customFormat="1">
      <c r="A312" s="607"/>
      <c r="B312" s="1291"/>
      <c r="C312" s="1291"/>
      <c r="D312" s="588"/>
      <c r="E312" s="381"/>
      <c r="F312" s="382"/>
      <c r="G312" s="382"/>
      <c r="H312" s="382"/>
      <c r="I312" s="383"/>
      <c r="J312" s="379"/>
      <c r="K312" s="381"/>
      <c r="L312" s="382"/>
      <c r="M312" s="382"/>
      <c r="N312" s="382"/>
      <c r="O312" s="383"/>
      <c r="P312" s="379"/>
      <c r="Q312" s="381"/>
      <c r="R312" s="384"/>
      <c r="S312" s="381"/>
      <c r="T312" s="382"/>
      <c r="U312" s="1148"/>
      <c r="V312" s="1149"/>
      <c r="W312" s="510"/>
      <c r="X312" s="511"/>
      <c r="Y312" s="512"/>
      <c r="Z312" s="484"/>
      <c r="AA312" s="513"/>
      <c r="AB312" s="439"/>
      <c r="AC312" s="439"/>
      <c r="AD312" s="439"/>
      <c r="AE312" s="439"/>
      <c r="AF312" s="567"/>
      <c r="AG312" s="567"/>
      <c r="AH312" s="363"/>
      <c r="AI312" s="363"/>
      <c r="AJ312" s="363"/>
      <c r="AK312" s="363"/>
      <c r="AL312" s="346"/>
      <c r="AM312" s="363"/>
      <c r="AN312" s="363"/>
      <c r="AO312" s="363"/>
      <c r="AP312" s="363"/>
      <c r="AQ312" s="363"/>
      <c r="AR312" s="363"/>
      <c r="AS312" s="363"/>
      <c r="AT312" s="363"/>
      <c r="AU312" s="363"/>
      <c r="AV312" s="363"/>
      <c r="AW312" s="363"/>
      <c r="AX312" s="375"/>
    </row>
    <row r="313" spans="1:50" s="7" customFormat="1">
      <c r="A313" s="607"/>
      <c r="B313" s="1291"/>
      <c r="C313" s="1291"/>
      <c r="D313" s="588"/>
      <c r="E313" s="381"/>
      <c r="F313" s="382"/>
      <c r="G313" s="382"/>
      <c r="H313" s="382"/>
      <c r="I313" s="383"/>
      <c r="J313" s="379"/>
      <c r="K313" s="381"/>
      <c r="L313" s="382"/>
      <c r="M313" s="382"/>
      <c r="N313" s="382"/>
      <c r="O313" s="383"/>
      <c r="P313" s="379"/>
      <c r="Q313" s="381"/>
      <c r="R313" s="384"/>
      <c r="S313" s="381"/>
      <c r="T313" s="382"/>
      <c r="U313" s="1263"/>
      <c r="V313" s="1264"/>
      <c r="W313" s="422"/>
      <c r="X313" s="423"/>
      <c r="Y313" s="424"/>
      <c r="Z313" s="390"/>
      <c r="AA313" s="425"/>
      <c r="AB313" s="439"/>
      <c r="AC313" s="439"/>
      <c r="AD313" s="439"/>
      <c r="AE313" s="439"/>
      <c r="AF313" s="567"/>
      <c r="AG313" s="567"/>
      <c r="AH313" s="363"/>
      <c r="AI313" s="363"/>
      <c r="AJ313" s="363"/>
      <c r="AK313" s="363"/>
      <c r="AL313" s="346"/>
      <c r="AM313" s="363"/>
      <c r="AN313" s="363"/>
      <c r="AO313" s="363"/>
      <c r="AP313" s="363"/>
      <c r="AQ313" s="363"/>
      <c r="AR313" s="363"/>
      <c r="AS313" s="363"/>
      <c r="AT313" s="363"/>
      <c r="AU313" s="363"/>
      <c r="AV313" s="363"/>
      <c r="AW313" s="363"/>
      <c r="AX313" s="375"/>
    </row>
    <row r="314" spans="1:50" s="7" customFormat="1">
      <c r="A314" s="607"/>
      <c r="B314" s="1291"/>
      <c r="C314" s="1291"/>
      <c r="D314" s="588"/>
      <c r="E314" s="381"/>
      <c r="F314" s="382"/>
      <c r="G314" s="382"/>
      <c r="H314" s="382"/>
      <c r="I314" s="383"/>
      <c r="J314" s="379"/>
      <c r="K314" s="381"/>
      <c r="L314" s="382"/>
      <c r="M314" s="382"/>
      <c r="N314" s="382"/>
      <c r="O314" s="383"/>
      <c r="P314" s="379"/>
      <c r="Q314" s="381"/>
      <c r="R314" s="384"/>
      <c r="S314" s="381"/>
      <c r="T314" s="617"/>
      <c r="U314" s="1148"/>
      <c r="V314" s="1149"/>
      <c r="W314" s="328"/>
      <c r="X314" s="328"/>
      <c r="Y314" s="683"/>
      <c r="Z314" s="484"/>
      <c r="AA314" s="485"/>
      <c r="AB314" s="439"/>
      <c r="AC314" s="439"/>
      <c r="AD314" s="439"/>
      <c r="AE314" s="439"/>
      <c r="AF314" s="567"/>
      <c r="AG314" s="567"/>
      <c r="AH314" s="363"/>
      <c r="AI314" s="363"/>
      <c r="AJ314" s="363"/>
      <c r="AK314" s="363"/>
      <c r="AL314" s="346"/>
      <c r="AM314" s="363"/>
      <c r="AN314" s="363"/>
      <c r="AO314" s="363"/>
      <c r="AP314" s="363"/>
      <c r="AQ314" s="363"/>
      <c r="AR314" s="363"/>
      <c r="AS314" s="363"/>
      <c r="AT314" s="363"/>
      <c r="AU314" s="363"/>
      <c r="AV314" s="363"/>
      <c r="AW314" s="363"/>
      <c r="AX314" s="375"/>
    </row>
    <row r="315" spans="1:50" s="7" customFormat="1" ht="15.75" customHeight="1">
      <c r="A315" s="607"/>
      <c r="B315" s="1291"/>
      <c r="C315" s="1291"/>
      <c r="D315" s="588"/>
      <c r="E315" s="381"/>
      <c r="F315" s="382"/>
      <c r="G315" s="382"/>
      <c r="H315" s="382"/>
      <c r="I315" s="383"/>
      <c r="J315" s="379"/>
      <c r="K315" s="381"/>
      <c r="L315" s="382"/>
      <c r="M315" s="382"/>
      <c r="N315" s="382"/>
      <c r="O315" s="383"/>
      <c r="P315" s="379"/>
      <c r="Q315" s="381"/>
      <c r="R315" s="384"/>
      <c r="S315" s="381"/>
      <c r="T315" s="618"/>
      <c r="U315" s="1146"/>
      <c r="V315" s="1147"/>
      <c r="W315" s="328"/>
      <c r="X315" s="328"/>
      <c r="Y315" s="1146"/>
      <c r="Z315" s="1147"/>
      <c r="AA315" s="477"/>
      <c r="AB315" s="439"/>
      <c r="AC315" s="439"/>
      <c r="AD315" s="439"/>
      <c r="AE315" s="439"/>
      <c r="AF315" s="567"/>
      <c r="AG315" s="567"/>
      <c r="AH315" s="363"/>
      <c r="AI315" s="363"/>
      <c r="AJ315" s="363"/>
      <c r="AK315" s="363"/>
      <c r="AL315" s="346"/>
      <c r="AM315" s="363"/>
      <c r="AN315" s="363"/>
      <c r="AO315" s="363"/>
      <c r="AP315" s="363"/>
      <c r="AQ315" s="363"/>
      <c r="AR315" s="363"/>
      <c r="AS315" s="363"/>
      <c r="AT315" s="363"/>
      <c r="AU315" s="363"/>
      <c r="AV315" s="363"/>
      <c r="AW315" s="363"/>
      <c r="AX315" s="375"/>
    </row>
    <row r="316" spans="1:50" s="7" customFormat="1">
      <c r="A316" s="607"/>
      <c r="B316" s="1291"/>
      <c r="C316" s="1291"/>
      <c r="D316" s="588"/>
      <c r="E316" s="381"/>
      <c r="F316" s="382"/>
      <c r="G316" s="382"/>
      <c r="H316" s="382"/>
      <c r="I316" s="383"/>
      <c r="J316" s="379"/>
      <c r="K316" s="381"/>
      <c r="L316" s="382"/>
      <c r="M316" s="382"/>
      <c r="N316" s="382"/>
      <c r="O316" s="383"/>
      <c r="P316" s="379"/>
      <c r="Q316" s="381"/>
      <c r="R316" s="384"/>
      <c r="S316" s="381"/>
      <c r="T316" s="382"/>
      <c r="U316" s="1146"/>
      <c r="V316" s="1147"/>
      <c r="W316" s="328"/>
      <c r="X316" s="328"/>
      <c r="Y316" s="1146"/>
      <c r="Z316" s="1147"/>
      <c r="AA316" s="477"/>
      <c r="AB316" s="439"/>
      <c r="AC316" s="439"/>
      <c r="AD316" s="439"/>
      <c r="AE316" s="439"/>
      <c r="AF316" s="567"/>
      <c r="AG316" s="567"/>
      <c r="AH316" s="363"/>
      <c r="AI316" s="363"/>
      <c r="AJ316" s="363"/>
      <c r="AK316" s="363"/>
      <c r="AL316" s="346"/>
      <c r="AM316" s="363"/>
      <c r="AN316" s="363"/>
      <c r="AO316" s="363"/>
      <c r="AP316" s="363"/>
      <c r="AQ316" s="363"/>
      <c r="AR316" s="363"/>
      <c r="AS316" s="363"/>
      <c r="AT316" s="363"/>
      <c r="AU316" s="363"/>
      <c r="AV316" s="363"/>
      <c r="AW316" s="363"/>
      <c r="AX316" s="375"/>
    </row>
    <row r="317" spans="1:50" s="7" customFormat="1">
      <c r="A317" s="607"/>
      <c r="B317" s="1291"/>
      <c r="C317" s="1291"/>
      <c r="D317" s="588"/>
      <c r="E317" s="381"/>
      <c r="F317" s="382"/>
      <c r="G317" s="382"/>
      <c r="H317" s="382"/>
      <c r="I317" s="383"/>
      <c r="J317" s="379"/>
      <c r="K317" s="381"/>
      <c r="L317" s="382"/>
      <c r="M317" s="382"/>
      <c r="N317" s="382"/>
      <c r="O317" s="383"/>
      <c r="P317" s="379"/>
      <c r="Q317" s="381"/>
      <c r="R317" s="384"/>
      <c r="S317" s="381"/>
      <c r="T317" s="382"/>
      <c r="U317" s="1146"/>
      <c r="V317" s="1147"/>
      <c r="W317" s="476"/>
      <c r="X317" s="328"/>
      <c r="Y317" s="1146"/>
      <c r="Z317" s="1293"/>
      <c r="AA317" s="477"/>
      <c r="AB317" s="439"/>
      <c r="AC317" s="439"/>
      <c r="AD317" s="439"/>
      <c r="AE317" s="439"/>
      <c r="AF317" s="567"/>
      <c r="AG317" s="567"/>
      <c r="AH317" s="363"/>
      <c r="AI317" s="363"/>
      <c r="AJ317" s="363"/>
      <c r="AK317" s="363"/>
      <c r="AL317" s="346"/>
      <c r="AM317" s="363"/>
      <c r="AN317" s="363"/>
      <c r="AO317" s="363"/>
      <c r="AP317" s="363"/>
      <c r="AQ317" s="363"/>
      <c r="AR317" s="363"/>
      <c r="AS317" s="363"/>
      <c r="AT317" s="363"/>
      <c r="AU317" s="363"/>
      <c r="AV317" s="363"/>
      <c r="AW317" s="363"/>
      <c r="AX317" s="375"/>
    </row>
    <row r="318" spans="1:50" s="7" customFormat="1">
      <c r="A318" s="607"/>
      <c r="B318" s="1291"/>
      <c r="C318" s="1291"/>
      <c r="D318" s="588"/>
      <c r="E318" s="381"/>
      <c r="F318" s="382"/>
      <c r="G318" s="382"/>
      <c r="H318" s="382"/>
      <c r="I318" s="383"/>
      <c r="J318" s="379"/>
      <c r="K318" s="381"/>
      <c r="L318" s="382"/>
      <c r="M318" s="382"/>
      <c r="N318" s="382"/>
      <c r="O318" s="383"/>
      <c r="P318" s="379"/>
      <c r="Q318" s="381"/>
      <c r="R318" s="384"/>
      <c r="S318" s="381"/>
      <c r="T318" s="382"/>
      <c r="U318" s="1146"/>
      <c r="V318" s="1147"/>
      <c r="W318" s="476"/>
      <c r="X318" s="328"/>
      <c r="Y318" s="1146"/>
      <c r="Z318" s="1293"/>
      <c r="AA318" s="477"/>
      <c r="AB318" s="439"/>
      <c r="AC318" s="439"/>
      <c r="AD318" s="439"/>
      <c r="AE318" s="439"/>
      <c r="AF318" s="567"/>
      <c r="AG318" s="567"/>
      <c r="AH318" s="363"/>
      <c r="AI318" s="363"/>
      <c r="AJ318" s="363"/>
      <c r="AK318" s="363"/>
      <c r="AL318" s="346"/>
      <c r="AM318" s="363"/>
      <c r="AN318" s="363"/>
      <c r="AO318" s="363"/>
      <c r="AP318" s="363"/>
      <c r="AQ318" s="363"/>
      <c r="AR318" s="363"/>
      <c r="AS318" s="363"/>
      <c r="AT318" s="363"/>
      <c r="AU318" s="363"/>
      <c r="AV318" s="363"/>
      <c r="AW318" s="363"/>
      <c r="AX318" s="375"/>
    </row>
    <row r="319" spans="1:50" s="7" customFormat="1">
      <c r="A319" s="607"/>
      <c r="B319" s="1291"/>
      <c r="C319" s="1291"/>
      <c r="D319" s="588"/>
      <c r="E319" s="381"/>
      <c r="F319" s="382"/>
      <c r="G319" s="382"/>
      <c r="H319" s="382"/>
      <c r="I319" s="383"/>
      <c r="J319" s="379"/>
      <c r="K319" s="381"/>
      <c r="L319" s="382"/>
      <c r="M319" s="382"/>
      <c r="N319" s="382"/>
      <c r="O319" s="383"/>
      <c r="P319" s="379"/>
      <c r="Q319" s="381"/>
      <c r="R319" s="384"/>
      <c r="S319" s="381"/>
      <c r="T319" s="382"/>
      <c r="U319" s="1146"/>
      <c r="V319" s="1147"/>
      <c r="W319" s="476"/>
      <c r="X319" s="328"/>
      <c r="Y319" s="1146"/>
      <c r="Z319" s="1293"/>
      <c r="AA319" s="477"/>
      <c r="AB319" s="439"/>
      <c r="AC319" s="439"/>
      <c r="AD319" s="439"/>
      <c r="AE319" s="439"/>
      <c r="AF319" s="567"/>
      <c r="AG319" s="567"/>
      <c r="AH319" s="363"/>
      <c r="AI319" s="363"/>
      <c r="AJ319" s="363"/>
      <c r="AK319" s="363"/>
      <c r="AL319" s="346"/>
      <c r="AM319" s="363"/>
      <c r="AN319" s="363"/>
      <c r="AO319" s="363"/>
      <c r="AP319" s="363"/>
      <c r="AQ319" s="363"/>
      <c r="AR319" s="363"/>
      <c r="AS319" s="363"/>
      <c r="AT319" s="363"/>
      <c r="AU319" s="363"/>
      <c r="AV319" s="363"/>
      <c r="AW319" s="363"/>
      <c r="AX319" s="375"/>
    </row>
    <row r="320" spans="1:50" s="7" customFormat="1">
      <c r="A320" s="607"/>
      <c r="B320" s="1291"/>
      <c r="C320" s="1291"/>
      <c r="D320" s="588"/>
      <c r="E320" s="381"/>
      <c r="F320" s="382"/>
      <c r="G320" s="382"/>
      <c r="H320" s="382"/>
      <c r="I320" s="383"/>
      <c r="J320" s="379"/>
      <c r="K320" s="381"/>
      <c r="L320" s="382"/>
      <c r="M320" s="382"/>
      <c r="N320" s="382"/>
      <c r="O320" s="383"/>
      <c r="P320" s="379"/>
      <c r="Q320" s="381"/>
      <c r="R320" s="384"/>
      <c r="S320" s="381"/>
      <c r="T320" s="382"/>
      <c r="U320" s="1146"/>
      <c r="V320" s="1147"/>
      <c r="W320" s="476"/>
      <c r="X320" s="328"/>
      <c r="Y320" s="1146"/>
      <c r="Z320" s="1293"/>
      <c r="AA320" s="477"/>
      <c r="AB320" s="439"/>
      <c r="AC320" s="439"/>
      <c r="AD320" s="439"/>
      <c r="AE320" s="439"/>
      <c r="AF320" s="567"/>
      <c r="AG320" s="567"/>
      <c r="AH320" s="363"/>
      <c r="AI320" s="363"/>
      <c r="AJ320" s="363"/>
      <c r="AK320" s="363"/>
      <c r="AL320" s="346"/>
      <c r="AM320" s="363"/>
      <c r="AN320" s="363"/>
      <c r="AO320" s="363"/>
      <c r="AP320" s="363"/>
      <c r="AQ320" s="363"/>
      <c r="AR320" s="363"/>
      <c r="AS320" s="363"/>
      <c r="AT320" s="363"/>
      <c r="AU320" s="363"/>
      <c r="AV320" s="363"/>
      <c r="AW320" s="363"/>
      <c r="AX320" s="375"/>
    </row>
    <row r="321" spans="1:50" s="7" customFormat="1">
      <c r="A321" s="607"/>
      <c r="B321" s="1291"/>
      <c r="C321" s="1291"/>
      <c r="D321" s="588"/>
      <c r="E321" s="381"/>
      <c r="F321" s="382"/>
      <c r="G321" s="382"/>
      <c r="H321" s="382"/>
      <c r="I321" s="383"/>
      <c r="J321" s="379"/>
      <c r="K321" s="381"/>
      <c r="L321" s="382"/>
      <c r="M321" s="382"/>
      <c r="N321" s="382"/>
      <c r="O321" s="383"/>
      <c r="P321" s="379"/>
      <c r="Q321" s="381"/>
      <c r="R321" s="384"/>
      <c r="S321" s="381"/>
      <c r="T321" s="382"/>
      <c r="U321" s="1146"/>
      <c r="V321" s="1147"/>
      <c r="W321" s="476"/>
      <c r="X321" s="328"/>
      <c r="Y321" s="1146"/>
      <c r="Z321" s="1147"/>
      <c r="AA321" s="477"/>
      <c r="AB321" s="439"/>
      <c r="AC321" s="439"/>
      <c r="AD321" s="439"/>
      <c r="AE321" s="439"/>
      <c r="AF321" s="567"/>
      <c r="AG321" s="567"/>
      <c r="AH321" s="363"/>
      <c r="AI321" s="363"/>
      <c r="AJ321" s="363"/>
      <c r="AK321" s="363"/>
      <c r="AL321" s="346"/>
      <c r="AM321" s="363"/>
      <c r="AN321" s="363"/>
      <c r="AO321" s="363"/>
      <c r="AP321" s="363"/>
      <c r="AQ321" s="363"/>
      <c r="AR321" s="363"/>
      <c r="AS321" s="363"/>
      <c r="AT321" s="363"/>
      <c r="AU321" s="363"/>
      <c r="AV321" s="363"/>
      <c r="AW321" s="363"/>
      <c r="AX321" s="375"/>
    </row>
    <row r="322" spans="1:50" s="7" customFormat="1">
      <c r="A322" s="607"/>
      <c r="B322" s="1291"/>
      <c r="C322" s="1291"/>
      <c r="D322" s="588"/>
      <c r="E322" s="589"/>
      <c r="F322" s="382"/>
      <c r="G322" s="382"/>
      <c r="H322" s="382"/>
      <c r="I322" s="383"/>
      <c r="J322" s="379"/>
      <c r="K322" s="381"/>
      <c r="L322" s="382"/>
      <c r="M322" s="382"/>
      <c r="N322" s="382"/>
      <c r="O322" s="383"/>
      <c r="P322" s="379"/>
      <c r="Q322" s="381"/>
      <c r="R322" s="384"/>
      <c r="S322" s="381"/>
      <c r="T322" s="382"/>
      <c r="U322" s="1146"/>
      <c r="V322" s="1147"/>
      <c r="W322" s="501"/>
      <c r="X322" s="502"/>
      <c r="Y322" s="1292"/>
      <c r="Z322" s="1147"/>
      <c r="AA322" s="503"/>
      <c r="AB322" s="439"/>
      <c r="AC322" s="439"/>
      <c r="AD322" s="439"/>
      <c r="AE322" s="439"/>
      <c r="AF322" s="567"/>
      <c r="AG322" s="567"/>
      <c r="AH322" s="363"/>
      <c r="AI322" s="363"/>
      <c r="AJ322" s="363"/>
      <c r="AK322" s="363"/>
      <c r="AL322" s="346"/>
      <c r="AM322" s="363"/>
      <c r="AN322" s="363"/>
      <c r="AO322" s="363"/>
      <c r="AP322" s="363"/>
      <c r="AQ322" s="363"/>
      <c r="AR322" s="363"/>
      <c r="AS322" s="363"/>
      <c r="AT322" s="363"/>
      <c r="AU322" s="363"/>
      <c r="AV322" s="363"/>
      <c r="AW322" s="363"/>
      <c r="AX322" s="375"/>
    </row>
    <row r="323" spans="1:50" s="7" customFormat="1">
      <c r="A323" s="607"/>
      <c r="B323" s="1291"/>
      <c r="C323" s="1291"/>
      <c r="D323" s="588"/>
      <c r="E323" s="589"/>
      <c r="F323" s="382"/>
      <c r="G323" s="382"/>
      <c r="H323" s="382"/>
      <c r="I323" s="383"/>
      <c r="J323" s="379"/>
      <c r="K323" s="381"/>
      <c r="L323" s="382"/>
      <c r="M323" s="382"/>
      <c r="N323" s="382"/>
      <c r="O323" s="383"/>
      <c r="P323" s="379"/>
      <c r="Q323" s="381"/>
      <c r="R323" s="384"/>
      <c r="S323" s="381"/>
      <c r="T323" s="617"/>
      <c r="U323" s="1148"/>
      <c r="V323" s="1149"/>
      <c r="W323" s="510"/>
      <c r="X323" s="511"/>
      <c r="Y323" s="512"/>
      <c r="Z323" s="484"/>
      <c r="AA323" s="513"/>
      <c r="AB323" s="439"/>
      <c r="AC323" s="439"/>
      <c r="AD323" s="439"/>
      <c r="AE323" s="439"/>
      <c r="AF323" s="567"/>
      <c r="AG323" s="567"/>
      <c r="AH323" s="363"/>
      <c r="AI323" s="363"/>
      <c r="AJ323" s="363"/>
      <c r="AK323" s="363"/>
      <c r="AL323" s="346"/>
      <c r="AM323" s="363"/>
      <c r="AN323" s="363"/>
      <c r="AO323" s="363"/>
      <c r="AP323" s="363"/>
      <c r="AQ323" s="363"/>
      <c r="AR323" s="363"/>
      <c r="AS323" s="363"/>
      <c r="AT323" s="363"/>
      <c r="AU323" s="363"/>
      <c r="AV323" s="363"/>
      <c r="AW323" s="363"/>
      <c r="AX323" s="375"/>
    </row>
    <row r="324" spans="1:50" s="7" customFormat="1">
      <c r="A324" s="607"/>
      <c r="B324" s="1291"/>
      <c r="C324" s="1291"/>
      <c r="D324" s="588"/>
      <c r="E324" s="381"/>
      <c r="F324" s="382"/>
      <c r="G324" s="382"/>
      <c r="H324" s="382"/>
      <c r="I324" s="383"/>
      <c r="J324" s="379"/>
      <c r="K324" s="381"/>
      <c r="L324" s="382"/>
      <c r="M324" s="382"/>
      <c r="N324" s="382"/>
      <c r="O324" s="383"/>
      <c r="P324" s="379"/>
      <c r="Q324" s="381"/>
      <c r="R324" s="384"/>
      <c r="S324" s="381"/>
      <c r="T324" s="618"/>
      <c r="U324" s="1263"/>
      <c r="V324" s="1264"/>
      <c r="W324" s="422"/>
      <c r="X324" s="423"/>
      <c r="Y324" s="424"/>
      <c r="Z324" s="390"/>
      <c r="AA324" s="425"/>
      <c r="AB324" s="439"/>
      <c r="AC324" s="439"/>
      <c r="AD324" s="439"/>
      <c r="AE324" s="439"/>
      <c r="AF324" s="567"/>
      <c r="AG324" s="567"/>
      <c r="AH324" s="363"/>
      <c r="AI324" s="363"/>
      <c r="AJ324" s="363"/>
      <c r="AK324" s="363"/>
      <c r="AL324" s="346"/>
      <c r="AM324" s="363"/>
      <c r="AN324" s="363"/>
      <c r="AO324" s="363"/>
      <c r="AP324" s="363"/>
      <c r="AQ324" s="363"/>
      <c r="AR324" s="363"/>
      <c r="AS324" s="363"/>
      <c r="AT324" s="363"/>
      <c r="AU324" s="363"/>
      <c r="AV324" s="363"/>
      <c r="AW324" s="363"/>
      <c r="AX324" s="375"/>
    </row>
    <row r="325" spans="1:50" s="7" customFormat="1">
      <c r="A325" s="607"/>
      <c r="B325" s="1291"/>
      <c r="C325" s="1291"/>
      <c r="D325" s="588"/>
      <c r="E325" s="381"/>
      <c r="F325" s="382"/>
      <c r="G325" s="382"/>
      <c r="H325" s="382"/>
      <c r="I325" s="383"/>
      <c r="J325" s="379"/>
      <c r="K325" s="381"/>
      <c r="L325" s="382"/>
      <c r="M325" s="382"/>
      <c r="N325" s="382"/>
      <c r="O325" s="383"/>
      <c r="P325" s="379"/>
      <c r="Q325" s="381"/>
      <c r="R325" s="384"/>
      <c r="S325" s="381"/>
      <c r="T325" s="617"/>
      <c r="U325" s="1148"/>
      <c r="V325" s="1149"/>
      <c r="W325" s="328"/>
      <c r="X325" s="328"/>
      <c r="Y325" s="683"/>
      <c r="Z325" s="484"/>
      <c r="AA325" s="485"/>
      <c r="AB325" s="439"/>
      <c r="AC325" s="439"/>
      <c r="AD325" s="439"/>
      <c r="AE325" s="439"/>
      <c r="AF325" s="567"/>
      <c r="AG325" s="567"/>
      <c r="AH325" s="363"/>
      <c r="AI325" s="363"/>
      <c r="AJ325" s="363"/>
      <c r="AK325" s="363"/>
      <c r="AL325" s="346"/>
      <c r="AM325" s="363"/>
      <c r="AN325" s="363"/>
      <c r="AO325" s="363"/>
      <c r="AP325" s="363"/>
      <c r="AQ325" s="363"/>
      <c r="AR325" s="363"/>
      <c r="AS325" s="363"/>
      <c r="AT325" s="363"/>
      <c r="AU325" s="363"/>
      <c r="AV325" s="363"/>
      <c r="AW325" s="363"/>
      <c r="AX325" s="375"/>
    </row>
    <row r="326" spans="1:50" s="7" customFormat="1">
      <c r="A326" s="607"/>
      <c r="B326" s="1291"/>
      <c r="C326" s="1291"/>
      <c r="D326" s="588"/>
      <c r="E326" s="381"/>
      <c r="F326" s="382"/>
      <c r="G326" s="382"/>
      <c r="H326" s="382"/>
      <c r="I326" s="383"/>
      <c r="J326" s="379"/>
      <c r="K326" s="381"/>
      <c r="L326" s="382"/>
      <c r="M326" s="382"/>
      <c r="N326" s="382"/>
      <c r="O326" s="383"/>
      <c r="P326" s="379"/>
      <c r="Q326" s="381"/>
      <c r="R326" s="384"/>
      <c r="S326" s="381"/>
      <c r="T326" s="618"/>
      <c r="U326" s="1146"/>
      <c r="V326" s="1147"/>
      <c r="W326" s="328"/>
      <c r="X326" s="328"/>
      <c r="Y326" s="1146"/>
      <c r="Z326" s="1147"/>
      <c r="AA326" s="477"/>
      <c r="AB326" s="439"/>
      <c r="AC326" s="439"/>
      <c r="AD326" s="439"/>
      <c r="AE326" s="439"/>
      <c r="AF326" s="567"/>
      <c r="AG326" s="567"/>
      <c r="AH326" s="363"/>
      <c r="AI326" s="363"/>
      <c r="AJ326" s="363"/>
      <c r="AK326" s="363"/>
      <c r="AL326" s="346"/>
      <c r="AM326" s="363"/>
      <c r="AN326" s="363"/>
      <c r="AO326" s="363"/>
      <c r="AP326" s="363"/>
      <c r="AQ326" s="363"/>
      <c r="AR326" s="363"/>
      <c r="AS326" s="363"/>
      <c r="AT326" s="363"/>
      <c r="AU326" s="363"/>
      <c r="AV326" s="363"/>
      <c r="AW326" s="363"/>
      <c r="AX326" s="375"/>
    </row>
    <row r="327" spans="1:50" s="7" customFormat="1">
      <c r="A327" s="607"/>
      <c r="B327" s="1291"/>
      <c r="C327" s="1291"/>
      <c r="D327" s="588"/>
      <c r="E327" s="381"/>
      <c r="F327" s="382"/>
      <c r="G327" s="382"/>
      <c r="H327" s="382"/>
      <c r="I327" s="383"/>
      <c r="J327" s="379"/>
      <c r="K327" s="381"/>
      <c r="L327" s="382"/>
      <c r="M327" s="382"/>
      <c r="N327" s="382"/>
      <c r="O327" s="383"/>
      <c r="P327" s="379"/>
      <c r="Q327" s="381"/>
      <c r="R327" s="384"/>
      <c r="S327" s="381"/>
      <c r="T327" s="618"/>
      <c r="U327" s="1146"/>
      <c r="V327" s="1147"/>
      <c r="W327" s="328"/>
      <c r="X327" s="328"/>
      <c r="Y327" s="1146"/>
      <c r="Z327" s="1147"/>
      <c r="AA327" s="477"/>
      <c r="AB327" s="439"/>
      <c r="AC327" s="439"/>
      <c r="AD327" s="439"/>
      <c r="AE327" s="439"/>
      <c r="AF327" s="567"/>
      <c r="AG327" s="567"/>
      <c r="AH327" s="363"/>
      <c r="AI327" s="363"/>
      <c r="AJ327" s="363"/>
      <c r="AK327" s="363"/>
      <c r="AL327" s="346"/>
      <c r="AM327" s="363"/>
      <c r="AN327" s="363"/>
      <c r="AO327" s="363"/>
      <c r="AP327" s="363"/>
      <c r="AQ327" s="363"/>
      <c r="AR327" s="363"/>
      <c r="AS327" s="363"/>
      <c r="AT327" s="363"/>
      <c r="AU327" s="363"/>
      <c r="AV327" s="363"/>
      <c r="AW327" s="363"/>
      <c r="AX327" s="375"/>
    </row>
    <row r="328" spans="1:50" s="7" customFormat="1">
      <c r="A328" s="607"/>
      <c r="B328" s="1291"/>
      <c r="C328" s="1291"/>
      <c r="D328" s="588"/>
      <c r="E328" s="589"/>
      <c r="F328" s="382"/>
      <c r="G328" s="382"/>
      <c r="H328" s="382"/>
      <c r="I328" s="383"/>
      <c r="J328" s="379"/>
      <c r="K328" s="381"/>
      <c r="L328" s="382"/>
      <c r="M328" s="382"/>
      <c r="N328" s="382"/>
      <c r="O328" s="383"/>
      <c r="P328" s="379"/>
      <c r="Q328" s="381"/>
      <c r="R328" s="384"/>
      <c r="S328" s="381"/>
      <c r="T328" s="617"/>
      <c r="U328" s="1146"/>
      <c r="V328" s="1147"/>
      <c r="W328" s="476"/>
      <c r="X328" s="328"/>
      <c r="Y328" s="1146"/>
      <c r="Z328" s="1293"/>
      <c r="AA328" s="477"/>
      <c r="AB328" s="439"/>
      <c r="AC328" s="439"/>
      <c r="AD328" s="439"/>
      <c r="AE328" s="439"/>
      <c r="AF328" s="567"/>
      <c r="AG328" s="567"/>
      <c r="AH328" s="363"/>
      <c r="AI328" s="363"/>
      <c r="AJ328" s="363"/>
      <c r="AK328" s="363"/>
      <c r="AL328" s="346"/>
      <c r="AM328" s="363"/>
      <c r="AN328" s="363"/>
      <c r="AO328" s="363"/>
      <c r="AP328" s="363"/>
      <c r="AQ328" s="363"/>
      <c r="AR328" s="363"/>
      <c r="AS328" s="363"/>
      <c r="AT328" s="363"/>
      <c r="AU328" s="363"/>
      <c r="AV328" s="363"/>
      <c r="AW328" s="363"/>
      <c r="AX328" s="375"/>
    </row>
    <row r="329" spans="1:50" s="7" customFormat="1">
      <c r="A329" s="607"/>
      <c r="B329" s="1291"/>
      <c r="C329" s="1291"/>
      <c r="D329" s="588"/>
      <c r="E329" s="589"/>
      <c r="F329" s="382"/>
      <c r="G329" s="382"/>
      <c r="H329" s="382"/>
      <c r="I329" s="383"/>
      <c r="J329" s="379"/>
      <c r="K329" s="381"/>
      <c r="L329" s="382"/>
      <c r="M329" s="382"/>
      <c r="N329" s="382"/>
      <c r="O329" s="383"/>
      <c r="P329" s="379"/>
      <c r="Q329" s="381"/>
      <c r="R329" s="384"/>
      <c r="S329" s="381"/>
      <c r="T329" s="618"/>
      <c r="U329" s="1146"/>
      <c r="V329" s="1147"/>
      <c r="W329" s="476"/>
      <c r="X329" s="328"/>
      <c r="Y329" s="1146"/>
      <c r="Z329" s="1293"/>
      <c r="AA329" s="477"/>
      <c r="AB329" s="439"/>
      <c r="AC329" s="439"/>
      <c r="AD329" s="439"/>
      <c r="AE329" s="439"/>
      <c r="AF329" s="567"/>
      <c r="AG329" s="567"/>
      <c r="AH329" s="363"/>
      <c r="AI329" s="363"/>
      <c r="AJ329" s="363"/>
      <c r="AK329" s="363"/>
      <c r="AL329" s="346"/>
      <c r="AM329" s="363"/>
      <c r="AN329" s="363"/>
      <c r="AO329" s="363"/>
      <c r="AP329" s="363"/>
      <c r="AQ329" s="363"/>
      <c r="AR329" s="363"/>
      <c r="AS329" s="363"/>
      <c r="AT329" s="363"/>
      <c r="AU329" s="363"/>
      <c r="AV329" s="363"/>
      <c r="AW329" s="363"/>
      <c r="AX329" s="375"/>
    </row>
    <row r="330" spans="1:50" s="7" customFormat="1">
      <c r="A330" s="607"/>
      <c r="B330" s="1291"/>
      <c r="C330" s="1291"/>
      <c r="D330" s="588"/>
      <c r="E330" s="381"/>
      <c r="F330" s="382"/>
      <c r="G330" s="382"/>
      <c r="H330" s="382"/>
      <c r="I330" s="383"/>
      <c r="J330" s="379"/>
      <c r="K330" s="381"/>
      <c r="L330" s="382"/>
      <c r="M330" s="382"/>
      <c r="N330" s="382"/>
      <c r="O330" s="383"/>
      <c r="P330" s="379"/>
      <c r="Q330" s="381"/>
      <c r="R330" s="384"/>
      <c r="S330" s="381"/>
      <c r="T330" s="618"/>
      <c r="U330" s="1146"/>
      <c r="V330" s="1147"/>
      <c r="W330" s="476"/>
      <c r="X330" s="328"/>
      <c r="Y330" s="1146"/>
      <c r="Z330" s="1293"/>
      <c r="AA330" s="477"/>
      <c r="AB330" s="439"/>
      <c r="AC330" s="439"/>
      <c r="AD330" s="439"/>
      <c r="AE330" s="439"/>
      <c r="AF330" s="567"/>
      <c r="AG330" s="567"/>
      <c r="AH330" s="363"/>
      <c r="AI330" s="363"/>
      <c r="AJ330" s="363"/>
      <c r="AK330" s="363"/>
      <c r="AL330" s="346"/>
      <c r="AM330" s="363"/>
      <c r="AN330" s="363"/>
      <c r="AO330" s="363"/>
      <c r="AP330" s="363"/>
      <c r="AQ330" s="363"/>
      <c r="AR330" s="363"/>
      <c r="AS330" s="363"/>
      <c r="AT330" s="363"/>
      <c r="AU330" s="363"/>
      <c r="AV330" s="363"/>
      <c r="AW330" s="363"/>
      <c r="AX330" s="375"/>
    </row>
    <row r="331" spans="1:50" s="7" customFormat="1">
      <c r="A331" s="607"/>
      <c r="B331" s="1291"/>
      <c r="C331" s="1291"/>
      <c r="D331" s="588"/>
      <c r="E331" s="381"/>
      <c r="F331" s="382"/>
      <c r="G331" s="382"/>
      <c r="H331" s="382"/>
      <c r="I331" s="383"/>
      <c r="J331" s="379"/>
      <c r="K331" s="381"/>
      <c r="L331" s="382"/>
      <c r="M331" s="382"/>
      <c r="N331" s="382"/>
      <c r="O331" s="383"/>
      <c r="P331" s="379"/>
      <c r="Q331" s="381"/>
      <c r="R331" s="384"/>
      <c r="S331" s="381"/>
      <c r="T331" s="382"/>
      <c r="U331" s="1146"/>
      <c r="V331" s="1147"/>
      <c r="W331" s="476"/>
      <c r="X331" s="328"/>
      <c r="Y331" s="1146"/>
      <c r="Z331" s="1293"/>
      <c r="AA331" s="477"/>
      <c r="AB331" s="439"/>
      <c r="AC331" s="439"/>
      <c r="AD331" s="439"/>
      <c r="AE331" s="439"/>
      <c r="AF331" s="567"/>
      <c r="AG331" s="567"/>
      <c r="AH331" s="363"/>
      <c r="AI331" s="363"/>
      <c r="AJ331" s="363"/>
      <c r="AK331" s="363"/>
      <c r="AL331" s="346"/>
      <c r="AM331" s="363"/>
      <c r="AN331" s="363"/>
      <c r="AO331" s="363"/>
      <c r="AP331" s="363"/>
      <c r="AQ331" s="363"/>
      <c r="AR331" s="363"/>
      <c r="AS331" s="363"/>
      <c r="AT331" s="363"/>
      <c r="AU331" s="363"/>
      <c r="AV331" s="363"/>
      <c r="AW331" s="363"/>
      <c r="AX331" s="375"/>
    </row>
    <row r="332" spans="1:50" s="7" customFormat="1">
      <c r="A332" s="607"/>
      <c r="B332" s="1291"/>
      <c r="C332" s="1291"/>
      <c r="D332" s="588"/>
      <c r="E332" s="381"/>
      <c r="F332" s="382"/>
      <c r="G332" s="382"/>
      <c r="H332" s="382"/>
      <c r="I332" s="383"/>
      <c r="J332" s="379"/>
      <c r="K332" s="381"/>
      <c r="L332" s="382"/>
      <c r="M332" s="382"/>
      <c r="N332" s="382"/>
      <c r="O332" s="383"/>
      <c r="P332" s="379"/>
      <c r="Q332" s="381"/>
      <c r="R332" s="384"/>
      <c r="S332" s="381"/>
      <c r="T332" s="617"/>
      <c r="U332" s="1146"/>
      <c r="V332" s="1147"/>
      <c r="W332" s="476"/>
      <c r="X332" s="328"/>
      <c r="Y332" s="1146"/>
      <c r="Z332" s="1147"/>
      <c r="AA332" s="477"/>
      <c r="AB332" s="439"/>
      <c r="AC332" s="439"/>
      <c r="AD332" s="439"/>
      <c r="AE332" s="439"/>
      <c r="AF332" s="567"/>
      <c r="AG332" s="567"/>
      <c r="AH332" s="363"/>
      <c r="AI332" s="363"/>
      <c r="AJ332" s="363"/>
      <c r="AK332" s="363"/>
      <c r="AL332" s="346"/>
      <c r="AM332" s="363"/>
      <c r="AN332" s="363"/>
      <c r="AO332" s="363"/>
      <c r="AP332" s="363"/>
      <c r="AQ332" s="363"/>
      <c r="AR332" s="363"/>
      <c r="AS332" s="363"/>
      <c r="AT332" s="363"/>
      <c r="AU332" s="363"/>
      <c r="AV332" s="363"/>
      <c r="AW332" s="363"/>
      <c r="AX332" s="375"/>
    </row>
    <row r="333" spans="1:50" s="7" customFormat="1">
      <c r="A333" s="607"/>
      <c r="B333" s="1291"/>
      <c r="C333" s="1291"/>
      <c r="D333" s="588"/>
      <c r="E333" s="381"/>
      <c r="F333" s="382"/>
      <c r="G333" s="382"/>
      <c r="H333" s="382"/>
      <c r="I333" s="383"/>
      <c r="J333" s="379"/>
      <c r="K333" s="381"/>
      <c r="L333" s="382"/>
      <c r="M333" s="382"/>
      <c r="N333" s="382"/>
      <c r="O333" s="383"/>
      <c r="P333" s="379"/>
      <c r="Q333" s="381"/>
      <c r="R333" s="384"/>
      <c r="S333" s="381"/>
      <c r="T333" s="618"/>
      <c r="U333" s="1146"/>
      <c r="V333" s="1147"/>
      <c r="W333" s="501"/>
      <c r="X333" s="502"/>
      <c r="Y333" s="1292"/>
      <c r="Z333" s="1147"/>
      <c r="AA333" s="503"/>
      <c r="AB333" s="439"/>
      <c r="AC333" s="439"/>
      <c r="AD333" s="439"/>
      <c r="AE333" s="439"/>
      <c r="AF333" s="567"/>
      <c r="AG333" s="567"/>
      <c r="AH333" s="363"/>
      <c r="AI333" s="363"/>
      <c r="AJ333" s="363"/>
      <c r="AK333" s="363"/>
      <c r="AL333" s="346"/>
      <c r="AM333" s="363"/>
      <c r="AN333" s="363"/>
      <c r="AO333" s="363"/>
      <c r="AP333" s="363"/>
      <c r="AQ333" s="363"/>
      <c r="AR333" s="363"/>
      <c r="AS333" s="363"/>
      <c r="AT333" s="363"/>
      <c r="AU333" s="363"/>
      <c r="AV333" s="363"/>
      <c r="AW333" s="363"/>
      <c r="AX333" s="375"/>
    </row>
    <row r="334" spans="1:50" s="7" customFormat="1">
      <c r="A334" s="607"/>
      <c r="B334" s="1291"/>
      <c r="C334" s="1291"/>
      <c r="D334" s="588"/>
      <c r="E334" s="381"/>
      <c r="F334" s="382"/>
      <c r="G334" s="382"/>
      <c r="H334" s="382"/>
      <c r="I334" s="383"/>
      <c r="J334" s="379"/>
      <c r="K334" s="381"/>
      <c r="L334" s="382"/>
      <c r="M334" s="382"/>
      <c r="N334" s="382"/>
      <c r="O334" s="383"/>
      <c r="P334" s="379"/>
      <c r="Q334" s="381"/>
      <c r="R334" s="384"/>
      <c r="S334" s="381"/>
      <c r="T334" s="618"/>
      <c r="U334" s="1148"/>
      <c r="V334" s="1149"/>
      <c r="W334" s="510"/>
      <c r="X334" s="511"/>
      <c r="Y334" s="512"/>
      <c r="Z334" s="484"/>
      <c r="AA334" s="513"/>
      <c r="AB334" s="439"/>
      <c r="AC334" s="439"/>
      <c r="AD334" s="439"/>
      <c r="AE334" s="439"/>
      <c r="AF334" s="567"/>
      <c r="AG334" s="567"/>
      <c r="AH334" s="363"/>
      <c r="AI334" s="363"/>
      <c r="AJ334" s="363"/>
      <c r="AK334" s="363"/>
      <c r="AL334" s="346"/>
      <c r="AM334" s="363"/>
      <c r="AN334" s="363"/>
      <c r="AO334" s="363"/>
      <c r="AP334" s="363"/>
      <c r="AQ334" s="363"/>
      <c r="AR334" s="363"/>
      <c r="AS334" s="363"/>
      <c r="AT334" s="363"/>
      <c r="AU334" s="363"/>
      <c r="AV334" s="363"/>
      <c r="AW334" s="363"/>
      <c r="AX334" s="375"/>
    </row>
    <row r="335" spans="1:50" s="7" customFormat="1">
      <c r="A335" s="607"/>
      <c r="B335" s="1291"/>
      <c r="C335" s="1291"/>
      <c r="D335" s="588"/>
      <c r="E335" s="381"/>
      <c r="F335" s="382"/>
      <c r="G335" s="382"/>
      <c r="H335" s="382"/>
      <c r="I335" s="383"/>
      <c r="J335" s="379"/>
      <c r="K335" s="381"/>
      <c r="L335" s="382"/>
      <c r="M335" s="382"/>
      <c r="N335" s="382"/>
      <c r="O335" s="383"/>
      <c r="P335" s="379"/>
      <c r="Q335" s="381"/>
      <c r="R335" s="384"/>
      <c r="S335" s="381"/>
      <c r="T335" s="618"/>
      <c r="U335" s="1263"/>
      <c r="V335" s="1264"/>
      <c r="W335" s="422"/>
      <c r="X335" s="423"/>
      <c r="Y335" s="424"/>
      <c r="Z335" s="390"/>
      <c r="AA335" s="425"/>
      <c r="AB335" s="439"/>
      <c r="AC335" s="439"/>
      <c r="AD335" s="439"/>
      <c r="AE335" s="439"/>
      <c r="AF335" s="567"/>
      <c r="AG335" s="567"/>
      <c r="AH335" s="363"/>
      <c r="AI335" s="363"/>
      <c r="AJ335" s="363"/>
      <c r="AK335" s="363"/>
      <c r="AL335" s="346"/>
      <c r="AM335" s="363"/>
      <c r="AN335" s="363"/>
      <c r="AO335" s="363"/>
      <c r="AP335" s="363"/>
      <c r="AQ335" s="363"/>
      <c r="AR335" s="363"/>
      <c r="AS335" s="363"/>
      <c r="AT335" s="363"/>
      <c r="AU335" s="363"/>
      <c r="AV335" s="363"/>
      <c r="AW335" s="363"/>
      <c r="AX335" s="375"/>
    </row>
    <row r="336" spans="1:50" s="7" customFormat="1">
      <c r="A336" s="607"/>
      <c r="B336" s="1291"/>
      <c r="C336" s="1291"/>
      <c r="D336" s="588"/>
      <c r="E336" s="381"/>
      <c r="F336" s="382"/>
      <c r="G336" s="382"/>
      <c r="H336" s="382"/>
      <c r="I336" s="383"/>
      <c r="J336" s="379"/>
      <c r="K336" s="381"/>
      <c r="L336" s="382"/>
      <c r="M336" s="382"/>
      <c r="N336" s="382"/>
      <c r="O336" s="383"/>
      <c r="P336" s="379"/>
      <c r="Q336" s="381"/>
      <c r="R336" s="384"/>
      <c r="S336" s="381"/>
      <c r="T336" s="618"/>
      <c r="U336" s="1148"/>
      <c r="V336" s="1149"/>
      <c r="W336" s="328"/>
      <c r="X336" s="328"/>
      <c r="Y336" s="683"/>
      <c r="Z336" s="484"/>
      <c r="AA336" s="485"/>
      <c r="AB336" s="439"/>
      <c r="AC336" s="439"/>
      <c r="AD336" s="439"/>
      <c r="AE336" s="439"/>
      <c r="AF336" s="567"/>
      <c r="AG336" s="567"/>
      <c r="AH336" s="363"/>
      <c r="AI336" s="363"/>
      <c r="AJ336" s="363"/>
      <c r="AK336" s="363"/>
      <c r="AL336" s="346"/>
      <c r="AM336" s="363"/>
      <c r="AN336" s="363"/>
      <c r="AO336" s="363"/>
      <c r="AP336" s="363"/>
      <c r="AQ336" s="363"/>
      <c r="AR336" s="363"/>
      <c r="AS336" s="363"/>
      <c r="AT336" s="363"/>
      <c r="AU336" s="363"/>
      <c r="AV336" s="363"/>
      <c r="AW336" s="363"/>
      <c r="AX336" s="375"/>
    </row>
    <row r="337" spans="1:50" s="7" customFormat="1">
      <c r="A337" s="607"/>
      <c r="B337" s="1291"/>
      <c r="C337" s="1291"/>
      <c r="D337" s="588"/>
      <c r="E337" s="381"/>
      <c r="F337" s="382"/>
      <c r="G337" s="382"/>
      <c r="H337" s="382"/>
      <c r="I337" s="383"/>
      <c r="J337" s="379"/>
      <c r="K337" s="381"/>
      <c r="L337" s="382"/>
      <c r="M337" s="382"/>
      <c r="N337" s="382"/>
      <c r="O337" s="383"/>
      <c r="P337" s="379"/>
      <c r="Q337" s="381"/>
      <c r="R337" s="384"/>
      <c r="S337" s="381"/>
      <c r="T337" s="618"/>
      <c r="U337" s="1146"/>
      <c r="V337" s="1147"/>
      <c r="W337" s="328"/>
      <c r="X337" s="328"/>
      <c r="Y337" s="1146"/>
      <c r="Z337" s="1147"/>
      <c r="AA337" s="477"/>
      <c r="AB337" s="439"/>
      <c r="AC337" s="439"/>
      <c r="AD337" s="439"/>
      <c r="AE337" s="439"/>
      <c r="AF337" s="567"/>
      <c r="AG337" s="567"/>
      <c r="AH337" s="363"/>
      <c r="AI337" s="363"/>
      <c r="AJ337" s="363"/>
      <c r="AK337" s="363"/>
      <c r="AL337" s="346"/>
      <c r="AM337" s="363"/>
      <c r="AN337" s="363"/>
      <c r="AO337" s="363"/>
      <c r="AP337" s="363"/>
      <c r="AQ337" s="363"/>
      <c r="AR337" s="363"/>
      <c r="AS337" s="363"/>
      <c r="AT337" s="363"/>
      <c r="AU337" s="363"/>
      <c r="AV337" s="363"/>
      <c r="AW337" s="363"/>
      <c r="AX337" s="375"/>
    </row>
    <row r="338" spans="1:50" s="7" customFormat="1">
      <c r="A338" s="607"/>
      <c r="B338" s="1291"/>
      <c r="C338" s="1291"/>
      <c r="D338" s="588"/>
      <c r="E338" s="381"/>
      <c r="F338" s="382"/>
      <c r="G338" s="382"/>
      <c r="H338" s="382"/>
      <c r="I338" s="383"/>
      <c r="J338" s="379"/>
      <c r="K338" s="381"/>
      <c r="L338" s="382"/>
      <c r="M338" s="382"/>
      <c r="N338" s="382"/>
      <c r="O338" s="383"/>
      <c r="P338" s="379"/>
      <c r="Q338" s="381"/>
      <c r="R338" s="384"/>
      <c r="S338" s="381"/>
      <c r="T338" s="618"/>
      <c r="U338" s="1146"/>
      <c r="V338" s="1147"/>
      <c r="W338" s="328"/>
      <c r="X338" s="328"/>
      <c r="Y338" s="1146"/>
      <c r="Z338" s="1147"/>
      <c r="AA338" s="477"/>
      <c r="AB338" s="439"/>
      <c r="AC338" s="439"/>
      <c r="AD338" s="439"/>
      <c r="AE338" s="439"/>
      <c r="AF338" s="567"/>
      <c r="AG338" s="567"/>
      <c r="AH338" s="363"/>
      <c r="AI338" s="363"/>
      <c r="AJ338" s="363"/>
      <c r="AK338" s="363"/>
      <c r="AL338" s="346"/>
      <c r="AM338" s="363"/>
      <c r="AN338" s="363"/>
      <c r="AO338" s="363"/>
      <c r="AP338" s="363"/>
      <c r="AQ338" s="363"/>
      <c r="AR338" s="363"/>
      <c r="AS338" s="363"/>
      <c r="AT338" s="363"/>
      <c r="AU338" s="363"/>
      <c r="AV338" s="363"/>
      <c r="AW338" s="363"/>
      <c r="AX338" s="375"/>
    </row>
    <row r="339" spans="1:50" s="7" customFormat="1">
      <c r="A339" s="607"/>
      <c r="B339" s="1291"/>
      <c r="C339" s="1291"/>
      <c r="D339" s="588"/>
      <c r="E339" s="381"/>
      <c r="F339" s="382"/>
      <c r="G339" s="382"/>
      <c r="H339" s="382"/>
      <c r="I339" s="383"/>
      <c r="J339" s="379"/>
      <c r="K339" s="381"/>
      <c r="L339" s="382"/>
      <c r="M339" s="382"/>
      <c r="N339" s="382"/>
      <c r="O339" s="383"/>
      <c r="P339" s="379"/>
      <c r="Q339" s="381"/>
      <c r="R339" s="384"/>
      <c r="S339" s="381"/>
      <c r="T339" s="618"/>
      <c r="U339" s="1146"/>
      <c r="V339" s="1147"/>
      <c r="W339" s="476"/>
      <c r="X339" s="328"/>
      <c r="Y339" s="1146"/>
      <c r="Z339" s="1293"/>
      <c r="AA339" s="477"/>
      <c r="AB339" s="439"/>
      <c r="AC339" s="439"/>
      <c r="AD339" s="439"/>
      <c r="AE339" s="439"/>
      <c r="AF339" s="567"/>
      <c r="AG339" s="567"/>
      <c r="AH339" s="363"/>
      <c r="AI339" s="363"/>
      <c r="AJ339" s="363"/>
      <c r="AK339" s="363"/>
      <c r="AL339" s="346"/>
      <c r="AM339" s="363"/>
      <c r="AN339" s="363"/>
      <c r="AO339" s="363"/>
      <c r="AP339" s="363"/>
      <c r="AQ339" s="363"/>
      <c r="AR339" s="363"/>
      <c r="AS339" s="363"/>
      <c r="AT339" s="363"/>
      <c r="AU339" s="363"/>
      <c r="AV339" s="363"/>
      <c r="AW339" s="363"/>
      <c r="AX339" s="375"/>
    </row>
    <row r="340" spans="1:50" s="7" customFormat="1">
      <c r="A340" s="607"/>
      <c r="B340" s="1291"/>
      <c r="C340" s="1291"/>
      <c r="D340" s="588"/>
      <c r="E340" s="381"/>
      <c r="F340" s="382"/>
      <c r="G340" s="382"/>
      <c r="H340" s="382"/>
      <c r="I340" s="383"/>
      <c r="J340" s="379"/>
      <c r="K340" s="381"/>
      <c r="L340" s="382"/>
      <c r="M340" s="382"/>
      <c r="N340" s="382"/>
      <c r="O340" s="383"/>
      <c r="P340" s="379"/>
      <c r="Q340" s="381"/>
      <c r="R340" s="384"/>
      <c r="S340" s="381"/>
      <c r="T340" s="617"/>
      <c r="U340" s="1146"/>
      <c r="V340" s="1147"/>
      <c r="W340" s="476"/>
      <c r="X340" s="328"/>
      <c r="Y340" s="1146"/>
      <c r="Z340" s="1293"/>
      <c r="AA340" s="477"/>
      <c r="AB340" s="439"/>
      <c r="AC340" s="439"/>
      <c r="AD340" s="439"/>
      <c r="AE340" s="439"/>
      <c r="AF340" s="567"/>
      <c r="AG340" s="567"/>
      <c r="AH340" s="363"/>
      <c r="AI340" s="363"/>
      <c r="AJ340" s="363"/>
      <c r="AK340" s="363"/>
      <c r="AL340" s="346"/>
      <c r="AM340" s="363"/>
      <c r="AN340" s="363"/>
      <c r="AO340" s="363"/>
      <c r="AP340" s="363"/>
      <c r="AQ340" s="363"/>
      <c r="AR340" s="363"/>
      <c r="AS340" s="363"/>
      <c r="AT340" s="363"/>
      <c r="AU340" s="363"/>
      <c r="AV340" s="363"/>
      <c r="AW340" s="363"/>
      <c r="AX340" s="375"/>
    </row>
    <row r="341" spans="1:50" s="7" customFormat="1">
      <c r="A341" s="607"/>
      <c r="B341" s="1291"/>
      <c r="C341" s="1291"/>
      <c r="D341" s="588"/>
      <c r="E341" s="381"/>
      <c r="F341" s="382"/>
      <c r="G341" s="382"/>
      <c r="H341" s="382"/>
      <c r="I341" s="383"/>
      <c r="J341" s="379"/>
      <c r="K341" s="381"/>
      <c r="L341" s="382"/>
      <c r="M341" s="382"/>
      <c r="N341" s="382"/>
      <c r="O341" s="383"/>
      <c r="P341" s="379"/>
      <c r="Q341" s="381"/>
      <c r="R341" s="384"/>
      <c r="S341" s="381"/>
      <c r="T341" s="618"/>
      <c r="U341" s="1146"/>
      <c r="V341" s="1147"/>
      <c r="W341" s="476"/>
      <c r="X341" s="328"/>
      <c r="Y341" s="1146"/>
      <c r="Z341" s="1293"/>
      <c r="AA341" s="477"/>
      <c r="AB341" s="439"/>
      <c r="AC341" s="439"/>
      <c r="AD341" s="439"/>
      <c r="AE341" s="439"/>
      <c r="AF341" s="567"/>
      <c r="AG341" s="567"/>
      <c r="AH341" s="363"/>
      <c r="AI341" s="363"/>
      <c r="AJ341" s="363"/>
      <c r="AK341" s="363"/>
      <c r="AL341" s="346"/>
      <c r="AM341" s="363"/>
      <c r="AN341" s="363"/>
      <c r="AO341" s="363"/>
      <c r="AP341" s="363"/>
      <c r="AQ341" s="363"/>
      <c r="AR341" s="363"/>
      <c r="AS341" s="363"/>
      <c r="AT341" s="363"/>
      <c r="AU341" s="363"/>
      <c r="AV341" s="363"/>
      <c r="AW341" s="363"/>
      <c r="AX341" s="375"/>
    </row>
    <row r="342" spans="1:50" s="7" customFormat="1">
      <c r="A342" s="607"/>
      <c r="B342" s="1291"/>
      <c r="C342" s="1291"/>
      <c r="D342" s="588"/>
      <c r="E342" s="381"/>
      <c r="F342" s="382"/>
      <c r="G342" s="382"/>
      <c r="H342" s="382"/>
      <c r="I342" s="383"/>
      <c r="J342" s="379"/>
      <c r="K342" s="381"/>
      <c r="L342" s="382"/>
      <c r="M342" s="382"/>
      <c r="N342" s="382"/>
      <c r="O342" s="383"/>
      <c r="P342" s="379"/>
      <c r="Q342" s="381"/>
      <c r="R342" s="384"/>
      <c r="S342" s="381"/>
      <c r="T342" s="618"/>
      <c r="U342" s="1146"/>
      <c r="V342" s="1147"/>
      <c r="W342" s="476"/>
      <c r="X342" s="328"/>
      <c r="Y342" s="1146"/>
      <c r="Z342" s="1293"/>
      <c r="AA342" s="477"/>
      <c r="AB342" s="439"/>
      <c r="AC342" s="439"/>
      <c r="AD342" s="439"/>
      <c r="AE342" s="439"/>
      <c r="AF342" s="567"/>
      <c r="AG342" s="567"/>
      <c r="AH342" s="363"/>
      <c r="AI342" s="363"/>
      <c r="AJ342" s="363"/>
      <c r="AK342" s="363"/>
      <c r="AL342" s="346"/>
      <c r="AM342" s="363"/>
      <c r="AN342" s="363"/>
      <c r="AO342" s="363"/>
      <c r="AP342" s="363"/>
      <c r="AQ342" s="363"/>
      <c r="AR342" s="363"/>
      <c r="AS342" s="363"/>
      <c r="AT342" s="363"/>
      <c r="AU342" s="363"/>
      <c r="AV342" s="363"/>
      <c r="AW342" s="363"/>
      <c r="AX342" s="375"/>
    </row>
    <row r="343" spans="1:50" s="7" customFormat="1">
      <c r="A343" s="607"/>
      <c r="B343" s="1291"/>
      <c r="C343" s="1291"/>
      <c r="D343" s="588"/>
      <c r="E343" s="381"/>
      <c r="F343" s="382"/>
      <c r="G343" s="382"/>
      <c r="H343" s="382"/>
      <c r="I343" s="383"/>
      <c r="J343" s="379"/>
      <c r="K343" s="381"/>
      <c r="L343" s="382"/>
      <c r="M343" s="382"/>
      <c r="N343" s="382"/>
      <c r="O343" s="383"/>
      <c r="P343" s="379"/>
      <c r="Q343" s="381"/>
      <c r="R343" s="384"/>
      <c r="S343" s="381"/>
      <c r="T343" s="618"/>
      <c r="U343" s="1146"/>
      <c r="V343" s="1147"/>
      <c r="W343" s="476"/>
      <c r="X343" s="328"/>
      <c r="Y343" s="1146"/>
      <c r="Z343" s="1147"/>
      <c r="AA343" s="477"/>
      <c r="AB343" s="439"/>
      <c r="AC343" s="439"/>
      <c r="AD343" s="439"/>
      <c r="AE343" s="439"/>
      <c r="AF343" s="567"/>
      <c r="AG343" s="567"/>
      <c r="AH343" s="363"/>
      <c r="AI343" s="363"/>
      <c r="AJ343" s="363"/>
      <c r="AK343" s="363"/>
      <c r="AL343" s="346"/>
      <c r="AM343" s="363"/>
      <c r="AN343" s="363"/>
      <c r="AO343" s="363"/>
      <c r="AP343" s="363"/>
      <c r="AQ343" s="363"/>
      <c r="AR343" s="363"/>
      <c r="AS343" s="363"/>
      <c r="AT343" s="363"/>
      <c r="AU343" s="363"/>
      <c r="AV343" s="363"/>
      <c r="AW343" s="363"/>
      <c r="AX343" s="375"/>
    </row>
    <row r="344" spans="1:50" s="7" customFormat="1">
      <c r="A344" s="607"/>
      <c r="B344" s="1291"/>
      <c r="C344" s="1291"/>
      <c r="D344" s="588"/>
      <c r="E344" s="381"/>
      <c r="F344" s="382"/>
      <c r="G344" s="382"/>
      <c r="H344" s="382"/>
      <c r="I344" s="383"/>
      <c r="J344" s="379"/>
      <c r="K344" s="381"/>
      <c r="L344" s="382"/>
      <c r="M344" s="382"/>
      <c r="N344" s="382"/>
      <c r="O344" s="383"/>
      <c r="P344" s="379"/>
      <c r="Q344" s="381"/>
      <c r="R344" s="384"/>
      <c r="S344" s="381"/>
      <c r="T344" s="382"/>
      <c r="U344" s="1146"/>
      <c r="V344" s="1147"/>
      <c r="W344" s="501"/>
      <c r="X344" s="502"/>
      <c r="Y344" s="1292"/>
      <c r="Z344" s="1147"/>
      <c r="AA344" s="503"/>
      <c r="AB344" s="439"/>
      <c r="AC344" s="439"/>
      <c r="AD344" s="439"/>
      <c r="AE344" s="439"/>
      <c r="AF344" s="567"/>
      <c r="AG344" s="567"/>
      <c r="AH344" s="363"/>
      <c r="AI344" s="363"/>
      <c r="AJ344" s="363"/>
      <c r="AK344" s="363"/>
      <c r="AL344" s="346"/>
      <c r="AM344" s="363"/>
      <c r="AN344" s="363"/>
      <c r="AO344" s="363"/>
      <c r="AP344" s="363"/>
      <c r="AQ344" s="363"/>
      <c r="AR344" s="363"/>
      <c r="AS344" s="363"/>
      <c r="AT344" s="363"/>
      <c r="AU344" s="363"/>
      <c r="AV344" s="363"/>
      <c r="AW344" s="363"/>
      <c r="AX344" s="375"/>
    </row>
    <row r="345" spans="1:50" s="7" customFormat="1">
      <c r="A345" s="607"/>
      <c r="B345" s="1291"/>
      <c r="C345" s="1291"/>
      <c r="D345" s="588"/>
      <c r="E345" s="381"/>
      <c r="F345" s="382"/>
      <c r="G345" s="382"/>
      <c r="H345" s="382"/>
      <c r="I345" s="383"/>
      <c r="J345" s="379"/>
      <c r="K345" s="381"/>
      <c r="L345" s="382"/>
      <c r="M345" s="382"/>
      <c r="N345" s="382"/>
      <c r="O345" s="383"/>
      <c r="P345" s="379"/>
      <c r="Q345" s="381"/>
      <c r="R345" s="384"/>
      <c r="S345" s="381"/>
      <c r="T345" s="617"/>
      <c r="U345" s="1148"/>
      <c r="V345" s="1149"/>
      <c r="W345" s="510"/>
      <c r="X345" s="511"/>
      <c r="Y345" s="512"/>
      <c r="Z345" s="484"/>
      <c r="AA345" s="513"/>
      <c r="AB345" s="439"/>
      <c r="AC345" s="439"/>
      <c r="AD345" s="439"/>
      <c r="AE345" s="439"/>
      <c r="AF345" s="567"/>
      <c r="AG345" s="567"/>
      <c r="AH345" s="363"/>
      <c r="AI345" s="363"/>
      <c r="AJ345" s="363"/>
      <c r="AK345" s="363"/>
      <c r="AL345" s="346"/>
      <c r="AM345" s="363"/>
      <c r="AN345" s="363"/>
      <c r="AO345" s="363"/>
      <c r="AP345" s="363"/>
      <c r="AQ345" s="363"/>
      <c r="AR345" s="363"/>
      <c r="AS345" s="363"/>
      <c r="AT345" s="363"/>
      <c r="AU345" s="363"/>
      <c r="AV345" s="363"/>
      <c r="AW345" s="363"/>
      <c r="AX345" s="375"/>
    </row>
    <row r="346" spans="1:50" s="7" customFormat="1">
      <c r="A346" s="607"/>
      <c r="B346" s="1291"/>
      <c r="C346" s="1291"/>
      <c r="D346" s="588"/>
      <c r="E346" s="381"/>
      <c r="F346" s="382"/>
      <c r="G346" s="382"/>
      <c r="H346" s="382"/>
      <c r="I346" s="383"/>
      <c r="J346" s="379"/>
      <c r="K346" s="381"/>
      <c r="L346" s="382"/>
      <c r="M346" s="382"/>
      <c r="N346" s="382"/>
      <c r="O346" s="383"/>
      <c r="P346" s="379"/>
      <c r="Q346" s="381"/>
      <c r="R346" s="384"/>
      <c r="S346" s="381"/>
      <c r="T346" s="618"/>
      <c r="U346" s="1263"/>
      <c r="V346" s="1264"/>
      <c r="W346" s="422"/>
      <c r="X346" s="423"/>
      <c r="Y346" s="424"/>
      <c r="Z346" s="390"/>
      <c r="AA346" s="425"/>
      <c r="AB346" s="439"/>
      <c r="AC346" s="439"/>
      <c r="AD346" s="439"/>
      <c r="AE346" s="439"/>
      <c r="AF346" s="567"/>
      <c r="AG346" s="567"/>
      <c r="AH346" s="363"/>
      <c r="AI346" s="363"/>
      <c r="AJ346" s="363"/>
      <c r="AK346" s="363"/>
      <c r="AL346" s="346"/>
      <c r="AM346" s="363"/>
      <c r="AN346" s="363"/>
      <c r="AO346" s="363"/>
      <c r="AP346" s="363"/>
      <c r="AQ346" s="363"/>
      <c r="AR346" s="363"/>
      <c r="AS346" s="363"/>
      <c r="AT346" s="363"/>
      <c r="AU346" s="363"/>
      <c r="AV346" s="363"/>
      <c r="AW346" s="363"/>
      <c r="AX346" s="375"/>
    </row>
    <row r="347" spans="1:50" s="7" customFormat="1">
      <c r="A347" s="607"/>
      <c r="B347" s="1291"/>
      <c r="C347" s="1291"/>
      <c r="D347" s="588"/>
      <c r="E347" s="381"/>
      <c r="F347" s="382"/>
      <c r="G347" s="382"/>
      <c r="H347" s="382"/>
      <c r="I347" s="383"/>
      <c r="J347" s="379"/>
      <c r="K347" s="381"/>
      <c r="L347" s="382"/>
      <c r="M347" s="382"/>
      <c r="N347" s="382"/>
      <c r="O347" s="383"/>
      <c r="P347" s="379"/>
      <c r="Q347" s="381"/>
      <c r="R347" s="384"/>
      <c r="S347" s="381"/>
      <c r="T347" s="617"/>
      <c r="U347" s="1148"/>
      <c r="V347" s="1149"/>
      <c r="W347" s="328"/>
      <c r="X347" s="328"/>
      <c r="Y347" s="683"/>
      <c r="Z347" s="484"/>
      <c r="AA347" s="485"/>
      <c r="AB347" s="439"/>
      <c r="AC347" s="439"/>
      <c r="AD347" s="439"/>
      <c r="AE347" s="439"/>
      <c r="AF347" s="567"/>
      <c r="AG347" s="567"/>
      <c r="AH347" s="363"/>
      <c r="AI347" s="363"/>
      <c r="AJ347" s="363"/>
      <c r="AK347" s="363"/>
      <c r="AL347" s="346"/>
      <c r="AM347" s="363"/>
      <c r="AN347" s="363"/>
      <c r="AO347" s="363"/>
      <c r="AP347" s="363"/>
      <c r="AQ347" s="363"/>
      <c r="AR347" s="363"/>
      <c r="AS347" s="363"/>
      <c r="AT347" s="363"/>
      <c r="AU347" s="363"/>
      <c r="AV347" s="363"/>
      <c r="AW347" s="363"/>
      <c r="AX347" s="375"/>
    </row>
    <row r="348" spans="1:50" s="7" customFormat="1">
      <c r="A348" s="607"/>
      <c r="B348" s="1291"/>
      <c r="C348" s="1291"/>
      <c r="D348" s="588"/>
      <c r="E348" s="381"/>
      <c r="F348" s="382"/>
      <c r="G348" s="382"/>
      <c r="H348" s="382"/>
      <c r="I348" s="383"/>
      <c r="J348" s="379"/>
      <c r="K348" s="381"/>
      <c r="L348" s="382"/>
      <c r="M348" s="382"/>
      <c r="N348" s="382"/>
      <c r="O348" s="383"/>
      <c r="P348" s="379"/>
      <c r="Q348" s="381"/>
      <c r="R348" s="384"/>
      <c r="S348" s="381"/>
      <c r="T348" s="618"/>
      <c r="U348" s="1146"/>
      <c r="V348" s="1147"/>
      <c r="W348" s="328"/>
      <c r="X348" s="328"/>
      <c r="Y348" s="1146"/>
      <c r="Z348" s="1147"/>
      <c r="AA348" s="477"/>
      <c r="AB348" s="439"/>
      <c r="AC348" s="439"/>
      <c r="AD348" s="439"/>
      <c r="AE348" s="439"/>
      <c r="AF348" s="567"/>
      <c r="AG348" s="567"/>
      <c r="AH348" s="363"/>
      <c r="AI348" s="363"/>
      <c r="AJ348" s="363"/>
      <c r="AK348" s="363"/>
      <c r="AL348" s="346"/>
      <c r="AM348" s="363"/>
      <c r="AN348" s="363"/>
      <c r="AO348" s="363"/>
      <c r="AP348" s="363"/>
      <c r="AQ348" s="363"/>
      <c r="AR348" s="363"/>
      <c r="AS348" s="363"/>
      <c r="AT348" s="363"/>
      <c r="AU348" s="363"/>
      <c r="AV348" s="363"/>
      <c r="AW348" s="363"/>
      <c r="AX348" s="375"/>
    </row>
    <row r="349" spans="1:50" s="7" customFormat="1">
      <c r="A349" s="607"/>
      <c r="B349" s="1291"/>
      <c r="C349" s="1291"/>
      <c r="D349" s="588"/>
      <c r="E349" s="381"/>
      <c r="F349" s="382"/>
      <c r="G349" s="382"/>
      <c r="H349" s="382"/>
      <c r="I349" s="383"/>
      <c r="J349" s="379"/>
      <c r="K349" s="381"/>
      <c r="L349" s="382"/>
      <c r="M349" s="382"/>
      <c r="N349" s="382"/>
      <c r="O349" s="383"/>
      <c r="P349" s="379"/>
      <c r="Q349" s="381"/>
      <c r="R349" s="384"/>
      <c r="S349" s="381"/>
      <c r="T349" s="382"/>
      <c r="U349" s="1146"/>
      <c r="V349" s="1147"/>
      <c r="W349" s="328"/>
      <c r="X349" s="328"/>
      <c r="Y349" s="1146"/>
      <c r="Z349" s="1147"/>
      <c r="AA349" s="477"/>
      <c r="AB349" s="439"/>
      <c r="AC349" s="439"/>
      <c r="AD349" s="439"/>
      <c r="AE349" s="439"/>
      <c r="AF349" s="567"/>
      <c r="AG349" s="567"/>
      <c r="AH349" s="363"/>
      <c r="AI349" s="363"/>
      <c r="AJ349" s="363"/>
      <c r="AK349" s="363"/>
      <c r="AL349" s="346"/>
      <c r="AM349" s="363"/>
      <c r="AN349" s="363"/>
      <c r="AO349" s="363"/>
      <c r="AP349" s="363"/>
      <c r="AQ349" s="363"/>
      <c r="AR349" s="363"/>
      <c r="AS349" s="363"/>
      <c r="AT349" s="363"/>
      <c r="AU349" s="363"/>
      <c r="AV349" s="363"/>
      <c r="AW349" s="363"/>
      <c r="AX349" s="375"/>
    </row>
    <row r="350" spans="1:50" s="7" customFormat="1">
      <c r="A350" s="607"/>
      <c r="B350" s="1291"/>
      <c r="C350" s="1291"/>
      <c r="D350" s="588"/>
      <c r="E350" s="381"/>
      <c r="F350" s="382"/>
      <c r="G350" s="382"/>
      <c r="H350" s="382"/>
      <c r="I350" s="383"/>
      <c r="J350" s="379"/>
      <c r="K350" s="381"/>
      <c r="L350" s="382"/>
      <c r="M350" s="382"/>
      <c r="N350" s="382"/>
      <c r="O350" s="383"/>
      <c r="P350" s="379"/>
      <c r="Q350" s="381"/>
      <c r="R350" s="384"/>
      <c r="S350" s="381"/>
      <c r="T350" s="382"/>
      <c r="U350" s="1146"/>
      <c r="V350" s="1147"/>
      <c r="W350" s="476"/>
      <c r="X350" s="328"/>
      <c r="Y350" s="1146"/>
      <c r="Z350" s="1293"/>
      <c r="AA350" s="477"/>
      <c r="AB350" s="439"/>
      <c r="AC350" s="439"/>
      <c r="AD350" s="439"/>
      <c r="AE350" s="439"/>
      <c r="AF350" s="567"/>
      <c r="AG350" s="567"/>
      <c r="AH350" s="363"/>
      <c r="AI350" s="363"/>
      <c r="AJ350" s="363"/>
      <c r="AK350" s="363"/>
      <c r="AL350" s="346"/>
      <c r="AM350" s="363"/>
      <c r="AN350" s="363"/>
      <c r="AO350" s="363"/>
      <c r="AP350" s="363"/>
      <c r="AQ350" s="363"/>
      <c r="AR350" s="363"/>
      <c r="AS350" s="363"/>
      <c r="AT350" s="363"/>
      <c r="AU350" s="363"/>
      <c r="AV350" s="363"/>
      <c r="AW350" s="363"/>
      <c r="AX350" s="375"/>
    </row>
    <row r="351" spans="1:50" s="7" customFormat="1">
      <c r="A351" s="607"/>
      <c r="B351" s="1291"/>
      <c r="C351" s="1291"/>
      <c r="D351" s="588"/>
      <c r="E351" s="381"/>
      <c r="F351" s="382"/>
      <c r="G351" s="382"/>
      <c r="H351" s="382"/>
      <c r="I351" s="383"/>
      <c r="J351" s="379"/>
      <c r="K351" s="381"/>
      <c r="L351" s="382"/>
      <c r="M351" s="382"/>
      <c r="N351" s="382"/>
      <c r="O351" s="383"/>
      <c r="P351" s="379"/>
      <c r="Q351" s="381"/>
      <c r="R351" s="384"/>
      <c r="S351" s="381"/>
      <c r="T351" s="617"/>
      <c r="U351" s="1146"/>
      <c r="V351" s="1147"/>
      <c r="W351" s="476"/>
      <c r="X351" s="328"/>
      <c r="Y351" s="1146"/>
      <c r="Z351" s="1293"/>
      <c r="AA351" s="477"/>
      <c r="AB351" s="439"/>
      <c r="AC351" s="439"/>
      <c r="AD351" s="439"/>
      <c r="AE351" s="439"/>
      <c r="AF351" s="567"/>
      <c r="AG351" s="567"/>
      <c r="AH351" s="363"/>
      <c r="AI351" s="363"/>
      <c r="AJ351" s="363"/>
      <c r="AK351" s="363"/>
      <c r="AL351" s="346"/>
      <c r="AM351" s="363"/>
      <c r="AN351" s="363"/>
      <c r="AO351" s="363"/>
      <c r="AP351" s="363"/>
      <c r="AQ351" s="363"/>
      <c r="AR351" s="363"/>
      <c r="AS351" s="363"/>
      <c r="AT351" s="363"/>
      <c r="AU351" s="363"/>
      <c r="AV351" s="363"/>
      <c r="AW351" s="363"/>
      <c r="AX351" s="375"/>
    </row>
    <row r="352" spans="1:50" s="7" customFormat="1">
      <c r="A352" s="607"/>
      <c r="B352" s="1291"/>
      <c r="C352" s="1291"/>
      <c r="D352" s="588"/>
      <c r="E352" s="381"/>
      <c r="F352" s="382"/>
      <c r="G352" s="382"/>
      <c r="H352" s="382"/>
      <c r="I352" s="383"/>
      <c r="J352" s="379"/>
      <c r="K352" s="381"/>
      <c r="L352" s="382"/>
      <c r="M352" s="382"/>
      <c r="N352" s="382"/>
      <c r="O352" s="383"/>
      <c r="P352" s="379"/>
      <c r="Q352" s="381"/>
      <c r="R352" s="384"/>
      <c r="S352" s="381"/>
      <c r="T352" s="618"/>
      <c r="U352" s="1146"/>
      <c r="V352" s="1147"/>
      <c r="W352" s="476"/>
      <c r="X352" s="328"/>
      <c r="Y352" s="1146"/>
      <c r="Z352" s="1293"/>
      <c r="AA352" s="477"/>
      <c r="AB352" s="439"/>
      <c r="AC352" s="439"/>
      <c r="AD352" s="439"/>
      <c r="AE352" s="439"/>
      <c r="AF352" s="567"/>
      <c r="AG352" s="567"/>
      <c r="AH352" s="363"/>
      <c r="AI352" s="363"/>
      <c r="AJ352" s="363"/>
      <c r="AK352" s="363"/>
      <c r="AL352" s="346"/>
      <c r="AM352" s="363"/>
      <c r="AN352" s="363"/>
      <c r="AO352" s="363"/>
      <c r="AP352" s="363"/>
      <c r="AQ352" s="363"/>
      <c r="AR352" s="363"/>
      <c r="AS352" s="363"/>
      <c r="AT352" s="363"/>
      <c r="AU352" s="363"/>
      <c r="AV352" s="363"/>
      <c r="AW352" s="363"/>
      <c r="AX352" s="375"/>
    </row>
    <row r="353" spans="1:50" s="7" customFormat="1">
      <c r="A353" s="607"/>
      <c r="B353" s="1291"/>
      <c r="C353" s="1291"/>
      <c r="D353" s="588"/>
      <c r="E353" s="381"/>
      <c r="F353" s="382"/>
      <c r="G353" s="382"/>
      <c r="H353" s="382"/>
      <c r="I353" s="383"/>
      <c r="J353" s="379"/>
      <c r="K353" s="381"/>
      <c r="L353" s="382"/>
      <c r="M353" s="382"/>
      <c r="N353" s="382"/>
      <c r="O353" s="383"/>
      <c r="P353" s="379"/>
      <c r="Q353" s="381"/>
      <c r="R353" s="384"/>
      <c r="S353" s="381"/>
      <c r="T353" s="382"/>
      <c r="U353" s="1146"/>
      <c r="V353" s="1147"/>
      <c r="W353" s="476"/>
      <c r="X353" s="328"/>
      <c r="Y353" s="1146"/>
      <c r="Z353" s="1293"/>
      <c r="AA353" s="477"/>
      <c r="AB353" s="439"/>
      <c r="AC353" s="439"/>
      <c r="AD353" s="439"/>
      <c r="AE353" s="439"/>
      <c r="AF353" s="567"/>
      <c r="AG353" s="567"/>
      <c r="AH353" s="363"/>
      <c r="AI353" s="363"/>
      <c r="AJ353" s="363"/>
      <c r="AK353" s="363"/>
      <c r="AL353" s="346"/>
      <c r="AM353" s="363"/>
      <c r="AN353" s="363"/>
      <c r="AO353" s="363"/>
      <c r="AP353" s="363"/>
      <c r="AQ353" s="363"/>
      <c r="AR353" s="363"/>
      <c r="AS353" s="363"/>
      <c r="AT353" s="363"/>
      <c r="AU353" s="363"/>
      <c r="AV353" s="363"/>
      <c r="AW353" s="363"/>
      <c r="AX353" s="375"/>
    </row>
    <row r="354" spans="1:50" s="7" customFormat="1">
      <c r="A354" s="607"/>
      <c r="B354" s="1291"/>
      <c r="C354" s="1291"/>
      <c r="D354" s="588"/>
      <c r="E354" s="381"/>
      <c r="F354" s="382"/>
      <c r="G354" s="382"/>
      <c r="H354" s="382"/>
      <c r="I354" s="383"/>
      <c r="J354" s="379"/>
      <c r="K354" s="381"/>
      <c r="L354" s="382"/>
      <c r="M354" s="382"/>
      <c r="N354" s="382"/>
      <c r="O354" s="383"/>
      <c r="P354" s="379"/>
      <c r="Q354" s="381"/>
      <c r="R354" s="384"/>
      <c r="S354" s="381"/>
      <c r="T354" s="617"/>
      <c r="U354" s="1146"/>
      <c r="V354" s="1147"/>
      <c r="W354" s="476"/>
      <c r="X354" s="328"/>
      <c r="Y354" s="1146"/>
      <c r="Z354" s="1147"/>
      <c r="AA354" s="477"/>
      <c r="AB354" s="439"/>
      <c r="AC354" s="439"/>
      <c r="AD354" s="439"/>
      <c r="AE354" s="439"/>
      <c r="AF354" s="567"/>
      <c r="AG354" s="567"/>
      <c r="AH354" s="363"/>
      <c r="AI354" s="363"/>
      <c r="AJ354" s="363"/>
      <c r="AK354" s="363"/>
      <c r="AL354" s="346"/>
      <c r="AM354" s="363"/>
      <c r="AN354" s="363"/>
      <c r="AO354" s="363"/>
      <c r="AP354" s="363"/>
      <c r="AQ354" s="363"/>
      <c r="AR354" s="363"/>
      <c r="AS354" s="363"/>
      <c r="AT354" s="363"/>
      <c r="AU354" s="363"/>
      <c r="AV354" s="363"/>
      <c r="AW354" s="363"/>
      <c r="AX354" s="375"/>
    </row>
    <row r="355" spans="1:50" s="7" customFormat="1">
      <c r="A355" s="607"/>
      <c r="B355" s="1291"/>
      <c r="C355" s="1291"/>
      <c r="D355" s="588"/>
      <c r="E355" s="381"/>
      <c r="F355" s="382"/>
      <c r="G355" s="382"/>
      <c r="H355" s="382"/>
      <c r="I355" s="383"/>
      <c r="J355" s="379"/>
      <c r="K355" s="381"/>
      <c r="L355" s="382"/>
      <c r="M355" s="382"/>
      <c r="N355" s="382"/>
      <c r="O355" s="383"/>
      <c r="P355" s="379"/>
      <c r="Q355" s="381"/>
      <c r="R355" s="384"/>
      <c r="S355" s="381"/>
      <c r="T355" s="618"/>
      <c r="U355" s="1146"/>
      <c r="V355" s="1147"/>
      <c r="W355" s="501"/>
      <c r="X355" s="502"/>
      <c r="Y355" s="1292"/>
      <c r="Z355" s="1147"/>
      <c r="AA355" s="503"/>
      <c r="AB355" s="439"/>
      <c r="AC355" s="439"/>
      <c r="AD355" s="439"/>
      <c r="AE355" s="439"/>
      <c r="AF355" s="567"/>
      <c r="AG355" s="567"/>
      <c r="AH355" s="363"/>
      <c r="AI355" s="363"/>
      <c r="AJ355" s="363"/>
      <c r="AK355" s="363"/>
      <c r="AL355" s="346"/>
      <c r="AM355" s="363"/>
      <c r="AN355" s="363"/>
      <c r="AO355" s="363"/>
      <c r="AP355" s="363"/>
      <c r="AQ355" s="363"/>
      <c r="AR355" s="363"/>
      <c r="AS355" s="363"/>
      <c r="AT355" s="363"/>
      <c r="AU355" s="363"/>
      <c r="AV355" s="363"/>
      <c r="AW355" s="363"/>
      <c r="AX355" s="375"/>
    </row>
    <row r="356" spans="1:50" s="7" customFormat="1">
      <c r="A356" s="607"/>
      <c r="B356" s="1291"/>
      <c r="C356" s="1291"/>
      <c r="D356" s="588"/>
      <c r="E356" s="381"/>
      <c r="F356" s="382"/>
      <c r="G356" s="382"/>
      <c r="H356" s="382"/>
      <c r="I356" s="383"/>
      <c r="J356" s="379"/>
      <c r="K356" s="381"/>
      <c r="L356" s="382"/>
      <c r="M356" s="382"/>
      <c r="N356" s="382"/>
      <c r="O356" s="383"/>
      <c r="P356" s="379"/>
      <c r="Q356" s="381"/>
      <c r="R356" s="384"/>
      <c r="S356" s="381"/>
      <c r="T356" s="618"/>
      <c r="U356" s="1148"/>
      <c r="V356" s="1149"/>
      <c r="W356" s="510"/>
      <c r="X356" s="511"/>
      <c r="Y356" s="512"/>
      <c r="Z356" s="484"/>
      <c r="AA356" s="513"/>
      <c r="AB356" s="439"/>
      <c r="AC356" s="439"/>
      <c r="AD356" s="439"/>
      <c r="AE356" s="439"/>
      <c r="AF356" s="567"/>
      <c r="AG356" s="567"/>
      <c r="AH356" s="363"/>
      <c r="AI356" s="363"/>
      <c r="AJ356" s="363"/>
      <c r="AK356" s="363"/>
      <c r="AL356" s="346"/>
      <c r="AM356" s="363"/>
      <c r="AN356" s="363"/>
      <c r="AO356" s="363"/>
      <c r="AP356" s="363"/>
      <c r="AQ356" s="363"/>
      <c r="AR356" s="363"/>
      <c r="AS356" s="363"/>
      <c r="AT356" s="363"/>
      <c r="AU356" s="363"/>
      <c r="AV356" s="363"/>
      <c r="AW356" s="363"/>
      <c r="AX356" s="375"/>
    </row>
    <row r="357" spans="1:50" s="7" customFormat="1">
      <c r="A357" s="607"/>
      <c r="B357" s="1291"/>
      <c r="C357" s="1291"/>
      <c r="D357" s="588"/>
      <c r="E357" s="381"/>
      <c r="F357" s="382"/>
      <c r="G357" s="382"/>
      <c r="H357" s="382"/>
      <c r="I357" s="383"/>
      <c r="J357" s="379"/>
      <c r="K357" s="381"/>
      <c r="L357" s="382"/>
      <c r="M357" s="382"/>
      <c r="N357" s="382"/>
      <c r="O357" s="383"/>
      <c r="P357" s="379"/>
      <c r="Q357" s="381"/>
      <c r="R357" s="384"/>
      <c r="S357" s="381"/>
      <c r="T357" s="382"/>
      <c r="U357" s="1263"/>
      <c r="V357" s="1264"/>
      <c r="W357" s="422"/>
      <c r="X357" s="423"/>
      <c r="Y357" s="424"/>
      <c r="Z357" s="390"/>
      <c r="AA357" s="425"/>
      <c r="AB357" s="439"/>
      <c r="AC357" s="439"/>
      <c r="AD357" s="439"/>
      <c r="AE357" s="439"/>
      <c r="AF357" s="567"/>
      <c r="AG357" s="567"/>
      <c r="AH357" s="363"/>
      <c r="AI357" s="363"/>
      <c r="AJ357" s="363"/>
      <c r="AK357" s="363"/>
      <c r="AL357" s="346"/>
      <c r="AM357" s="363"/>
      <c r="AN357" s="363"/>
      <c r="AO357" s="363"/>
      <c r="AP357" s="363"/>
      <c r="AQ357" s="363"/>
      <c r="AR357" s="363"/>
      <c r="AS357" s="363"/>
      <c r="AT357" s="363"/>
      <c r="AU357" s="363"/>
      <c r="AV357" s="363"/>
      <c r="AW357" s="363"/>
      <c r="AX357" s="375"/>
    </row>
    <row r="358" spans="1:50" s="7" customFormat="1" ht="15.75" customHeight="1">
      <c r="A358" s="607"/>
      <c r="B358" s="1291"/>
      <c r="C358" s="1291"/>
      <c r="D358" s="588"/>
      <c r="E358" s="381"/>
      <c r="F358" s="382"/>
      <c r="G358" s="382"/>
      <c r="H358" s="382"/>
      <c r="I358" s="383"/>
      <c r="J358" s="379"/>
      <c r="K358" s="381"/>
      <c r="L358" s="382"/>
      <c r="M358" s="382"/>
      <c r="N358" s="382"/>
      <c r="O358" s="383"/>
      <c r="P358" s="379"/>
      <c r="Q358" s="381"/>
      <c r="R358" s="384"/>
      <c r="S358" s="381"/>
      <c r="T358" s="382"/>
      <c r="U358" s="1146"/>
      <c r="V358" s="1147"/>
      <c r="W358" s="328"/>
      <c r="X358" s="328"/>
      <c r="Y358" s="1146"/>
      <c r="Z358" s="1147"/>
      <c r="AA358" s="477"/>
      <c r="AB358" s="439"/>
      <c r="AC358" s="439"/>
      <c r="AD358" s="439"/>
      <c r="AE358" s="439"/>
      <c r="AF358" s="567"/>
      <c r="AG358" s="567"/>
      <c r="AH358" s="363"/>
      <c r="AI358" s="363"/>
      <c r="AJ358" s="363"/>
      <c r="AK358" s="363"/>
      <c r="AL358" s="346"/>
      <c r="AM358" s="363"/>
      <c r="AN358" s="363"/>
      <c r="AO358" s="363"/>
      <c r="AP358" s="363"/>
      <c r="AQ358" s="363"/>
      <c r="AR358" s="363"/>
      <c r="AS358" s="363"/>
      <c r="AT358" s="363"/>
      <c r="AU358" s="363"/>
      <c r="AV358" s="363"/>
      <c r="AW358" s="363"/>
      <c r="AX358" s="375"/>
    </row>
    <row r="359" spans="1:50" s="7" customFormat="1">
      <c r="A359" s="607"/>
      <c r="B359" s="1291"/>
      <c r="C359" s="1291"/>
      <c r="D359" s="588"/>
      <c r="E359" s="381"/>
      <c r="F359" s="382"/>
      <c r="G359" s="382"/>
      <c r="H359" s="382"/>
      <c r="I359" s="383"/>
      <c r="J359" s="379"/>
      <c r="K359" s="381"/>
      <c r="L359" s="382"/>
      <c r="M359" s="382"/>
      <c r="N359" s="382"/>
      <c r="O359" s="383"/>
      <c r="P359" s="379"/>
      <c r="Q359" s="381"/>
      <c r="R359" s="384"/>
      <c r="S359" s="381"/>
      <c r="T359" s="382"/>
      <c r="U359" s="1146"/>
      <c r="V359" s="1147"/>
      <c r="W359" s="328"/>
      <c r="X359" s="328"/>
      <c r="Y359" s="1146"/>
      <c r="Z359" s="1147"/>
      <c r="AA359" s="477"/>
      <c r="AB359" s="439"/>
      <c r="AC359" s="439"/>
      <c r="AD359" s="439"/>
      <c r="AE359" s="439"/>
      <c r="AF359" s="567"/>
      <c r="AG359" s="567"/>
      <c r="AH359" s="363"/>
      <c r="AI359" s="363"/>
      <c r="AJ359" s="363"/>
      <c r="AK359" s="363"/>
      <c r="AL359" s="346"/>
      <c r="AM359" s="363"/>
      <c r="AN359" s="363"/>
      <c r="AO359" s="363"/>
      <c r="AP359" s="363"/>
      <c r="AQ359" s="363"/>
      <c r="AR359" s="363"/>
      <c r="AS359" s="363"/>
      <c r="AT359" s="363"/>
      <c r="AU359" s="363"/>
      <c r="AV359" s="363"/>
      <c r="AW359" s="363"/>
      <c r="AX359" s="375"/>
    </row>
    <row r="360" spans="1:50" s="7" customFormat="1">
      <c r="A360" s="607"/>
      <c r="B360" s="1291"/>
      <c r="C360" s="1291"/>
      <c r="D360" s="588"/>
      <c r="E360" s="381"/>
      <c r="F360" s="382"/>
      <c r="G360" s="382"/>
      <c r="H360" s="382"/>
      <c r="I360" s="383"/>
      <c r="J360" s="379"/>
      <c r="K360" s="381"/>
      <c r="L360" s="382"/>
      <c r="M360" s="382"/>
      <c r="N360" s="382"/>
      <c r="O360" s="383"/>
      <c r="P360" s="379"/>
      <c r="Q360" s="381"/>
      <c r="R360" s="384"/>
      <c r="S360" s="381"/>
      <c r="T360" s="617"/>
      <c r="U360" s="1146"/>
      <c r="V360" s="1147"/>
      <c r="W360" s="476"/>
      <c r="X360" s="328"/>
      <c r="Y360" s="1146"/>
      <c r="Z360" s="1293"/>
      <c r="AA360" s="477"/>
      <c r="AB360" s="439"/>
      <c r="AC360" s="439"/>
      <c r="AD360" s="439"/>
      <c r="AE360" s="439"/>
      <c r="AF360" s="567"/>
      <c r="AG360" s="567"/>
      <c r="AH360" s="363"/>
      <c r="AI360" s="363"/>
      <c r="AJ360" s="363"/>
      <c r="AK360" s="363"/>
      <c r="AL360" s="346"/>
      <c r="AM360" s="363"/>
      <c r="AN360" s="363"/>
      <c r="AO360" s="363"/>
      <c r="AP360" s="363"/>
      <c r="AQ360" s="363"/>
      <c r="AR360" s="363"/>
      <c r="AS360" s="363"/>
      <c r="AT360" s="363"/>
      <c r="AU360" s="363"/>
      <c r="AV360" s="363"/>
      <c r="AW360" s="363"/>
      <c r="AX360" s="375"/>
    </row>
    <row r="361" spans="1:50" s="7" customFormat="1">
      <c r="A361" s="607"/>
      <c r="B361" s="1291"/>
      <c r="C361" s="1291"/>
      <c r="D361" s="588"/>
      <c r="E361" s="381"/>
      <c r="F361" s="382"/>
      <c r="G361" s="382"/>
      <c r="H361" s="382"/>
      <c r="I361" s="383"/>
      <c r="J361" s="379"/>
      <c r="K361" s="381"/>
      <c r="L361" s="382"/>
      <c r="M361" s="382"/>
      <c r="N361" s="382"/>
      <c r="O361" s="383"/>
      <c r="P361" s="379"/>
      <c r="Q361" s="381"/>
      <c r="R361" s="384"/>
      <c r="S361" s="381"/>
      <c r="T361" s="618"/>
      <c r="U361" s="1146"/>
      <c r="V361" s="1147"/>
      <c r="W361" s="476"/>
      <c r="X361" s="328"/>
      <c r="Y361" s="1146"/>
      <c r="Z361" s="1293"/>
      <c r="AA361" s="477"/>
      <c r="AB361" s="439"/>
      <c r="AC361" s="439"/>
      <c r="AD361" s="439"/>
      <c r="AE361" s="439"/>
      <c r="AF361" s="567"/>
      <c r="AG361" s="567"/>
      <c r="AH361" s="363"/>
      <c r="AI361" s="363"/>
      <c r="AJ361" s="363"/>
      <c r="AK361" s="363"/>
      <c r="AL361" s="346"/>
      <c r="AM361" s="363"/>
      <c r="AN361" s="363"/>
      <c r="AO361" s="363"/>
      <c r="AP361" s="363"/>
      <c r="AQ361" s="363"/>
      <c r="AR361" s="363"/>
      <c r="AS361" s="363"/>
      <c r="AT361" s="363"/>
      <c r="AU361" s="363"/>
      <c r="AV361" s="363"/>
      <c r="AW361" s="363"/>
      <c r="AX361" s="375"/>
    </row>
    <row r="362" spans="1:50" s="7" customFormat="1">
      <c r="A362" s="607"/>
      <c r="B362" s="1291"/>
      <c r="C362" s="1291"/>
      <c r="D362" s="588"/>
      <c r="E362" s="381"/>
      <c r="F362" s="382"/>
      <c r="G362" s="382"/>
      <c r="H362" s="382"/>
      <c r="I362" s="383"/>
      <c r="J362" s="379"/>
      <c r="K362" s="381"/>
      <c r="L362" s="382"/>
      <c r="M362" s="382"/>
      <c r="N362" s="382"/>
      <c r="O362" s="383"/>
      <c r="P362" s="379"/>
      <c r="Q362" s="381"/>
      <c r="R362" s="384"/>
      <c r="S362" s="381"/>
      <c r="T362" s="382"/>
      <c r="U362" s="1146"/>
      <c r="V362" s="1147"/>
      <c r="W362" s="476"/>
      <c r="X362" s="328"/>
      <c r="Y362" s="1146"/>
      <c r="Z362" s="1293"/>
      <c r="AA362" s="477"/>
      <c r="AB362" s="439"/>
      <c r="AC362" s="439"/>
      <c r="AD362" s="439"/>
      <c r="AE362" s="439"/>
      <c r="AF362" s="567"/>
      <c r="AG362" s="567"/>
      <c r="AH362" s="363"/>
      <c r="AI362" s="363"/>
      <c r="AJ362" s="363"/>
      <c r="AK362" s="363"/>
      <c r="AL362" s="346"/>
      <c r="AM362" s="363"/>
      <c r="AN362" s="363"/>
      <c r="AO362" s="363"/>
      <c r="AP362" s="363"/>
      <c r="AQ362" s="363"/>
      <c r="AR362" s="363"/>
      <c r="AS362" s="363"/>
      <c r="AT362" s="363"/>
      <c r="AU362" s="363"/>
      <c r="AV362" s="363"/>
      <c r="AW362" s="363"/>
      <c r="AX362" s="375"/>
    </row>
    <row r="363" spans="1:50" s="7" customFormat="1">
      <c r="A363" s="607"/>
      <c r="B363" s="1291"/>
      <c r="C363" s="1291"/>
      <c r="D363" s="588"/>
      <c r="E363" s="381"/>
      <c r="F363" s="382"/>
      <c r="G363" s="382"/>
      <c r="H363" s="382"/>
      <c r="I363" s="383"/>
      <c r="J363" s="379"/>
      <c r="K363" s="381"/>
      <c r="L363" s="382"/>
      <c r="M363" s="382"/>
      <c r="N363" s="382"/>
      <c r="O363" s="383"/>
      <c r="P363" s="379"/>
      <c r="Q363" s="381"/>
      <c r="R363" s="384"/>
      <c r="S363" s="381"/>
      <c r="T363" s="617"/>
      <c r="U363" s="1146"/>
      <c r="V363" s="1147"/>
      <c r="W363" s="476"/>
      <c r="X363" s="328"/>
      <c r="Y363" s="1146"/>
      <c r="Z363" s="1293"/>
      <c r="AA363" s="477"/>
      <c r="AB363" s="439"/>
      <c r="AC363" s="439"/>
      <c r="AD363" s="439"/>
      <c r="AE363" s="439"/>
      <c r="AF363" s="567"/>
      <c r="AG363" s="567"/>
      <c r="AH363" s="363"/>
      <c r="AI363" s="363"/>
      <c r="AJ363" s="363"/>
      <c r="AK363" s="363"/>
      <c r="AL363" s="346"/>
      <c r="AM363" s="363"/>
      <c r="AN363" s="363"/>
      <c r="AO363" s="363"/>
      <c r="AP363" s="363"/>
      <c r="AQ363" s="363"/>
      <c r="AR363" s="363"/>
      <c r="AS363" s="363"/>
      <c r="AT363" s="363"/>
      <c r="AU363" s="363"/>
      <c r="AV363" s="363"/>
      <c r="AW363" s="363"/>
      <c r="AX363" s="375"/>
    </row>
    <row r="364" spans="1:50" s="7" customFormat="1">
      <c r="A364" s="607"/>
      <c r="B364" s="1291"/>
      <c r="C364" s="1291"/>
      <c r="D364" s="588"/>
      <c r="E364" s="381"/>
      <c r="F364" s="382"/>
      <c r="G364" s="382"/>
      <c r="H364" s="382"/>
      <c r="I364" s="383"/>
      <c r="J364" s="379"/>
      <c r="K364" s="381"/>
      <c r="L364" s="382"/>
      <c r="M364" s="382"/>
      <c r="N364" s="382"/>
      <c r="O364" s="383"/>
      <c r="P364" s="379"/>
      <c r="Q364" s="381"/>
      <c r="R364" s="384"/>
      <c r="S364" s="381"/>
      <c r="T364" s="619"/>
      <c r="U364" s="1146"/>
      <c r="V364" s="1147"/>
      <c r="W364" s="476"/>
      <c r="X364" s="328"/>
      <c r="Y364" s="1146"/>
      <c r="Z364" s="1147"/>
      <c r="AA364" s="477"/>
      <c r="AB364" s="439"/>
      <c r="AC364" s="439"/>
      <c r="AD364" s="439"/>
      <c r="AE364" s="439"/>
      <c r="AF364" s="567"/>
      <c r="AG364" s="567"/>
      <c r="AH364" s="363"/>
      <c r="AI364" s="363"/>
      <c r="AJ364" s="363"/>
      <c r="AK364" s="363"/>
      <c r="AL364" s="346"/>
      <c r="AM364" s="363"/>
      <c r="AN364" s="363"/>
      <c r="AO364" s="363"/>
      <c r="AP364" s="363"/>
      <c r="AQ364" s="363"/>
      <c r="AR364" s="363"/>
      <c r="AS364" s="363"/>
      <c r="AT364" s="363"/>
      <c r="AU364" s="363"/>
      <c r="AV364" s="363"/>
      <c r="AW364" s="363"/>
      <c r="AX364" s="375"/>
    </row>
    <row r="365" spans="1:50" s="7" customFormat="1">
      <c r="A365" s="607"/>
      <c r="B365" s="1291"/>
      <c r="C365" s="1291"/>
      <c r="D365" s="588"/>
      <c r="E365" s="381"/>
      <c r="F365" s="382"/>
      <c r="G365" s="382"/>
      <c r="H365" s="382"/>
      <c r="I365" s="383"/>
      <c r="J365" s="379"/>
      <c r="K365" s="381"/>
      <c r="L365" s="382"/>
      <c r="M365" s="382"/>
      <c r="N365" s="382"/>
      <c r="O365" s="383"/>
      <c r="P365" s="379"/>
      <c r="Q365" s="381"/>
      <c r="R365" s="384"/>
      <c r="S365" s="381"/>
      <c r="T365" s="618"/>
      <c r="U365" s="1146"/>
      <c r="V365" s="1147"/>
      <c r="W365" s="501"/>
      <c r="X365" s="502"/>
      <c r="Y365" s="1292"/>
      <c r="Z365" s="1147"/>
      <c r="AA365" s="503"/>
      <c r="AB365" s="439"/>
      <c r="AC365" s="439"/>
      <c r="AD365" s="439"/>
      <c r="AE365" s="439"/>
      <c r="AF365" s="567"/>
      <c r="AG365" s="567"/>
      <c r="AH365" s="363"/>
      <c r="AI365" s="363"/>
      <c r="AJ365" s="363"/>
      <c r="AK365" s="363"/>
      <c r="AL365" s="346"/>
      <c r="AM365" s="363"/>
      <c r="AN365" s="363"/>
      <c r="AO365" s="363"/>
      <c r="AP365" s="363"/>
      <c r="AQ365" s="363"/>
      <c r="AR365" s="363"/>
      <c r="AS365" s="363"/>
      <c r="AT365" s="363"/>
      <c r="AU365" s="363"/>
      <c r="AV365" s="363"/>
      <c r="AW365" s="363"/>
      <c r="AX365" s="375"/>
    </row>
    <row r="366" spans="1:50" s="7" customFormat="1">
      <c r="A366" s="607"/>
      <c r="B366" s="1291"/>
      <c r="C366" s="1291"/>
      <c r="D366" s="588"/>
      <c r="E366" s="381"/>
      <c r="F366" s="382"/>
      <c r="G366" s="382"/>
      <c r="H366" s="382"/>
      <c r="I366" s="383"/>
      <c r="J366" s="379"/>
      <c r="K366" s="381"/>
      <c r="L366" s="382"/>
      <c r="M366" s="382"/>
      <c r="N366" s="382"/>
      <c r="O366" s="383"/>
      <c r="P366" s="379"/>
      <c r="Q366" s="381"/>
      <c r="R366" s="384"/>
      <c r="S366" s="381"/>
      <c r="T366" s="618"/>
      <c r="U366" s="1148"/>
      <c r="V366" s="1149"/>
      <c r="W366" s="510"/>
      <c r="X366" s="511"/>
      <c r="Y366" s="512"/>
      <c r="Z366" s="484"/>
      <c r="AA366" s="513"/>
      <c r="AB366" s="439"/>
      <c r="AC366" s="439"/>
      <c r="AD366" s="439"/>
      <c r="AE366" s="439"/>
      <c r="AF366" s="567"/>
      <c r="AG366" s="567"/>
      <c r="AH366" s="363"/>
      <c r="AI366" s="363"/>
      <c r="AJ366" s="363"/>
      <c r="AK366" s="363"/>
      <c r="AL366" s="346"/>
      <c r="AM366" s="363"/>
      <c r="AN366" s="363"/>
      <c r="AO366" s="363"/>
      <c r="AP366" s="363"/>
      <c r="AQ366" s="363"/>
      <c r="AR366" s="363"/>
      <c r="AS366" s="363"/>
      <c r="AT366" s="363"/>
      <c r="AU366" s="363"/>
      <c r="AV366" s="363"/>
      <c r="AW366" s="363"/>
      <c r="AX366" s="375"/>
    </row>
    <row r="367" spans="1:50" s="7" customFormat="1">
      <c r="A367" s="607"/>
      <c r="B367" s="1291"/>
      <c r="C367" s="1291"/>
      <c r="D367" s="588"/>
      <c r="E367" s="381"/>
      <c r="F367" s="382"/>
      <c r="G367" s="382"/>
      <c r="H367" s="382"/>
      <c r="I367" s="383"/>
      <c r="J367" s="379"/>
      <c r="K367" s="381"/>
      <c r="L367" s="382"/>
      <c r="M367" s="382"/>
      <c r="N367" s="382"/>
      <c r="O367" s="383"/>
      <c r="P367" s="379"/>
      <c r="Q367" s="381"/>
      <c r="R367" s="384"/>
      <c r="S367" s="381"/>
      <c r="T367" s="382"/>
      <c r="U367" s="1263"/>
      <c r="V367" s="1264"/>
      <c r="W367" s="422"/>
      <c r="X367" s="423"/>
      <c r="Y367" s="424"/>
      <c r="Z367" s="390"/>
      <c r="AA367" s="425"/>
      <c r="AB367" s="439"/>
      <c r="AC367" s="439"/>
      <c r="AD367" s="439"/>
      <c r="AE367" s="439"/>
      <c r="AF367" s="567"/>
      <c r="AG367" s="567"/>
      <c r="AH367" s="363"/>
      <c r="AI367" s="363"/>
      <c r="AJ367" s="363"/>
      <c r="AK367" s="363"/>
      <c r="AL367" s="346"/>
      <c r="AM367" s="363"/>
      <c r="AN367" s="363"/>
      <c r="AO367" s="363"/>
      <c r="AP367" s="363"/>
      <c r="AQ367" s="363"/>
      <c r="AR367" s="363"/>
      <c r="AS367" s="363"/>
      <c r="AT367" s="363"/>
      <c r="AU367" s="363"/>
      <c r="AV367" s="363"/>
      <c r="AW367" s="363"/>
      <c r="AX367" s="375"/>
    </row>
    <row r="368" spans="1:50" s="7" customFormat="1">
      <c r="A368" s="607"/>
      <c r="B368" s="1291"/>
      <c r="C368" s="1291"/>
      <c r="D368" s="588"/>
      <c r="E368" s="381"/>
      <c r="F368" s="382"/>
      <c r="G368" s="382"/>
      <c r="H368" s="382"/>
      <c r="I368" s="383"/>
      <c r="J368" s="379"/>
      <c r="K368" s="381"/>
      <c r="L368" s="382"/>
      <c r="M368" s="382"/>
      <c r="N368" s="382"/>
      <c r="O368" s="383"/>
      <c r="P368" s="379"/>
      <c r="Q368" s="381"/>
      <c r="R368" s="384"/>
      <c r="S368" s="381"/>
      <c r="T368" s="382"/>
      <c r="U368" s="1148"/>
      <c r="V368" s="1149"/>
      <c r="W368" s="328"/>
      <c r="X368" s="328"/>
      <c r="Y368" s="683"/>
      <c r="Z368" s="484"/>
      <c r="AA368" s="485"/>
      <c r="AB368" s="439"/>
      <c r="AC368" s="439"/>
      <c r="AD368" s="439"/>
      <c r="AE368" s="439"/>
      <c r="AF368" s="567"/>
      <c r="AG368" s="567"/>
      <c r="AH368" s="363"/>
      <c r="AI368" s="363"/>
      <c r="AJ368" s="363"/>
      <c r="AK368" s="363"/>
      <c r="AL368" s="346"/>
      <c r="AM368" s="363"/>
      <c r="AN368" s="363"/>
      <c r="AO368" s="363"/>
      <c r="AP368" s="363"/>
      <c r="AQ368" s="363"/>
      <c r="AR368" s="363"/>
      <c r="AS368" s="363"/>
      <c r="AT368" s="363"/>
      <c r="AU368" s="363"/>
      <c r="AV368" s="363"/>
      <c r="AW368" s="363"/>
      <c r="AX368" s="375"/>
    </row>
    <row r="369" spans="1:53" s="7" customFormat="1">
      <c r="A369" s="607"/>
      <c r="B369" s="1291"/>
      <c r="C369" s="1291"/>
      <c r="D369" s="588"/>
      <c r="E369" s="381"/>
      <c r="F369" s="382"/>
      <c r="G369" s="382"/>
      <c r="H369" s="382"/>
      <c r="I369" s="383"/>
      <c r="J369" s="379"/>
      <c r="K369" s="381"/>
      <c r="L369" s="382"/>
      <c r="M369" s="382"/>
      <c r="N369" s="382"/>
      <c r="O369" s="383"/>
      <c r="P369" s="379"/>
      <c r="Q369" s="381"/>
      <c r="R369" s="384"/>
      <c r="S369" s="381"/>
      <c r="T369" s="382"/>
      <c r="U369" s="1146"/>
      <c r="V369" s="1147"/>
      <c r="W369" s="328"/>
      <c r="X369" s="328"/>
      <c r="Y369" s="1146"/>
      <c r="Z369" s="1147"/>
      <c r="AA369" s="477"/>
      <c r="AB369" s="439"/>
      <c r="AC369" s="439"/>
      <c r="AD369" s="439"/>
      <c r="AE369" s="439"/>
      <c r="AF369" s="567"/>
      <c r="AG369" s="567"/>
      <c r="AH369" s="363"/>
      <c r="AI369" s="363"/>
      <c r="AJ369" s="363"/>
      <c r="AK369" s="363"/>
      <c r="AL369" s="346"/>
      <c r="AM369" s="363"/>
      <c r="AN369" s="363"/>
      <c r="AO369" s="363"/>
      <c r="AP369" s="363"/>
      <c r="AQ369" s="363"/>
      <c r="AR369" s="363"/>
      <c r="AS369" s="363"/>
      <c r="AT369" s="363"/>
      <c r="AU369" s="363"/>
      <c r="AV369" s="363"/>
      <c r="AW369" s="363"/>
      <c r="AX369" s="375"/>
    </row>
    <row r="370" spans="1:53" s="7" customFormat="1">
      <c r="A370" s="607"/>
      <c r="B370" s="1291"/>
      <c r="C370" s="1291"/>
      <c r="D370" s="588"/>
      <c r="E370" s="381"/>
      <c r="F370" s="382"/>
      <c r="G370" s="382"/>
      <c r="H370" s="382"/>
      <c r="I370" s="383"/>
      <c r="J370" s="379"/>
      <c r="K370" s="381"/>
      <c r="L370" s="382"/>
      <c r="M370" s="382"/>
      <c r="N370" s="382"/>
      <c r="O370" s="383"/>
      <c r="P370" s="379"/>
      <c r="Q370" s="381"/>
      <c r="R370" s="384"/>
      <c r="S370" s="381"/>
      <c r="T370" s="382"/>
      <c r="U370" s="1146"/>
      <c r="V370" s="1147"/>
      <c r="W370" s="328"/>
      <c r="X370" s="328"/>
      <c r="Y370" s="1146"/>
      <c r="Z370" s="1147"/>
      <c r="AA370" s="477"/>
      <c r="AB370" s="439"/>
      <c r="AC370" s="439"/>
      <c r="AD370" s="439"/>
      <c r="AE370" s="439"/>
      <c r="AF370" s="567"/>
      <c r="AG370" s="567"/>
      <c r="AH370" s="363"/>
      <c r="AI370" s="363"/>
      <c r="AJ370" s="363"/>
      <c r="AK370" s="363"/>
      <c r="AL370" s="346"/>
      <c r="AM370" s="363"/>
      <c r="AN370" s="363"/>
      <c r="AO370" s="363"/>
      <c r="AP370" s="363"/>
      <c r="AQ370" s="363"/>
      <c r="AR370" s="363"/>
      <c r="AS370" s="363"/>
      <c r="AT370" s="363"/>
      <c r="AU370" s="363"/>
      <c r="AV370" s="363"/>
      <c r="AW370" s="363"/>
      <c r="AX370" s="375"/>
    </row>
    <row r="371" spans="1:53" s="7" customFormat="1">
      <c r="A371" s="607"/>
      <c r="B371" s="1291"/>
      <c r="C371" s="1291"/>
      <c r="D371" s="588"/>
      <c r="E371" s="381"/>
      <c r="F371" s="382"/>
      <c r="G371" s="382"/>
      <c r="H371" s="382"/>
      <c r="I371" s="383"/>
      <c r="J371" s="379"/>
      <c r="K371" s="381"/>
      <c r="L371" s="382"/>
      <c r="M371" s="382"/>
      <c r="N371" s="382"/>
      <c r="O371" s="383"/>
      <c r="P371" s="379"/>
      <c r="Q371" s="381"/>
      <c r="R371" s="384"/>
      <c r="S371" s="381"/>
      <c r="T371" s="382"/>
      <c r="U371" s="1146"/>
      <c r="V371" s="1147"/>
      <c r="W371" s="476"/>
      <c r="X371" s="328"/>
      <c r="Y371" s="1146"/>
      <c r="Z371" s="1293"/>
      <c r="AA371" s="477"/>
      <c r="AB371" s="439"/>
      <c r="AC371" s="439"/>
      <c r="AD371" s="439"/>
      <c r="AE371" s="439"/>
      <c r="AF371" s="567"/>
      <c r="AG371" s="567"/>
      <c r="AH371" s="363"/>
      <c r="AI371" s="363"/>
      <c r="AJ371" s="363"/>
      <c r="AK371" s="363"/>
      <c r="AL371" s="346"/>
      <c r="AM371" s="363"/>
      <c r="AN371" s="363"/>
      <c r="AO371" s="363"/>
      <c r="AP371" s="363"/>
      <c r="AQ371" s="363"/>
      <c r="AR371" s="363"/>
      <c r="AS371" s="363"/>
      <c r="AT371" s="363"/>
      <c r="AU371" s="363"/>
      <c r="AV371" s="363"/>
      <c r="AW371" s="363"/>
      <c r="AX371" s="375"/>
    </row>
    <row r="372" spans="1:53" s="7" customFormat="1">
      <c r="A372" s="607"/>
      <c r="B372" s="1291"/>
      <c r="C372" s="1291"/>
      <c r="D372" s="588"/>
      <c r="E372" s="381"/>
      <c r="F372" s="382"/>
      <c r="G372" s="382"/>
      <c r="H372" s="382"/>
      <c r="I372" s="383"/>
      <c r="J372" s="379"/>
      <c r="K372" s="381"/>
      <c r="L372" s="382"/>
      <c r="M372" s="382"/>
      <c r="N372" s="382"/>
      <c r="O372" s="383"/>
      <c r="P372" s="379"/>
      <c r="Q372" s="381"/>
      <c r="R372" s="384"/>
      <c r="S372" s="381"/>
      <c r="T372" s="617"/>
      <c r="U372" s="1146"/>
      <c r="V372" s="1147"/>
      <c r="W372" s="476"/>
      <c r="X372" s="328"/>
      <c r="Y372" s="1146"/>
      <c r="Z372" s="1293"/>
      <c r="AA372" s="477"/>
      <c r="AB372" s="439"/>
      <c r="AC372" s="439"/>
      <c r="AD372" s="439"/>
      <c r="AE372" s="439"/>
      <c r="AF372" s="567"/>
      <c r="AG372" s="567"/>
      <c r="AH372" s="363"/>
      <c r="AI372" s="363"/>
      <c r="AJ372" s="363"/>
      <c r="AK372" s="363"/>
      <c r="AL372" s="346"/>
      <c r="AM372" s="363"/>
      <c r="AN372" s="363"/>
      <c r="AO372" s="363"/>
      <c r="AP372" s="363"/>
      <c r="AQ372" s="363"/>
      <c r="AR372" s="363"/>
      <c r="AS372" s="363"/>
      <c r="AT372" s="363"/>
      <c r="AU372" s="363"/>
      <c r="AV372" s="363"/>
      <c r="AW372" s="363"/>
      <c r="AX372" s="375"/>
    </row>
    <row r="373" spans="1:53" s="7" customFormat="1">
      <c r="A373" s="607"/>
      <c r="B373" s="1291"/>
      <c r="C373" s="1291"/>
      <c r="D373" s="588"/>
      <c r="E373" s="381"/>
      <c r="F373" s="382"/>
      <c r="G373" s="382"/>
      <c r="H373" s="382"/>
      <c r="I373" s="383"/>
      <c r="J373" s="379"/>
      <c r="K373" s="381"/>
      <c r="L373" s="382"/>
      <c r="M373" s="382"/>
      <c r="N373" s="382"/>
      <c r="O373" s="383"/>
      <c r="P373" s="379"/>
      <c r="Q373" s="381"/>
      <c r="R373" s="384"/>
      <c r="S373" s="381"/>
      <c r="T373" s="618"/>
      <c r="U373" s="1146"/>
      <c r="V373" s="1147"/>
      <c r="W373" s="476"/>
      <c r="X373" s="328"/>
      <c r="Y373" s="1146"/>
      <c r="Z373" s="1293"/>
      <c r="AA373" s="477"/>
      <c r="AB373" s="439"/>
      <c r="AC373" s="439"/>
      <c r="AD373" s="439"/>
      <c r="AE373" s="439"/>
      <c r="AF373" s="567"/>
      <c r="AG373" s="567"/>
      <c r="AH373" s="363"/>
      <c r="AI373" s="363"/>
      <c r="AJ373" s="363"/>
      <c r="AK373" s="363"/>
      <c r="AL373" s="346"/>
      <c r="AM373" s="363"/>
      <c r="AN373" s="363"/>
      <c r="AO373" s="363"/>
      <c r="AP373" s="363"/>
      <c r="AQ373" s="363"/>
      <c r="AR373" s="363"/>
      <c r="AS373" s="363"/>
      <c r="AT373" s="363"/>
      <c r="AU373" s="363"/>
      <c r="AV373" s="363"/>
      <c r="AW373" s="363"/>
      <c r="AX373" s="375"/>
    </row>
    <row r="374" spans="1:53" s="7" customFormat="1">
      <c r="A374" s="607"/>
      <c r="B374" s="1291"/>
      <c r="C374" s="1291"/>
      <c r="D374" s="588"/>
      <c r="E374" s="381"/>
      <c r="F374" s="382"/>
      <c r="G374" s="382"/>
      <c r="H374" s="382"/>
      <c r="I374" s="383"/>
      <c r="J374" s="379"/>
      <c r="K374" s="381"/>
      <c r="L374" s="382"/>
      <c r="M374" s="382"/>
      <c r="N374" s="382"/>
      <c r="O374" s="383"/>
      <c r="P374" s="379"/>
      <c r="Q374" s="381"/>
      <c r="R374" s="384"/>
      <c r="S374" s="381"/>
      <c r="T374" s="617"/>
      <c r="U374" s="1146"/>
      <c r="V374" s="1147"/>
      <c r="W374" s="476"/>
      <c r="X374" s="328"/>
      <c r="Y374" s="1146"/>
      <c r="Z374" s="1293"/>
      <c r="AA374" s="477"/>
      <c r="AB374" s="439"/>
      <c r="AC374" s="439"/>
      <c r="AD374" s="439"/>
      <c r="AE374" s="439"/>
      <c r="AF374" s="567"/>
      <c r="AG374" s="567"/>
      <c r="AH374" s="363"/>
      <c r="AI374" s="363"/>
      <c r="AJ374" s="363"/>
      <c r="AK374" s="363"/>
      <c r="AL374" s="346"/>
      <c r="AM374" s="363"/>
      <c r="AN374" s="363"/>
      <c r="AO374" s="363"/>
      <c r="AP374" s="363"/>
      <c r="AQ374" s="363"/>
      <c r="AR374" s="363"/>
      <c r="AS374" s="363"/>
      <c r="AT374" s="363"/>
      <c r="AU374" s="363"/>
      <c r="AV374" s="363"/>
      <c r="AW374" s="363"/>
      <c r="AX374" s="375"/>
    </row>
    <row r="375" spans="1:53" s="7" customFormat="1">
      <c r="A375" s="607"/>
      <c r="B375" s="1291"/>
      <c r="C375" s="1291"/>
      <c r="D375" s="588"/>
      <c r="E375" s="381"/>
      <c r="F375" s="382"/>
      <c r="G375" s="382"/>
      <c r="H375" s="382"/>
      <c r="I375" s="383"/>
      <c r="J375" s="379"/>
      <c r="K375" s="381"/>
      <c r="L375" s="382"/>
      <c r="M375" s="382"/>
      <c r="N375" s="382"/>
      <c r="O375" s="383"/>
      <c r="P375" s="379"/>
      <c r="Q375" s="381"/>
      <c r="R375" s="384"/>
      <c r="S375" s="381"/>
      <c r="T375" s="618"/>
      <c r="U375" s="1146"/>
      <c r="V375" s="1147"/>
      <c r="W375" s="476"/>
      <c r="X375" s="328"/>
      <c r="Y375" s="1146"/>
      <c r="Z375" s="1147"/>
      <c r="AA375" s="477"/>
      <c r="AB375" s="439"/>
      <c r="AC375" s="439"/>
      <c r="AD375" s="439"/>
      <c r="AE375" s="439"/>
      <c r="AF375" s="567"/>
      <c r="AG375" s="567"/>
      <c r="AH375" s="363"/>
      <c r="AI375" s="363"/>
      <c r="AJ375" s="363"/>
      <c r="AK375" s="363"/>
      <c r="AL375" s="346"/>
      <c r="AM375" s="363"/>
      <c r="AN375" s="363"/>
      <c r="AO375" s="363"/>
      <c r="AP375" s="363"/>
      <c r="AQ375" s="363"/>
      <c r="AR375" s="363"/>
      <c r="AS375" s="363"/>
      <c r="AT375" s="363"/>
      <c r="AU375" s="363"/>
      <c r="AV375" s="363"/>
      <c r="AW375" s="363"/>
      <c r="AX375" s="375"/>
    </row>
    <row r="376" spans="1:53" s="7" customFormat="1">
      <c r="A376" s="607"/>
      <c r="B376" s="1291"/>
      <c r="C376" s="1291"/>
      <c r="D376" s="588"/>
      <c r="E376" s="381"/>
      <c r="F376" s="382"/>
      <c r="G376" s="382"/>
      <c r="H376" s="382"/>
      <c r="I376" s="383"/>
      <c r="J376" s="379"/>
      <c r="K376" s="381"/>
      <c r="L376" s="382"/>
      <c r="M376" s="382"/>
      <c r="N376" s="382"/>
      <c r="O376" s="383"/>
      <c r="P376" s="379"/>
      <c r="Q376" s="381"/>
      <c r="R376" s="384"/>
      <c r="S376" s="370"/>
      <c r="T376" s="371"/>
      <c r="U376" s="1146"/>
      <c r="V376" s="1147"/>
      <c r="W376" s="501"/>
      <c r="X376" s="502"/>
      <c r="Y376" s="1292"/>
      <c r="Z376" s="1147"/>
      <c r="AA376" s="503"/>
      <c r="AB376" s="439"/>
      <c r="AC376" s="439"/>
      <c r="AD376" s="439"/>
      <c r="AE376" s="439"/>
      <c r="AF376" s="567"/>
      <c r="AG376" s="567"/>
      <c r="AH376" s="363"/>
      <c r="AI376" s="363"/>
      <c r="AJ376" s="363"/>
      <c r="AK376" s="363"/>
      <c r="AL376" s="346"/>
      <c r="AM376" s="363"/>
      <c r="AN376" s="363"/>
      <c r="AO376" s="363"/>
      <c r="AP376" s="363"/>
      <c r="AQ376" s="363"/>
      <c r="AR376" s="363"/>
      <c r="AS376" s="363"/>
      <c r="AT376" s="363"/>
      <c r="AU376" s="363"/>
      <c r="AV376" s="363"/>
      <c r="AW376" s="363"/>
      <c r="AX376" s="375"/>
    </row>
    <row r="377" spans="1:53" s="7" customFormat="1">
      <c r="A377" s="607"/>
      <c r="B377" s="1291"/>
      <c r="C377" s="1291"/>
      <c r="D377" s="588"/>
      <c r="E377" s="381"/>
      <c r="F377" s="382"/>
      <c r="G377" s="382"/>
      <c r="H377" s="382"/>
      <c r="I377" s="383"/>
      <c r="J377" s="379"/>
      <c r="K377" s="381"/>
      <c r="L377" s="382"/>
      <c r="M377" s="382"/>
      <c r="N377" s="382"/>
      <c r="O377" s="383"/>
      <c r="P377" s="379"/>
      <c r="Q377" s="381"/>
      <c r="R377" s="384"/>
      <c r="S377" s="370"/>
      <c r="T377" s="371"/>
      <c r="U377" s="1148"/>
      <c r="V377" s="1149"/>
      <c r="W377" s="510"/>
      <c r="X377" s="511"/>
      <c r="Y377" s="512"/>
      <c r="Z377" s="484"/>
      <c r="AA377" s="513"/>
      <c r="AB377" s="439"/>
      <c r="AC377" s="439"/>
      <c r="AD377" s="439"/>
      <c r="AE377" s="439"/>
      <c r="AF377" s="567"/>
      <c r="AG377" s="567"/>
      <c r="AH377" s="363"/>
      <c r="AI377" s="363"/>
      <c r="AJ377" s="363"/>
      <c r="AK377" s="363"/>
      <c r="AL377" s="346"/>
      <c r="AM377" s="363"/>
      <c r="AN377" s="363"/>
      <c r="AO377" s="363"/>
      <c r="AP377" s="363"/>
      <c r="AQ377" s="363"/>
      <c r="AR377" s="363"/>
      <c r="AS377" s="363"/>
      <c r="AT377" s="363"/>
      <c r="AU377" s="363"/>
      <c r="AV377" s="363"/>
      <c r="AW377" s="363"/>
      <c r="AX377" s="375"/>
    </row>
    <row r="378" spans="1:53" s="7" customFormat="1">
      <c r="A378" s="607"/>
      <c r="B378" s="1291"/>
      <c r="C378" s="1291"/>
      <c r="D378" s="588"/>
      <c r="E378" s="381"/>
      <c r="F378" s="382"/>
      <c r="G378" s="382"/>
      <c r="H378" s="382"/>
      <c r="I378" s="383"/>
      <c r="J378" s="379"/>
      <c r="K378" s="381"/>
      <c r="L378" s="382"/>
      <c r="M378" s="382"/>
      <c r="N378" s="382"/>
      <c r="O378" s="383"/>
      <c r="P378" s="379"/>
      <c r="Q378" s="381"/>
      <c r="R378" s="384"/>
      <c r="S378" s="370"/>
      <c r="T378" s="371"/>
      <c r="U378" s="1263"/>
      <c r="V378" s="1264"/>
      <c r="W378" s="422"/>
      <c r="X378" s="423"/>
      <c r="Y378" s="424"/>
      <c r="Z378" s="390"/>
      <c r="AA378" s="425"/>
      <c r="AB378" s="439"/>
      <c r="AC378" s="439"/>
      <c r="AD378" s="439"/>
      <c r="AE378" s="439"/>
      <c r="AF378" s="567"/>
      <c r="AG378" s="567"/>
      <c r="AH378" s="363"/>
      <c r="AI378" s="363"/>
      <c r="AJ378" s="363"/>
      <c r="AK378" s="363"/>
      <c r="AL378" s="346"/>
      <c r="AM378" s="363"/>
      <c r="AN378" s="363"/>
      <c r="AO378" s="363"/>
      <c r="AP378" s="363"/>
      <c r="AQ378" s="363"/>
      <c r="AR378" s="363"/>
      <c r="AS378" s="363"/>
      <c r="AT378" s="363"/>
      <c r="AU378" s="363"/>
      <c r="AV378" s="363"/>
      <c r="AW378" s="363"/>
      <c r="AX378" s="375"/>
    </row>
    <row r="379" spans="1:53" s="7" customFormat="1">
      <c r="A379" s="607"/>
      <c r="B379" s="1291"/>
      <c r="C379" s="1291"/>
      <c r="D379" s="588"/>
      <c r="E379" s="381"/>
      <c r="F379" s="382"/>
      <c r="G379" s="382"/>
      <c r="H379" s="382"/>
      <c r="I379" s="383"/>
      <c r="J379" s="379"/>
      <c r="K379" s="381"/>
      <c r="L379" s="382"/>
      <c r="M379" s="382"/>
      <c r="N379" s="382"/>
      <c r="O379" s="383"/>
      <c r="P379" s="379"/>
      <c r="Q379" s="381"/>
      <c r="R379" s="384"/>
      <c r="S379" s="370"/>
      <c r="T379" s="371"/>
      <c r="U379" s="1148"/>
      <c r="V379" s="1149"/>
      <c r="W379" s="328"/>
      <c r="X379" s="328"/>
      <c r="Y379" s="683"/>
      <c r="Z379" s="484"/>
      <c r="AA379" s="485"/>
      <c r="AB379" s="439"/>
      <c r="AC379" s="439"/>
      <c r="AD379" s="439"/>
      <c r="AE379" s="439"/>
      <c r="AF379" s="567"/>
      <c r="AG379" s="567"/>
      <c r="AH379" s="363"/>
      <c r="AI379" s="363"/>
      <c r="AJ379" s="363"/>
      <c r="AK379" s="363"/>
      <c r="AL379" s="346"/>
      <c r="AM379" s="363"/>
      <c r="AN379" s="363"/>
      <c r="AO379" s="363"/>
      <c r="AP379" s="363"/>
      <c r="AQ379" s="363"/>
      <c r="AR379" s="363"/>
      <c r="AS379" s="363"/>
      <c r="AT379" s="363"/>
      <c r="AU379" s="363"/>
      <c r="AV379" s="363"/>
      <c r="AW379" s="363"/>
      <c r="AX379" s="375"/>
    </row>
    <row r="380" spans="1:53" s="7" customFormat="1">
      <c r="A380" s="607"/>
      <c r="B380" s="1291"/>
      <c r="C380" s="1291"/>
      <c r="D380" s="588"/>
      <c r="E380" s="381"/>
      <c r="F380" s="382"/>
      <c r="G380" s="382"/>
      <c r="H380" s="382"/>
      <c r="I380" s="383"/>
      <c r="J380" s="379"/>
      <c r="K380" s="381"/>
      <c r="L380" s="382"/>
      <c r="M380" s="382"/>
      <c r="N380" s="382"/>
      <c r="O380" s="383"/>
      <c r="P380" s="379"/>
      <c r="Q380" s="381"/>
      <c r="R380" s="384"/>
      <c r="S380" s="370"/>
      <c r="T380" s="371"/>
      <c r="U380" s="1146"/>
      <c r="V380" s="1147"/>
      <c r="W380" s="328"/>
      <c r="X380" s="328"/>
      <c r="Y380" s="1146"/>
      <c r="Z380" s="1147"/>
      <c r="AA380" s="477"/>
      <c r="AB380" s="439"/>
      <c r="AC380" s="439"/>
      <c r="AD380" s="439"/>
      <c r="AE380" s="439"/>
      <c r="AF380" s="567"/>
      <c r="AG380" s="567"/>
      <c r="AH380" s="363"/>
      <c r="AI380" s="363"/>
      <c r="AJ380" s="363"/>
      <c r="AK380" s="363"/>
      <c r="AL380" s="346"/>
      <c r="AM380" s="363"/>
      <c r="AN380" s="363"/>
      <c r="AO380" s="363"/>
      <c r="AP380" s="363"/>
      <c r="AQ380" s="363"/>
      <c r="AR380" s="363"/>
      <c r="AS380" s="363"/>
      <c r="AT380" s="363"/>
      <c r="AU380" s="363"/>
      <c r="AV380" s="363"/>
      <c r="AW380" s="363"/>
      <c r="AX380" s="375"/>
    </row>
    <row r="381" spans="1:53" s="7" customFormat="1">
      <c r="A381" s="607"/>
      <c r="B381" s="1291"/>
      <c r="C381" s="1291"/>
      <c r="D381" s="588"/>
      <c r="E381" s="381"/>
      <c r="F381" s="382"/>
      <c r="G381" s="382"/>
      <c r="H381" s="382"/>
      <c r="I381" s="383"/>
      <c r="J381" s="379"/>
      <c r="K381" s="381"/>
      <c r="L381" s="382"/>
      <c r="M381" s="382"/>
      <c r="N381" s="382"/>
      <c r="O381" s="383"/>
      <c r="P381" s="379"/>
      <c r="Q381" s="381"/>
      <c r="R381" s="384"/>
      <c r="S381" s="370"/>
      <c r="T381" s="371"/>
      <c r="U381" s="1146"/>
      <c r="V381" s="1147"/>
      <c r="W381" s="328"/>
      <c r="X381" s="328"/>
      <c r="Y381" s="1146"/>
      <c r="Z381" s="1147"/>
      <c r="AA381" s="477"/>
      <c r="AB381" s="439"/>
      <c r="AC381" s="439"/>
      <c r="AD381" s="439"/>
      <c r="AE381" s="439"/>
      <c r="AF381" s="567"/>
      <c r="AG381" s="567"/>
      <c r="AH381" s="363"/>
      <c r="AI381" s="363"/>
      <c r="AJ381" s="363"/>
      <c r="AK381" s="363"/>
      <c r="AL381" s="346"/>
      <c r="AM381" s="363"/>
      <c r="AN381" s="363"/>
      <c r="AO381" s="363"/>
      <c r="AP381" s="363"/>
      <c r="AQ381" s="363"/>
      <c r="AR381" s="363"/>
      <c r="AS381" s="363"/>
      <c r="AT381" s="363"/>
      <c r="AU381" s="363"/>
      <c r="AV381" s="363"/>
      <c r="AW381" s="363"/>
      <c r="AX381" s="375"/>
    </row>
    <row r="382" spans="1:53" s="7" customFormat="1">
      <c r="A382" s="607"/>
      <c r="B382" s="1291"/>
      <c r="C382" s="1291"/>
      <c r="D382" s="588"/>
      <c r="E382" s="381"/>
      <c r="F382" s="382"/>
      <c r="G382" s="382"/>
      <c r="H382" s="382"/>
      <c r="I382" s="383"/>
      <c r="J382" s="379"/>
      <c r="K382" s="381"/>
      <c r="L382" s="382"/>
      <c r="M382" s="382"/>
      <c r="N382" s="382"/>
      <c r="O382" s="383"/>
      <c r="P382" s="379"/>
      <c r="Q382" s="381"/>
      <c r="R382" s="384"/>
      <c r="S382" s="370"/>
      <c r="T382" s="371"/>
      <c r="U382" s="1146"/>
      <c r="V382" s="1147"/>
      <c r="W382" s="476"/>
      <c r="X382" s="328"/>
      <c r="Y382" s="1146"/>
      <c r="Z382" s="1293"/>
      <c r="AA382" s="477"/>
      <c r="AB382" s="439"/>
      <c r="AC382" s="439"/>
      <c r="AD382" s="439"/>
      <c r="AE382" s="439"/>
      <c r="AF382" s="567"/>
      <c r="AG382" s="567"/>
      <c r="AH382" s="363"/>
      <c r="AI382" s="363"/>
      <c r="AJ382" s="363"/>
      <c r="AK382" s="363"/>
      <c r="AL382" s="346"/>
      <c r="AM382" s="363"/>
      <c r="AN382" s="363"/>
      <c r="AO382" s="363"/>
      <c r="AP382" s="363"/>
      <c r="AQ382" s="363"/>
      <c r="AR382" s="363"/>
      <c r="AS382" s="363"/>
      <c r="AT382" s="363"/>
      <c r="AU382" s="363"/>
      <c r="AV382" s="363"/>
      <c r="AW382" s="363"/>
      <c r="AX382" s="375"/>
    </row>
    <row r="383" spans="1:53" s="7" customFormat="1">
      <c r="A383" s="607"/>
      <c r="B383" s="1291"/>
      <c r="C383" s="1291"/>
      <c r="D383" s="588"/>
      <c r="E383" s="381"/>
      <c r="F383" s="382"/>
      <c r="G383" s="382"/>
      <c r="H383" s="382"/>
      <c r="I383" s="383"/>
      <c r="J383" s="379"/>
      <c r="K383" s="464"/>
      <c r="L383" s="465"/>
      <c r="M383" s="465"/>
      <c r="N383" s="465"/>
      <c r="O383" s="466"/>
      <c r="P383" s="467"/>
      <c r="Q383" s="464"/>
      <c r="R383" s="468"/>
      <c r="S383" s="327"/>
      <c r="T383" s="328"/>
      <c r="U383" s="1146"/>
      <c r="V383" s="1147"/>
      <c r="W383" s="476"/>
      <c r="X383" s="328"/>
      <c r="Y383" s="1146"/>
      <c r="Z383" s="1293"/>
      <c r="AA383" s="477"/>
      <c r="AB383" s="439"/>
      <c r="AC383" s="439"/>
      <c r="AD383" s="439"/>
      <c r="AE383" s="439"/>
      <c r="AF383" s="567"/>
      <c r="AG383" s="567"/>
      <c r="AH383" s="363"/>
      <c r="AI383" s="363"/>
      <c r="AJ383" s="363"/>
      <c r="AK383" s="363"/>
      <c r="AL383" s="346"/>
      <c r="AM383" s="363"/>
      <c r="AN383" s="363"/>
      <c r="AO383" s="363"/>
      <c r="AP383" s="363"/>
      <c r="AQ383" s="363"/>
      <c r="AR383" s="363"/>
      <c r="AS383" s="363"/>
      <c r="AT383" s="363"/>
      <c r="AU383" s="363"/>
      <c r="AV383" s="363"/>
      <c r="AW383" s="363"/>
      <c r="AX383" s="375"/>
    </row>
    <row r="384" spans="1:53" s="7" customFormat="1">
      <c r="A384" s="607"/>
      <c r="B384" s="1291"/>
      <c r="C384" s="1291"/>
      <c r="D384" s="588"/>
      <c r="E384" s="370"/>
      <c r="F384" s="371"/>
      <c r="G384" s="371"/>
      <c r="H384" s="371"/>
      <c r="I384" s="372"/>
      <c r="J384" s="373"/>
      <c r="K384" s="469"/>
      <c r="L384" s="470"/>
      <c r="M384" s="470"/>
      <c r="N384" s="470"/>
      <c r="O384" s="471"/>
      <c r="P384" s="472"/>
      <c r="Q384" s="473"/>
      <c r="R384" s="474"/>
      <c r="S384" s="475"/>
      <c r="T384" s="476"/>
      <c r="U384" s="1146"/>
      <c r="V384" s="1147"/>
      <c r="W384" s="476"/>
      <c r="X384" s="328"/>
      <c r="Y384" s="1146"/>
      <c r="Z384" s="1293"/>
      <c r="AA384" s="477"/>
      <c r="AB384" s="439"/>
      <c r="AC384" s="439"/>
      <c r="AD384" s="439"/>
      <c r="AE384" s="439"/>
      <c r="AF384" s="567"/>
      <c r="AG384" s="567"/>
      <c r="AH384" s="363"/>
      <c r="AI384" s="363"/>
      <c r="AJ384" s="363"/>
      <c r="AK384" s="363"/>
      <c r="AL384" s="363"/>
      <c r="AM384" s="363"/>
      <c r="AN384" s="363"/>
      <c r="AO384" s="342"/>
      <c r="AP384" s="342"/>
      <c r="AQ384" s="342"/>
      <c r="AR384" s="347"/>
      <c r="AS384" s="342"/>
      <c r="AT384" s="342"/>
      <c r="AU384" s="342"/>
      <c r="AV384" s="342"/>
      <c r="AW384" s="342"/>
      <c r="AX384" s="342"/>
      <c r="AY384" s="1"/>
      <c r="AZ384" s="1"/>
      <c r="BA384" s="1"/>
    </row>
    <row r="385" spans="1:53" s="7" customFormat="1">
      <c r="A385" s="607"/>
      <c r="B385" s="1291"/>
      <c r="C385" s="1291"/>
      <c r="D385" s="588"/>
      <c r="E385" s="370"/>
      <c r="F385" s="371"/>
      <c r="G385" s="371"/>
      <c r="H385" s="371"/>
      <c r="I385" s="372"/>
      <c r="J385" s="373"/>
      <c r="K385" s="478"/>
      <c r="L385" s="479"/>
      <c r="M385" s="479"/>
      <c r="N385" s="479"/>
      <c r="O385" s="480"/>
      <c r="P385" s="472"/>
      <c r="Q385" s="478"/>
      <c r="R385" s="481"/>
      <c r="S385" s="482"/>
      <c r="T385" s="483"/>
      <c r="U385" s="1146"/>
      <c r="V385" s="1147"/>
      <c r="W385" s="476"/>
      <c r="X385" s="328"/>
      <c r="Y385" s="1146"/>
      <c r="Z385" s="1293"/>
      <c r="AA385" s="477"/>
      <c r="AB385" s="439"/>
      <c r="AC385" s="439"/>
      <c r="AD385" s="439"/>
      <c r="AE385" s="439"/>
      <c r="AF385" s="567"/>
      <c r="AG385" s="567"/>
      <c r="AH385" s="363"/>
      <c r="AI385" s="363"/>
      <c r="AJ385" s="363"/>
      <c r="AK385" s="363"/>
      <c r="AL385" s="363"/>
      <c r="AM385" s="363"/>
      <c r="AN385" s="363"/>
      <c r="AO385" s="342"/>
      <c r="AP385" s="342"/>
      <c r="AQ385" s="342"/>
      <c r="AR385" s="347"/>
      <c r="AS385" s="342"/>
      <c r="AT385" s="342"/>
      <c r="AU385" s="342"/>
      <c r="AV385" s="342"/>
      <c r="AW385" s="342"/>
      <c r="AX385" s="342"/>
      <c r="AY385" s="1"/>
      <c r="AZ385" s="1"/>
      <c r="BA385" s="1"/>
    </row>
    <row r="386" spans="1:53" s="7" customFormat="1">
      <c r="A386" s="607"/>
      <c r="B386" s="1291"/>
      <c r="C386" s="1291"/>
      <c r="D386" s="588"/>
      <c r="E386" s="370"/>
      <c r="F386" s="371"/>
      <c r="G386" s="371"/>
      <c r="H386" s="371"/>
      <c r="I386" s="372"/>
      <c r="J386" s="373"/>
      <c r="K386" s="478"/>
      <c r="L386" s="479"/>
      <c r="M386" s="479"/>
      <c r="N386" s="479"/>
      <c r="O386" s="480"/>
      <c r="P386" s="472"/>
      <c r="Q386" s="478"/>
      <c r="R386" s="481"/>
      <c r="S386" s="482"/>
      <c r="T386" s="483"/>
      <c r="U386" s="1146"/>
      <c r="V386" s="1147"/>
      <c r="W386" s="476"/>
      <c r="X386" s="328"/>
      <c r="Y386" s="1146"/>
      <c r="Z386" s="1147"/>
      <c r="AA386" s="477"/>
      <c r="AB386" s="439"/>
      <c r="AC386" s="439"/>
      <c r="AD386" s="439"/>
      <c r="AE386" s="439"/>
      <c r="AF386" s="567"/>
      <c r="AG386" s="567"/>
      <c r="AH386" s="363"/>
      <c r="AI386" s="363"/>
      <c r="AJ386" s="363"/>
      <c r="AK386" s="363"/>
      <c r="AL386" s="363"/>
      <c r="AM386" s="363"/>
      <c r="AN386" s="363"/>
      <c r="AO386" s="342"/>
      <c r="AP386" s="342"/>
      <c r="AQ386" s="342"/>
      <c r="AR386" s="347"/>
      <c r="AS386" s="342"/>
      <c r="AT386" s="342"/>
      <c r="AU386" s="342"/>
      <c r="AV386" s="342"/>
      <c r="AW386" s="342"/>
      <c r="AX386" s="342"/>
      <c r="AY386" s="1"/>
      <c r="AZ386" s="1"/>
      <c r="BA386" s="1"/>
    </row>
    <row r="387" spans="1:53" s="7" customFormat="1">
      <c r="A387" s="607"/>
      <c r="B387" s="1291"/>
      <c r="C387" s="1291"/>
      <c r="D387" s="588"/>
      <c r="E387" s="370"/>
      <c r="F387" s="371"/>
      <c r="G387" s="371"/>
      <c r="H387" s="371"/>
      <c r="I387" s="372"/>
      <c r="J387" s="373"/>
      <c r="K387" s="478"/>
      <c r="L387" s="479"/>
      <c r="M387" s="479"/>
      <c r="N387" s="479"/>
      <c r="O387" s="480"/>
      <c r="P387" s="472"/>
      <c r="Q387" s="478"/>
      <c r="R387" s="481"/>
      <c r="S387" s="482"/>
      <c r="T387" s="483"/>
      <c r="U387" s="1146"/>
      <c r="V387" s="1147"/>
      <c r="W387" s="501"/>
      <c r="X387" s="502"/>
      <c r="Y387" s="1292"/>
      <c r="Z387" s="1147"/>
      <c r="AA387" s="503"/>
      <c r="AB387" s="439"/>
      <c r="AC387" s="439"/>
      <c r="AD387" s="439"/>
      <c r="AE387" s="439"/>
      <c r="AF387" s="567"/>
      <c r="AG387" s="567"/>
      <c r="AH387" s="363"/>
      <c r="AI387" s="363"/>
      <c r="AJ387" s="363"/>
      <c r="AK387" s="363"/>
      <c r="AL387" s="363"/>
      <c r="AM387" s="363"/>
      <c r="AN387" s="363"/>
      <c r="AO387" s="342"/>
      <c r="AP387" s="342"/>
      <c r="AQ387" s="342"/>
      <c r="AR387" s="347"/>
      <c r="AS387" s="342"/>
      <c r="AT387" s="342"/>
      <c r="AU387" s="342"/>
      <c r="AV387" s="342"/>
      <c r="AW387" s="342"/>
      <c r="AX387" s="342"/>
      <c r="AY387" s="1"/>
      <c r="AZ387" s="1"/>
      <c r="BA387" s="1"/>
    </row>
    <row r="388" spans="1:53" s="7" customFormat="1">
      <c r="A388" s="607"/>
      <c r="B388" s="1291"/>
      <c r="C388" s="1291"/>
      <c r="D388" s="588"/>
      <c r="E388" s="370"/>
      <c r="F388" s="371"/>
      <c r="G388" s="371"/>
      <c r="H388" s="371"/>
      <c r="I388" s="372"/>
      <c r="J388" s="373"/>
      <c r="K388" s="478"/>
      <c r="L388" s="577"/>
      <c r="M388" s="577"/>
      <c r="N388" s="577"/>
      <c r="O388" s="480"/>
      <c r="P388" s="472"/>
      <c r="Q388" s="478"/>
      <c r="R388" s="580"/>
      <c r="S388" s="482"/>
      <c r="T388" s="483"/>
      <c r="U388" s="1148"/>
      <c r="V388" s="1149"/>
      <c r="W388" s="510"/>
      <c r="X388" s="511"/>
      <c r="Y388" s="512"/>
      <c r="Z388" s="484"/>
      <c r="AA388" s="513"/>
      <c r="AB388" s="439"/>
      <c r="AC388" s="439"/>
      <c r="AD388" s="439"/>
      <c r="AE388" s="439"/>
      <c r="AF388" s="567"/>
      <c r="AG388" s="567"/>
      <c r="AH388" s="363"/>
      <c r="AI388" s="363"/>
      <c r="AJ388" s="363"/>
      <c r="AK388" s="363"/>
      <c r="AL388" s="363"/>
      <c r="AM388" s="363"/>
      <c r="AN388" s="363"/>
      <c r="AO388" s="342"/>
      <c r="AP388" s="342"/>
      <c r="AQ388" s="342"/>
      <c r="AR388" s="347"/>
      <c r="AS388" s="342"/>
      <c r="AT388" s="342"/>
      <c r="AU388" s="342"/>
      <c r="AV388" s="342"/>
      <c r="AW388" s="342"/>
      <c r="AX388" s="342"/>
      <c r="AY388" s="1"/>
      <c r="AZ388" s="1"/>
      <c r="BA388" s="1"/>
    </row>
    <row r="389" spans="1:53" s="7" customFormat="1">
      <c r="A389" s="607"/>
      <c r="B389" s="1291"/>
      <c r="C389" s="1291"/>
      <c r="D389" s="588"/>
      <c r="E389" s="370"/>
      <c r="F389" s="371"/>
      <c r="G389" s="371"/>
      <c r="H389" s="371"/>
      <c r="I389" s="372"/>
      <c r="J389" s="373"/>
      <c r="K389" s="478"/>
      <c r="L389" s="577"/>
      <c r="M389" s="577"/>
      <c r="N389" s="577"/>
      <c r="O389" s="480"/>
      <c r="P389" s="472"/>
      <c r="Q389" s="478"/>
      <c r="R389" s="580"/>
      <c r="S389" s="482"/>
      <c r="T389" s="483"/>
      <c r="U389" s="1263"/>
      <c r="V389" s="1264"/>
      <c r="W389" s="422"/>
      <c r="X389" s="423"/>
      <c r="Y389" s="424"/>
      <c r="Z389" s="390"/>
      <c r="AA389" s="425"/>
      <c r="AB389" s="439"/>
      <c r="AC389" s="439"/>
      <c r="AD389" s="439"/>
      <c r="AE389" s="439"/>
      <c r="AF389" s="567"/>
      <c r="AG389" s="567"/>
      <c r="AH389" s="363"/>
      <c r="AI389" s="363"/>
      <c r="AJ389" s="363"/>
      <c r="AK389" s="363"/>
      <c r="AL389" s="363"/>
      <c r="AM389" s="363"/>
      <c r="AN389" s="363"/>
      <c r="AO389" s="342"/>
      <c r="AP389" s="342"/>
      <c r="AQ389" s="342"/>
      <c r="AR389" s="347"/>
      <c r="AS389" s="342"/>
      <c r="AT389" s="342"/>
      <c r="AU389" s="342"/>
      <c r="AV389" s="342"/>
      <c r="AW389" s="342"/>
      <c r="AX389" s="342"/>
      <c r="AY389" s="1"/>
      <c r="AZ389" s="1"/>
      <c r="BA389" s="1"/>
    </row>
    <row r="390" spans="1:53" s="7" customFormat="1">
      <c r="A390" s="607"/>
      <c r="B390" s="1291"/>
      <c r="C390" s="1291"/>
      <c r="D390" s="588"/>
      <c r="E390" s="370"/>
      <c r="F390" s="371"/>
      <c r="G390" s="371"/>
      <c r="H390" s="371"/>
      <c r="I390" s="372"/>
      <c r="J390" s="373"/>
      <c r="K390" s="478"/>
      <c r="L390" s="577"/>
      <c r="M390" s="577"/>
      <c r="N390" s="577"/>
      <c r="O390" s="480"/>
      <c r="P390" s="472"/>
      <c r="Q390" s="478"/>
      <c r="R390" s="580"/>
      <c r="S390" s="482"/>
      <c r="T390" s="483"/>
      <c r="U390" s="1148"/>
      <c r="V390" s="1149"/>
      <c r="W390" s="328"/>
      <c r="X390" s="328"/>
      <c r="Y390" s="683"/>
      <c r="Z390" s="484"/>
      <c r="AA390" s="485"/>
      <c r="AB390" s="439"/>
      <c r="AC390" s="439"/>
      <c r="AD390" s="439"/>
      <c r="AE390" s="439"/>
      <c r="AF390" s="567"/>
      <c r="AG390" s="567"/>
      <c r="AH390" s="363"/>
      <c r="AI390" s="363"/>
      <c r="AJ390" s="363"/>
      <c r="AK390" s="363"/>
      <c r="AL390" s="363"/>
      <c r="AM390" s="363"/>
      <c r="AN390" s="363"/>
      <c r="AO390" s="342"/>
      <c r="AP390" s="342"/>
      <c r="AQ390" s="342"/>
      <c r="AR390" s="347"/>
      <c r="AS390" s="342"/>
      <c r="AT390" s="342"/>
      <c r="AU390" s="342"/>
      <c r="AV390" s="342"/>
      <c r="AW390" s="342"/>
      <c r="AX390" s="342"/>
      <c r="AY390" s="1"/>
      <c r="AZ390" s="1"/>
      <c r="BA390" s="1"/>
    </row>
    <row r="391" spans="1:53" s="7" customFormat="1">
      <c r="A391" s="607"/>
      <c r="B391" s="1291"/>
      <c r="C391" s="1291"/>
      <c r="D391" s="588"/>
      <c r="E391" s="370"/>
      <c r="F391" s="371"/>
      <c r="G391" s="371"/>
      <c r="H391" s="371"/>
      <c r="I391" s="372"/>
      <c r="J391" s="373"/>
      <c r="K391" s="478"/>
      <c r="L391" s="577"/>
      <c r="M391" s="577"/>
      <c r="N391" s="577"/>
      <c r="O391" s="480"/>
      <c r="P391" s="472"/>
      <c r="Q391" s="478"/>
      <c r="R391" s="580"/>
      <c r="S391" s="482"/>
      <c r="T391" s="483"/>
      <c r="U391" s="1146"/>
      <c r="V391" s="1147"/>
      <c r="W391" s="328"/>
      <c r="X391" s="328"/>
      <c r="Y391" s="1146"/>
      <c r="Z391" s="1147"/>
      <c r="AA391" s="477"/>
      <c r="AB391" s="439"/>
      <c r="AC391" s="439"/>
      <c r="AD391" s="439"/>
      <c r="AE391" s="439"/>
      <c r="AF391" s="567"/>
      <c r="AG391" s="567"/>
      <c r="AH391" s="363"/>
      <c r="AI391" s="363"/>
      <c r="AJ391" s="363"/>
      <c r="AK391" s="363"/>
      <c r="AL391" s="363"/>
      <c r="AM391" s="363"/>
      <c r="AN391" s="363"/>
      <c r="AO391" s="342"/>
      <c r="AP391" s="342"/>
      <c r="AQ391" s="342"/>
      <c r="AR391" s="347"/>
      <c r="AS391" s="342"/>
      <c r="AT391" s="342"/>
      <c r="AU391" s="342"/>
      <c r="AV391" s="342"/>
      <c r="AW391" s="342"/>
      <c r="AX391" s="342"/>
      <c r="AY391" s="1"/>
      <c r="AZ391" s="1"/>
      <c r="BA391" s="1"/>
    </row>
    <row r="392" spans="1:53" s="7" customFormat="1">
      <c r="A392" s="607"/>
      <c r="B392" s="1291"/>
      <c r="C392" s="1291"/>
      <c r="D392" s="588"/>
      <c r="E392" s="370"/>
      <c r="F392" s="371"/>
      <c r="G392" s="371"/>
      <c r="H392" s="371"/>
      <c r="I392" s="372"/>
      <c r="J392" s="373"/>
      <c r="K392" s="478"/>
      <c r="L392" s="577"/>
      <c r="M392" s="577"/>
      <c r="N392" s="577"/>
      <c r="O392" s="480"/>
      <c r="P392" s="472"/>
      <c r="Q392" s="478"/>
      <c r="R392" s="580"/>
      <c r="S392" s="482"/>
      <c r="T392" s="483"/>
      <c r="U392" s="1146"/>
      <c r="V392" s="1147"/>
      <c r="W392" s="328"/>
      <c r="X392" s="328"/>
      <c r="Y392" s="1146"/>
      <c r="Z392" s="1147"/>
      <c r="AA392" s="477"/>
      <c r="AB392" s="439"/>
      <c r="AC392" s="439"/>
      <c r="AD392" s="439"/>
      <c r="AE392" s="439"/>
      <c r="AF392" s="567"/>
      <c r="AG392" s="567"/>
      <c r="AH392" s="363"/>
      <c r="AI392" s="363"/>
      <c r="AJ392" s="363"/>
      <c r="AK392" s="363"/>
      <c r="AL392" s="363"/>
      <c r="AM392" s="363"/>
      <c r="AN392" s="363"/>
      <c r="AO392" s="342"/>
      <c r="AP392" s="342"/>
      <c r="AQ392" s="342"/>
      <c r="AR392" s="347"/>
      <c r="AS392" s="342"/>
      <c r="AT392" s="342"/>
      <c r="AU392" s="342"/>
      <c r="AV392" s="342"/>
      <c r="AW392" s="342"/>
      <c r="AX392" s="342"/>
      <c r="AY392" s="1"/>
      <c r="AZ392" s="1"/>
      <c r="BA392" s="1"/>
    </row>
    <row r="393" spans="1:53" s="7" customFormat="1">
      <c r="A393" s="607"/>
      <c r="B393" s="1291"/>
      <c r="C393" s="1291"/>
      <c r="D393" s="588"/>
      <c r="E393" s="370"/>
      <c r="F393" s="371"/>
      <c r="G393" s="371"/>
      <c r="H393" s="371"/>
      <c r="I393" s="372"/>
      <c r="J393" s="373"/>
      <c r="K393" s="478"/>
      <c r="L393" s="577"/>
      <c r="M393" s="577"/>
      <c r="N393" s="577"/>
      <c r="O393" s="480"/>
      <c r="P393" s="472"/>
      <c r="Q393" s="478"/>
      <c r="R393" s="580"/>
      <c r="S393" s="482"/>
      <c r="T393" s="483"/>
      <c r="U393" s="1146"/>
      <c r="V393" s="1147"/>
      <c r="W393" s="476"/>
      <c r="X393" s="328"/>
      <c r="Y393" s="1146"/>
      <c r="Z393" s="1293"/>
      <c r="AA393" s="477"/>
      <c r="AB393" s="439"/>
      <c r="AC393" s="439"/>
      <c r="AD393" s="439"/>
      <c r="AE393" s="439"/>
      <c r="AF393" s="567"/>
      <c r="AG393" s="567"/>
      <c r="AH393" s="363"/>
      <c r="AI393" s="363"/>
      <c r="AJ393" s="363"/>
      <c r="AK393" s="363"/>
      <c r="AL393" s="363"/>
      <c r="AM393" s="363"/>
      <c r="AN393" s="363"/>
      <c r="AO393" s="342"/>
      <c r="AP393" s="342"/>
      <c r="AQ393" s="342"/>
      <c r="AR393" s="347"/>
      <c r="AS393" s="342"/>
      <c r="AT393" s="342"/>
      <c r="AU393" s="342"/>
      <c r="AV393" s="342"/>
      <c r="AW393" s="342"/>
      <c r="AX393" s="342"/>
      <c r="AY393" s="1"/>
      <c r="AZ393" s="1"/>
      <c r="BA393" s="1"/>
    </row>
    <row r="394" spans="1:53" s="7" customFormat="1">
      <c r="A394" s="607"/>
      <c r="B394" s="1291"/>
      <c r="C394" s="1291"/>
      <c r="D394" s="588"/>
      <c r="E394" s="370"/>
      <c r="F394" s="371"/>
      <c r="G394" s="371"/>
      <c r="H394" s="371"/>
      <c r="I394" s="372"/>
      <c r="J394" s="373"/>
      <c r="K394" s="478"/>
      <c r="L394" s="577"/>
      <c r="M394" s="577"/>
      <c r="N394" s="577"/>
      <c r="O394" s="480"/>
      <c r="P394" s="472"/>
      <c r="Q394" s="478"/>
      <c r="R394" s="580"/>
      <c r="S394" s="482"/>
      <c r="T394" s="483"/>
      <c r="U394" s="1146"/>
      <c r="V394" s="1147"/>
      <c r="W394" s="476"/>
      <c r="X394" s="328"/>
      <c r="Y394" s="1146"/>
      <c r="Z394" s="1293"/>
      <c r="AA394" s="477"/>
      <c r="AB394" s="439"/>
      <c r="AC394" s="439"/>
      <c r="AD394" s="439"/>
      <c r="AE394" s="439"/>
      <c r="AF394" s="567"/>
      <c r="AG394" s="567"/>
      <c r="AH394" s="363"/>
      <c r="AI394" s="363"/>
      <c r="AJ394" s="363"/>
      <c r="AK394" s="363"/>
      <c r="AL394" s="363"/>
      <c r="AM394" s="363"/>
      <c r="AN394" s="363"/>
      <c r="AO394" s="342"/>
      <c r="AP394" s="342"/>
      <c r="AQ394" s="342"/>
      <c r="AR394" s="347"/>
      <c r="AS394" s="342"/>
      <c r="AT394" s="342"/>
      <c r="AU394" s="342"/>
      <c r="AV394" s="342"/>
      <c r="AW394" s="342"/>
      <c r="AX394" s="342"/>
      <c r="AY394" s="1"/>
      <c r="AZ394" s="1"/>
      <c r="BA394" s="1"/>
    </row>
    <row r="395" spans="1:53" s="7" customFormat="1">
      <c r="A395" s="607"/>
      <c r="B395" s="1291"/>
      <c r="C395" s="1291"/>
      <c r="D395" s="588"/>
      <c r="E395" s="370"/>
      <c r="F395" s="371"/>
      <c r="G395" s="371"/>
      <c r="H395" s="371"/>
      <c r="I395" s="372"/>
      <c r="J395" s="373"/>
      <c r="K395" s="478"/>
      <c r="L395" s="577"/>
      <c r="M395" s="577"/>
      <c r="N395" s="577"/>
      <c r="O395" s="480"/>
      <c r="P395" s="472"/>
      <c r="Q395" s="478"/>
      <c r="R395" s="580"/>
      <c r="S395" s="482"/>
      <c r="T395" s="483"/>
      <c r="U395" s="1146"/>
      <c r="V395" s="1147"/>
      <c r="W395" s="476"/>
      <c r="X395" s="328"/>
      <c r="Y395" s="1146"/>
      <c r="Z395" s="1293"/>
      <c r="AA395" s="477"/>
      <c r="AB395" s="439"/>
      <c r="AC395" s="439"/>
      <c r="AD395" s="439"/>
      <c r="AE395" s="439"/>
      <c r="AF395" s="567"/>
      <c r="AG395" s="567"/>
      <c r="AH395" s="363"/>
      <c r="AI395" s="363"/>
      <c r="AJ395" s="363"/>
      <c r="AK395" s="363"/>
      <c r="AL395" s="363"/>
      <c r="AM395" s="363"/>
      <c r="AN395" s="363"/>
      <c r="AO395" s="342"/>
      <c r="AP395" s="342"/>
      <c r="AQ395" s="342"/>
      <c r="AR395" s="347"/>
      <c r="AS395" s="342"/>
      <c r="AT395" s="342"/>
      <c r="AU395" s="342"/>
      <c r="AV395" s="342"/>
      <c r="AW395" s="342"/>
      <c r="AX395" s="342"/>
      <c r="AY395" s="1"/>
      <c r="AZ395" s="1"/>
      <c r="BA395" s="1"/>
    </row>
    <row r="396" spans="1:53" s="7" customFormat="1">
      <c r="A396" s="607"/>
      <c r="B396" s="1291"/>
      <c r="C396" s="1291"/>
      <c r="D396" s="588"/>
      <c r="E396" s="370"/>
      <c r="F396" s="371"/>
      <c r="G396" s="371"/>
      <c r="H396" s="371"/>
      <c r="I396" s="372"/>
      <c r="J396" s="373"/>
      <c r="K396" s="478"/>
      <c r="L396" s="577"/>
      <c r="M396" s="577"/>
      <c r="N396" s="577"/>
      <c r="O396" s="480"/>
      <c r="P396" s="472"/>
      <c r="Q396" s="478"/>
      <c r="R396" s="580"/>
      <c r="S396" s="482"/>
      <c r="T396" s="483"/>
      <c r="U396" s="1146"/>
      <c r="V396" s="1147"/>
      <c r="W396" s="476"/>
      <c r="X396" s="328"/>
      <c r="Y396" s="1146"/>
      <c r="Z396" s="1293"/>
      <c r="AA396" s="477"/>
      <c r="AB396" s="439"/>
      <c r="AC396" s="439"/>
      <c r="AD396" s="439"/>
      <c r="AE396" s="439"/>
      <c r="AF396" s="567"/>
      <c r="AG396" s="567"/>
      <c r="AH396" s="363"/>
      <c r="AI396" s="363"/>
      <c r="AJ396" s="363"/>
      <c r="AK396" s="363"/>
      <c r="AL396" s="363"/>
      <c r="AM396" s="363"/>
      <c r="AN396" s="363"/>
      <c r="AO396" s="342"/>
      <c r="AP396" s="342"/>
      <c r="AQ396" s="342"/>
      <c r="AR396" s="347"/>
      <c r="AS396" s="342"/>
      <c r="AT396" s="342"/>
      <c r="AU396" s="342"/>
      <c r="AV396" s="342"/>
      <c r="AW396" s="342"/>
      <c r="AX396" s="342"/>
      <c r="AY396" s="1"/>
      <c r="AZ396" s="1"/>
      <c r="BA396" s="1"/>
    </row>
    <row r="397" spans="1:53" s="7" customFormat="1">
      <c r="A397" s="607"/>
      <c r="B397" s="1291"/>
      <c r="C397" s="1291"/>
      <c r="D397" s="588"/>
      <c r="E397" s="370"/>
      <c r="F397" s="371"/>
      <c r="G397" s="371"/>
      <c r="H397" s="371"/>
      <c r="I397" s="372"/>
      <c r="J397" s="373"/>
      <c r="K397" s="478"/>
      <c r="L397" s="577"/>
      <c r="M397" s="577"/>
      <c r="N397" s="577"/>
      <c r="O397" s="480"/>
      <c r="P397" s="472"/>
      <c r="Q397" s="478"/>
      <c r="R397" s="580"/>
      <c r="S397" s="482"/>
      <c r="T397" s="483"/>
      <c r="U397" s="1146"/>
      <c r="V397" s="1147"/>
      <c r="W397" s="476"/>
      <c r="X397" s="328"/>
      <c r="Y397" s="1146"/>
      <c r="Z397" s="1147"/>
      <c r="AA397" s="477"/>
      <c r="AB397" s="439"/>
      <c r="AC397" s="439"/>
      <c r="AD397" s="439"/>
      <c r="AE397" s="439"/>
      <c r="AF397" s="567"/>
      <c r="AG397" s="567"/>
      <c r="AH397" s="363"/>
      <c r="AI397" s="363"/>
      <c r="AJ397" s="363"/>
      <c r="AK397" s="363"/>
      <c r="AL397" s="363"/>
      <c r="AM397" s="363"/>
      <c r="AN397" s="363"/>
      <c r="AO397" s="342"/>
      <c r="AP397" s="342"/>
      <c r="AQ397" s="342"/>
      <c r="AR397" s="347"/>
      <c r="AS397" s="342"/>
      <c r="AT397" s="342"/>
      <c r="AU397" s="342"/>
      <c r="AV397" s="342"/>
      <c r="AW397" s="342"/>
      <c r="AX397" s="342"/>
      <c r="AY397" s="1"/>
      <c r="AZ397" s="1"/>
      <c r="BA397" s="1"/>
    </row>
    <row r="398" spans="1:53" s="7" customFormat="1">
      <c r="A398" s="607"/>
      <c r="B398" s="1291"/>
      <c r="C398" s="1291"/>
      <c r="D398" s="588"/>
      <c r="E398" s="370"/>
      <c r="F398" s="371"/>
      <c r="G398" s="371"/>
      <c r="H398" s="371"/>
      <c r="I398" s="372"/>
      <c r="J398" s="373"/>
      <c r="K398" s="478"/>
      <c r="L398" s="577"/>
      <c r="M398" s="577"/>
      <c r="N398" s="577"/>
      <c r="O398" s="480"/>
      <c r="P398" s="472"/>
      <c r="Q398" s="478"/>
      <c r="R398" s="580"/>
      <c r="S398" s="482"/>
      <c r="T398" s="483"/>
      <c r="U398" s="1146"/>
      <c r="V398" s="1147"/>
      <c r="W398" s="501"/>
      <c r="X398" s="502"/>
      <c r="Y398" s="1292"/>
      <c r="Z398" s="1147"/>
      <c r="AA398" s="503"/>
      <c r="AB398" s="439"/>
      <c r="AC398" s="439"/>
      <c r="AD398" s="439"/>
      <c r="AE398" s="439"/>
      <c r="AF398" s="567"/>
      <c r="AG398" s="567"/>
      <c r="AH398" s="363"/>
      <c r="AI398" s="363"/>
      <c r="AJ398" s="363"/>
      <c r="AK398" s="363"/>
      <c r="AL398" s="363"/>
      <c r="AM398" s="363"/>
      <c r="AN398" s="363"/>
      <c r="AO398" s="342"/>
      <c r="AP398" s="342"/>
      <c r="AQ398" s="342"/>
      <c r="AR398" s="347"/>
      <c r="AS398" s="342"/>
      <c r="AT398" s="342"/>
      <c r="AU398" s="342"/>
      <c r="AV398" s="342"/>
      <c r="AW398" s="342"/>
      <c r="AX398" s="342"/>
      <c r="AY398" s="1"/>
      <c r="AZ398" s="1"/>
      <c r="BA398" s="1"/>
    </row>
    <row r="399" spans="1:53" s="7" customFormat="1">
      <c r="A399" s="607"/>
      <c r="B399" s="1291"/>
      <c r="C399" s="1291"/>
      <c r="D399" s="588"/>
      <c r="E399" s="370"/>
      <c r="F399" s="371"/>
      <c r="G399" s="371"/>
      <c r="H399" s="371"/>
      <c r="I399" s="372"/>
      <c r="J399" s="373"/>
      <c r="K399" s="478"/>
      <c r="L399" s="577"/>
      <c r="M399" s="577"/>
      <c r="N399" s="577"/>
      <c r="O399" s="480"/>
      <c r="P399" s="472"/>
      <c r="Q399" s="478"/>
      <c r="R399" s="580"/>
      <c r="S399" s="482"/>
      <c r="T399" s="483"/>
      <c r="U399" s="1148"/>
      <c r="V399" s="1149"/>
      <c r="W399" s="510"/>
      <c r="X399" s="511"/>
      <c r="Y399" s="512"/>
      <c r="Z399" s="484"/>
      <c r="AA399" s="513"/>
      <c r="AB399" s="439"/>
      <c r="AC399" s="439"/>
      <c r="AD399" s="439"/>
      <c r="AE399" s="439"/>
      <c r="AF399" s="567"/>
      <c r="AG399" s="567"/>
      <c r="AH399" s="363"/>
      <c r="AI399" s="363"/>
      <c r="AJ399" s="363"/>
      <c r="AK399" s="363"/>
      <c r="AL399" s="363"/>
      <c r="AM399" s="363"/>
      <c r="AN399" s="363"/>
      <c r="AO399" s="342"/>
      <c r="AP399" s="342"/>
      <c r="AQ399" s="342"/>
      <c r="AR399" s="347"/>
      <c r="AS399" s="342"/>
      <c r="AT399" s="342"/>
      <c r="AU399" s="342"/>
      <c r="AV399" s="342"/>
      <c r="AW399" s="342"/>
      <c r="AX399" s="342"/>
      <c r="AY399" s="1"/>
      <c r="AZ399" s="1"/>
      <c r="BA399" s="1"/>
    </row>
    <row r="400" spans="1:53" s="7" customFormat="1">
      <c r="A400" s="573"/>
      <c r="B400" s="1291"/>
      <c r="C400" s="1291"/>
      <c r="D400" s="579"/>
      <c r="E400" s="370"/>
      <c r="F400" s="371"/>
      <c r="G400" s="371"/>
      <c r="H400" s="371"/>
      <c r="I400" s="372"/>
      <c r="J400" s="373"/>
      <c r="K400" s="478"/>
      <c r="L400" s="577"/>
      <c r="M400" s="577"/>
      <c r="N400" s="577"/>
      <c r="O400" s="480"/>
      <c r="P400" s="472"/>
      <c r="Q400" s="478"/>
      <c r="R400" s="580"/>
      <c r="S400" s="482"/>
      <c r="T400" s="483"/>
      <c r="U400" s="1263"/>
      <c r="V400" s="1264"/>
      <c r="W400" s="422"/>
      <c r="X400" s="423"/>
      <c r="Y400" s="424"/>
      <c r="Z400" s="390"/>
      <c r="AA400" s="425"/>
      <c r="AB400" s="439"/>
      <c r="AC400" s="439"/>
      <c r="AD400" s="439"/>
      <c r="AE400" s="439"/>
      <c r="AF400" s="567"/>
      <c r="AG400" s="567"/>
      <c r="AH400" s="363"/>
      <c r="AI400" s="363"/>
      <c r="AJ400" s="363"/>
      <c r="AK400" s="363"/>
      <c r="AL400" s="363"/>
      <c r="AM400" s="363"/>
      <c r="AN400" s="363"/>
      <c r="AO400" s="342"/>
      <c r="AP400" s="342"/>
      <c r="AQ400" s="342"/>
      <c r="AR400" s="347"/>
      <c r="AS400" s="342"/>
      <c r="AT400" s="342"/>
      <c r="AU400" s="342"/>
      <c r="AV400" s="342"/>
      <c r="AW400" s="342"/>
      <c r="AX400" s="342"/>
      <c r="AY400" s="1"/>
      <c r="AZ400" s="1"/>
      <c r="BA400" s="1"/>
    </row>
    <row r="401" spans="1:53" s="7" customFormat="1">
      <c r="A401" s="573"/>
      <c r="B401" s="1291"/>
      <c r="C401" s="1291"/>
      <c r="D401" s="579"/>
      <c r="E401" s="370"/>
      <c r="F401" s="371"/>
      <c r="G401" s="371"/>
      <c r="H401" s="371"/>
      <c r="I401" s="372"/>
      <c r="J401" s="373"/>
      <c r="K401" s="478"/>
      <c r="L401" s="577"/>
      <c r="M401" s="577"/>
      <c r="N401" s="577"/>
      <c r="O401" s="480"/>
      <c r="P401" s="472"/>
      <c r="Q401" s="478"/>
      <c r="R401" s="580"/>
      <c r="S401" s="482"/>
      <c r="T401" s="483"/>
      <c r="U401" s="575"/>
      <c r="V401" s="684"/>
      <c r="W401" s="328"/>
      <c r="X401" s="328"/>
      <c r="Y401" s="575"/>
      <c r="Z401" s="484"/>
      <c r="AA401" s="578"/>
      <c r="AB401" s="439"/>
      <c r="AC401" s="439"/>
      <c r="AD401" s="439"/>
      <c r="AE401" s="439"/>
      <c r="AF401" s="567"/>
      <c r="AG401" s="567"/>
      <c r="AH401" s="363"/>
      <c r="AI401" s="363"/>
      <c r="AJ401" s="363"/>
      <c r="AK401" s="363"/>
      <c r="AL401" s="363"/>
      <c r="AM401" s="363"/>
      <c r="AN401" s="363"/>
      <c r="AO401" s="342"/>
      <c r="AP401" s="342"/>
      <c r="AQ401" s="342"/>
      <c r="AR401" s="347"/>
      <c r="AS401" s="342"/>
      <c r="AT401" s="342"/>
      <c r="AU401" s="342"/>
      <c r="AV401" s="342"/>
      <c r="AW401" s="342"/>
      <c r="AX401" s="342"/>
      <c r="AY401" s="1"/>
      <c r="AZ401" s="1"/>
      <c r="BA401" s="1"/>
    </row>
    <row r="402" spans="1:53" s="7" customFormat="1">
      <c r="A402" s="573"/>
      <c r="B402" s="1291"/>
      <c r="C402" s="1291"/>
      <c r="D402" s="579"/>
      <c r="E402" s="370"/>
      <c r="F402" s="371"/>
      <c r="G402" s="371"/>
      <c r="H402" s="371"/>
      <c r="I402" s="372"/>
      <c r="J402" s="373"/>
      <c r="K402" s="478"/>
      <c r="L402" s="577"/>
      <c r="M402" s="577"/>
      <c r="N402" s="577"/>
      <c r="O402" s="480"/>
      <c r="P402" s="472"/>
      <c r="Q402" s="478"/>
      <c r="R402" s="580"/>
      <c r="S402" s="482"/>
      <c r="T402" s="483"/>
      <c r="U402" s="575"/>
      <c r="V402" s="684"/>
      <c r="W402" s="328"/>
      <c r="X402" s="328"/>
      <c r="Y402" s="575"/>
      <c r="Z402" s="484"/>
      <c r="AA402" s="578"/>
      <c r="AB402" s="439"/>
      <c r="AC402" s="439"/>
      <c r="AD402" s="439"/>
      <c r="AE402" s="439"/>
      <c r="AF402" s="567"/>
      <c r="AG402" s="567"/>
      <c r="AH402" s="363"/>
      <c r="AI402" s="363"/>
      <c r="AJ402" s="363"/>
      <c r="AK402" s="363"/>
      <c r="AL402" s="363"/>
      <c r="AM402" s="363"/>
      <c r="AN402" s="363"/>
      <c r="AO402" s="342"/>
      <c r="AP402" s="342"/>
      <c r="AQ402" s="342"/>
      <c r="AR402" s="347"/>
      <c r="AS402" s="342"/>
      <c r="AT402" s="342"/>
      <c r="AU402" s="342"/>
      <c r="AV402" s="342"/>
      <c r="AW402" s="342"/>
      <c r="AX402" s="342"/>
      <c r="AY402" s="1"/>
      <c r="AZ402" s="1"/>
      <c r="BA402" s="1"/>
    </row>
    <row r="403" spans="1:53" s="7" customFormat="1">
      <c r="A403" s="573"/>
      <c r="B403" s="1291"/>
      <c r="C403" s="1291"/>
      <c r="D403" s="579"/>
      <c r="E403" s="370"/>
      <c r="F403" s="371"/>
      <c r="G403" s="371"/>
      <c r="H403" s="371"/>
      <c r="I403" s="372"/>
      <c r="J403" s="373"/>
      <c r="K403" s="478"/>
      <c r="L403" s="577"/>
      <c r="M403" s="577"/>
      <c r="N403" s="577"/>
      <c r="O403" s="480"/>
      <c r="P403" s="472"/>
      <c r="Q403" s="478"/>
      <c r="R403" s="580"/>
      <c r="S403" s="482"/>
      <c r="T403" s="483"/>
      <c r="U403" s="575"/>
      <c r="V403" s="684"/>
      <c r="W403" s="328"/>
      <c r="X403" s="328"/>
      <c r="Y403" s="575"/>
      <c r="Z403" s="484"/>
      <c r="AA403" s="578"/>
      <c r="AB403" s="439"/>
      <c r="AC403" s="439"/>
      <c r="AD403" s="439"/>
      <c r="AE403" s="439"/>
      <c r="AF403" s="567"/>
      <c r="AG403" s="567"/>
      <c r="AH403" s="363"/>
      <c r="AI403" s="363"/>
      <c r="AJ403" s="363"/>
      <c r="AK403" s="363"/>
      <c r="AL403" s="363"/>
      <c r="AM403" s="363"/>
      <c r="AN403" s="363"/>
      <c r="AO403" s="342"/>
      <c r="AP403" s="342"/>
      <c r="AQ403" s="342"/>
      <c r="AR403" s="347"/>
      <c r="AS403" s="342"/>
      <c r="AT403" s="342"/>
      <c r="AU403" s="342"/>
      <c r="AV403" s="342"/>
      <c r="AW403" s="342"/>
      <c r="AX403" s="342"/>
      <c r="AY403" s="1"/>
      <c r="AZ403" s="1"/>
      <c r="BA403" s="1"/>
    </row>
    <row r="404" spans="1:53" s="7" customFormat="1">
      <c r="A404" s="455"/>
      <c r="B404" s="1291"/>
      <c r="C404" s="1291"/>
      <c r="D404" s="460"/>
      <c r="E404" s="370"/>
      <c r="F404" s="371"/>
      <c r="G404" s="371"/>
      <c r="H404" s="371"/>
      <c r="I404" s="372"/>
      <c r="J404" s="373"/>
      <c r="K404" s="478"/>
      <c r="L404" s="479"/>
      <c r="M404" s="479"/>
      <c r="N404" s="479"/>
      <c r="O404" s="480"/>
      <c r="P404" s="472"/>
      <c r="Q404" s="478"/>
      <c r="R404" s="481"/>
      <c r="S404" s="482"/>
      <c r="T404" s="483"/>
      <c r="U404" s="1148"/>
      <c r="V404" s="1149"/>
      <c r="W404" s="328"/>
      <c r="X404" s="328"/>
      <c r="Y404" s="683"/>
      <c r="Z404" s="484"/>
      <c r="AA404" s="485"/>
      <c r="AB404" s="439"/>
      <c r="AC404" s="439"/>
      <c r="AD404" s="439"/>
      <c r="AE404" s="439"/>
      <c r="AF404" s="567"/>
      <c r="AG404" s="567"/>
      <c r="AH404" s="363"/>
      <c r="AI404" s="363"/>
      <c r="AJ404" s="363"/>
      <c r="AK404" s="363"/>
      <c r="AL404" s="363"/>
      <c r="AM404" s="363"/>
      <c r="AN404" s="363"/>
      <c r="AO404" s="342"/>
      <c r="AP404" s="342"/>
      <c r="AQ404" s="342"/>
      <c r="AR404" s="347"/>
      <c r="AS404" s="342"/>
      <c r="AT404" s="342"/>
      <c r="AU404" s="342"/>
      <c r="AV404" s="342"/>
      <c r="AW404" s="342"/>
      <c r="AX404" s="342"/>
      <c r="AY404" s="1"/>
      <c r="AZ404" s="1"/>
      <c r="BA404" s="1"/>
    </row>
    <row r="405" spans="1:53" s="7" customFormat="1">
      <c r="A405" s="455"/>
      <c r="B405" s="1306"/>
      <c r="C405" s="1307"/>
      <c r="D405" s="458"/>
      <c r="E405" s="370"/>
      <c r="F405" s="371"/>
      <c r="G405" s="371"/>
      <c r="H405" s="371"/>
      <c r="I405" s="372"/>
      <c r="J405" s="373"/>
      <c r="K405" s="469"/>
      <c r="L405" s="470"/>
      <c r="M405" s="470"/>
      <c r="N405" s="470"/>
      <c r="O405" s="471"/>
      <c r="P405" s="472"/>
      <c r="Q405" s="473"/>
      <c r="R405" s="474"/>
      <c r="S405" s="475"/>
      <c r="T405" s="476"/>
      <c r="U405" s="1146"/>
      <c r="V405" s="1147"/>
      <c r="W405" s="328"/>
      <c r="X405" s="328"/>
      <c r="Y405" s="1146"/>
      <c r="Z405" s="1147"/>
      <c r="AA405" s="477"/>
      <c r="AB405" s="439"/>
      <c r="AC405" s="439"/>
      <c r="AD405" s="439"/>
      <c r="AE405" s="439"/>
      <c r="AF405" s="567"/>
      <c r="AG405" s="567"/>
      <c r="AH405" s="363"/>
      <c r="AI405" s="363"/>
      <c r="AJ405" s="363"/>
      <c r="AK405" s="363"/>
      <c r="AL405" s="363"/>
      <c r="AM405" s="363"/>
      <c r="AN405" s="363"/>
      <c r="AO405" s="342"/>
      <c r="AP405" s="342"/>
      <c r="AQ405" s="342"/>
      <c r="AR405" s="347"/>
      <c r="AS405" s="342"/>
      <c r="AT405" s="342"/>
      <c r="AU405" s="342"/>
      <c r="AV405" s="342"/>
      <c r="AW405" s="342"/>
      <c r="AX405" s="342"/>
      <c r="AY405" s="1"/>
      <c r="AZ405" s="1"/>
      <c r="BA405" s="1"/>
    </row>
    <row r="406" spans="1:53" s="7" customFormat="1">
      <c r="A406" s="455"/>
      <c r="B406" s="1306"/>
      <c r="C406" s="1307"/>
      <c r="D406" s="458"/>
      <c r="E406" s="370"/>
      <c r="F406" s="371"/>
      <c r="G406" s="371"/>
      <c r="H406" s="371"/>
      <c r="I406" s="372"/>
      <c r="J406" s="373"/>
      <c r="K406" s="469"/>
      <c r="L406" s="470"/>
      <c r="M406" s="486"/>
      <c r="N406" s="486"/>
      <c r="O406" s="487"/>
      <c r="P406" s="472"/>
      <c r="Q406" s="473"/>
      <c r="R406" s="474"/>
      <c r="S406" s="475"/>
      <c r="T406" s="476"/>
      <c r="U406" s="1146"/>
      <c r="V406" s="1147"/>
      <c r="W406" s="328"/>
      <c r="X406" s="328"/>
      <c r="Y406" s="1146"/>
      <c r="Z406" s="1147"/>
      <c r="AA406" s="477"/>
      <c r="AB406" s="439"/>
      <c r="AC406" s="439"/>
      <c r="AD406" s="439"/>
      <c r="AE406" s="439"/>
      <c r="AF406" s="567"/>
      <c r="AG406" s="567"/>
      <c r="AH406" s="363"/>
      <c r="AI406" s="363"/>
      <c r="AJ406" s="363"/>
      <c r="AK406" s="363"/>
      <c r="AL406" s="363"/>
      <c r="AM406" s="363"/>
      <c r="AN406" s="363"/>
      <c r="AO406" s="342"/>
      <c r="AP406" s="342"/>
      <c r="AQ406" s="342"/>
      <c r="AR406" s="347"/>
      <c r="AS406" s="342"/>
      <c r="AT406" s="342"/>
      <c r="AU406" s="342"/>
      <c r="AV406" s="342"/>
      <c r="AW406" s="342"/>
      <c r="AX406" s="342"/>
      <c r="AY406" s="1"/>
      <c r="AZ406" s="1"/>
      <c r="BA406" s="1"/>
    </row>
    <row r="407" spans="1:53" s="7" customFormat="1">
      <c r="A407" s="455"/>
      <c r="B407" s="1304"/>
      <c r="C407" s="1304"/>
      <c r="D407" s="461"/>
      <c r="E407" s="370"/>
      <c r="F407" s="371"/>
      <c r="G407" s="371"/>
      <c r="H407" s="371"/>
      <c r="I407" s="372"/>
      <c r="J407" s="373"/>
      <c r="K407" s="488"/>
      <c r="L407" s="489"/>
      <c r="M407" s="490"/>
      <c r="N407" s="490"/>
      <c r="O407" s="491"/>
      <c r="P407" s="472"/>
      <c r="Q407" s="488"/>
      <c r="R407" s="492"/>
      <c r="S407" s="475"/>
      <c r="T407" s="476"/>
      <c r="U407" s="1146"/>
      <c r="V407" s="1147"/>
      <c r="W407" s="476"/>
      <c r="X407" s="328"/>
      <c r="Y407" s="1146"/>
      <c r="Z407" s="1293"/>
      <c r="AA407" s="477"/>
      <c r="AB407" s="439"/>
      <c r="AC407" s="439"/>
      <c r="AD407" s="439"/>
      <c r="AE407" s="439"/>
      <c r="AF407" s="567"/>
      <c r="AG407" s="567"/>
      <c r="AH407" s="363"/>
      <c r="AI407" s="363"/>
      <c r="AJ407" s="363"/>
      <c r="AK407" s="363"/>
      <c r="AL407" s="363"/>
      <c r="AM407" s="363"/>
      <c r="AN407" s="363"/>
      <c r="AO407" s="342"/>
      <c r="AP407" s="342"/>
      <c r="AQ407" s="342"/>
      <c r="AR407" s="347"/>
      <c r="AS407" s="342"/>
      <c r="AT407" s="342"/>
      <c r="AU407" s="342"/>
      <c r="AV407" s="342"/>
      <c r="AW407" s="342"/>
      <c r="AX407" s="342"/>
      <c r="AY407" s="1"/>
      <c r="AZ407" s="1"/>
      <c r="BA407" s="1"/>
    </row>
    <row r="408" spans="1:53" s="7" customFormat="1">
      <c r="A408" s="455"/>
      <c r="B408" s="1304"/>
      <c r="C408" s="1304"/>
      <c r="D408" s="461"/>
      <c r="E408" s="370"/>
      <c r="F408" s="371"/>
      <c r="G408" s="371"/>
      <c r="H408" s="371"/>
      <c r="I408" s="372"/>
      <c r="J408" s="373"/>
      <c r="K408" s="488"/>
      <c r="L408" s="489"/>
      <c r="M408" s="489"/>
      <c r="N408" s="489"/>
      <c r="O408" s="492"/>
      <c r="P408" s="472"/>
      <c r="Q408" s="488"/>
      <c r="R408" s="492"/>
      <c r="S408" s="475"/>
      <c r="T408" s="476"/>
      <c r="U408" s="1146"/>
      <c r="V408" s="1147"/>
      <c r="W408" s="476"/>
      <c r="X408" s="328"/>
      <c r="Y408" s="1146"/>
      <c r="Z408" s="1293"/>
      <c r="AA408" s="477"/>
      <c r="AB408" s="439"/>
      <c r="AC408" s="439"/>
      <c r="AD408" s="439"/>
      <c r="AE408" s="439"/>
      <c r="AF408" s="567"/>
      <c r="AG408" s="567"/>
      <c r="AH408" s="363"/>
      <c r="AI408" s="363"/>
      <c r="AJ408" s="363"/>
      <c r="AK408" s="363"/>
      <c r="AL408" s="363"/>
      <c r="AM408" s="363"/>
      <c r="AN408" s="363"/>
      <c r="AO408" s="342"/>
      <c r="AP408" s="342"/>
      <c r="AQ408" s="342"/>
      <c r="AR408" s="347"/>
      <c r="AS408" s="342"/>
      <c r="AT408" s="342"/>
      <c r="AU408" s="342"/>
      <c r="AV408" s="342"/>
      <c r="AW408" s="342"/>
      <c r="AX408" s="342"/>
      <c r="AY408" s="1"/>
      <c r="AZ408" s="1"/>
      <c r="BA408" s="1"/>
    </row>
    <row r="409" spans="1:53" s="7" customFormat="1">
      <c r="A409" s="455"/>
      <c r="B409" s="1304"/>
      <c r="C409" s="1304"/>
      <c r="D409" s="461"/>
      <c r="E409" s="370"/>
      <c r="F409" s="371"/>
      <c r="G409" s="371"/>
      <c r="H409" s="371"/>
      <c r="I409" s="372"/>
      <c r="J409" s="373"/>
      <c r="K409" s="488"/>
      <c r="L409" s="490"/>
      <c r="M409" s="490"/>
      <c r="N409" s="490"/>
      <c r="O409" s="491"/>
      <c r="P409" s="472"/>
      <c r="Q409" s="488"/>
      <c r="R409" s="492"/>
      <c r="S409" s="475"/>
      <c r="T409" s="476"/>
      <c r="U409" s="1146"/>
      <c r="V409" s="1147"/>
      <c r="W409" s="476"/>
      <c r="X409" s="328"/>
      <c r="Y409" s="1146"/>
      <c r="Z409" s="1293"/>
      <c r="AA409" s="477"/>
      <c r="AB409" s="439">
        <f t="shared" ref="AB409:AB417" si="51">SUM(F409,L409)</f>
        <v>0</v>
      </c>
      <c r="AC409" s="439">
        <f t="shared" ref="AC409:AC417" si="52">SUM(Q409:R409)</f>
        <v>0</v>
      </c>
      <c r="AD409" s="439">
        <f t="shared" ref="AD409:AD417" si="53">SUM(S409:AA409)</f>
        <v>0</v>
      </c>
      <c r="AE409" s="439"/>
      <c r="AF409" s="567"/>
      <c r="AG409" s="567"/>
      <c r="AH409" s="363"/>
      <c r="AI409" s="363"/>
      <c r="AJ409" s="363"/>
      <c r="AK409" s="363"/>
      <c r="AL409" s="363"/>
      <c r="AM409" s="363"/>
      <c r="AN409" s="363"/>
      <c r="AO409" s="342"/>
      <c r="AP409" s="342"/>
      <c r="AQ409" s="342"/>
      <c r="AR409" s="347"/>
      <c r="AS409" s="342"/>
      <c r="AT409" s="342"/>
      <c r="AU409" s="342"/>
      <c r="AV409" s="342"/>
      <c r="AW409" s="342"/>
      <c r="AX409" s="342"/>
      <c r="AY409" s="1"/>
      <c r="AZ409" s="1"/>
      <c r="BA409" s="1"/>
    </row>
    <row r="410" spans="1:53" s="7" customFormat="1">
      <c r="A410" s="455"/>
      <c r="B410" s="1304"/>
      <c r="C410" s="1304"/>
      <c r="D410" s="461"/>
      <c r="E410" s="370"/>
      <c r="F410" s="371"/>
      <c r="G410" s="371"/>
      <c r="H410" s="371"/>
      <c r="I410" s="372"/>
      <c r="J410" s="373"/>
      <c r="K410" s="488"/>
      <c r="L410" s="490"/>
      <c r="M410" s="490"/>
      <c r="N410" s="490"/>
      <c r="O410" s="491"/>
      <c r="P410" s="472"/>
      <c r="Q410" s="493"/>
      <c r="R410" s="491"/>
      <c r="S410" s="475"/>
      <c r="T410" s="476"/>
      <c r="U410" s="1146"/>
      <c r="V410" s="1147"/>
      <c r="W410" s="476"/>
      <c r="X410" s="328"/>
      <c r="Y410" s="1146"/>
      <c r="Z410" s="1293"/>
      <c r="AA410" s="477"/>
      <c r="AB410" s="439">
        <f t="shared" si="51"/>
        <v>0</v>
      </c>
      <c r="AC410" s="439">
        <f t="shared" si="52"/>
        <v>0</v>
      </c>
      <c r="AD410" s="439">
        <f t="shared" si="53"/>
        <v>0</v>
      </c>
      <c r="AE410" s="439"/>
      <c r="AF410" s="567"/>
      <c r="AG410" s="567"/>
      <c r="AH410" s="363"/>
      <c r="AI410" s="363"/>
      <c r="AJ410" s="363"/>
      <c r="AK410" s="363"/>
      <c r="AL410" s="363"/>
      <c r="AM410" s="363"/>
      <c r="AN410" s="363"/>
      <c r="AO410" s="342"/>
      <c r="AP410" s="342"/>
      <c r="AQ410" s="342"/>
      <c r="AR410" s="347"/>
      <c r="AS410" s="342"/>
      <c r="AT410" s="342"/>
      <c r="AU410" s="342"/>
      <c r="AV410" s="342"/>
      <c r="AW410" s="342"/>
      <c r="AX410" s="342"/>
      <c r="AY410" s="1"/>
      <c r="AZ410" s="1"/>
      <c r="BA410" s="1"/>
    </row>
    <row r="411" spans="1:53" s="7" customFormat="1">
      <c r="A411" s="455"/>
      <c r="B411" s="1304"/>
      <c r="C411" s="1304"/>
      <c r="D411" s="461"/>
      <c r="E411" s="370"/>
      <c r="F411" s="371"/>
      <c r="G411" s="371"/>
      <c r="H411" s="371"/>
      <c r="I411" s="372"/>
      <c r="J411" s="373"/>
      <c r="K411" s="488"/>
      <c r="L411" s="490"/>
      <c r="M411" s="490"/>
      <c r="N411" s="490"/>
      <c r="O411" s="491"/>
      <c r="P411" s="472"/>
      <c r="Q411" s="493"/>
      <c r="R411" s="491"/>
      <c r="S411" s="475"/>
      <c r="T411" s="476"/>
      <c r="U411" s="1146"/>
      <c r="V411" s="1147"/>
      <c r="W411" s="476"/>
      <c r="X411" s="328"/>
      <c r="Y411" s="1146"/>
      <c r="Z411" s="1147"/>
      <c r="AA411" s="477"/>
      <c r="AB411" s="439">
        <f t="shared" si="51"/>
        <v>0</v>
      </c>
      <c r="AC411" s="439">
        <f t="shared" si="52"/>
        <v>0</v>
      </c>
      <c r="AD411" s="439">
        <f t="shared" si="53"/>
        <v>0</v>
      </c>
      <c r="AE411" s="439"/>
      <c r="AF411" s="567"/>
      <c r="AG411" s="567"/>
      <c r="AH411" s="363"/>
      <c r="AI411" s="363"/>
      <c r="AJ411" s="363"/>
      <c r="AK411" s="363"/>
      <c r="AL411" s="363"/>
      <c r="AM411" s="363"/>
      <c r="AN411" s="363"/>
      <c r="AO411" s="342"/>
      <c r="AP411" s="342"/>
      <c r="AQ411" s="342"/>
      <c r="AR411" s="347"/>
      <c r="AS411" s="342"/>
      <c r="AT411" s="342"/>
      <c r="AU411" s="342"/>
      <c r="AV411" s="342"/>
      <c r="AW411" s="342"/>
      <c r="AX411" s="342"/>
      <c r="AY411" s="1"/>
      <c r="AZ411" s="1"/>
      <c r="BA411" s="1"/>
    </row>
    <row r="412" spans="1:53" s="7" customFormat="1">
      <c r="A412" s="456"/>
      <c r="B412" s="1305"/>
      <c r="C412" s="1305"/>
      <c r="D412" s="462"/>
      <c r="E412" s="403"/>
      <c r="F412" s="404"/>
      <c r="G412" s="404"/>
      <c r="H412" s="404"/>
      <c r="I412" s="405"/>
      <c r="J412" s="406"/>
      <c r="K412" s="494"/>
      <c r="L412" s="495"/>
      <c r="M412" s="495"/>
      <c r="N412" s="495"/>
      <c r="O412" s="496"/>
      <c r="P412" s="497"/>
      <c r="Q412" s="498"/>
      <c r="R412" s="499"/>
      <c r="S412" s="500"/>
      <c r="T412" s="501"/>
      <c r="U412" s="1146"/>
      <c r="V412" s="1147"/>
      <c r="W412" s="501"/>
      <c r="X412" s="502"/>
      <c r="Y412" s="1292"/>
      <c r="Z412" s="1147"/>
      <c r="AA412" s="503"/>
      <c r="AB412" s="439">
        <f t="shared" si="51"/>
        <v>0</v>
      </c>
      <c r="AC412" s="439">
        <f t="shared" si="52"/>
        <v>0</v>
      </c>
      <c r="AD412" s="439">
        <f t="shared" si="53"/>
        <v>0</v>
      </c>
      <c r="AE412" s="439"/>
      <c r="AF412" s="567"/>
      <c r="AG412" s="567"/>
      <c r="AH412" s="363"/>
      <c r="AI412" s="363"/>
      <c r="AJ412" s="363"/>
      <c r="AK412" s="363"/>
      <c r="AL412" s="363"/>
      <c r="AM412" s="363"/>
      <c r="AN412" s="363"/>
      <c r="AO412" s="342"/>
      <c r="AP412" s="342"/>
      <c r="AQ412" s="342"/>
      <c r="AR412" s="347"/>
      <c r="AS412" s="342"/>
      <c r="AT412" s="342"/>
      <c r="AU412" s="342"/>
      <c r="AV412" s="342"/>
      <c r="AW412" s="342"/>
      <c r="AX412" s="342"/>
      <c r="AY412" s="1"/>
      <c r="AZ412" s="1"/>
      <c r="BA412" s="1"/>
    </row>
    <row r="413" spans="1:53" s="7" customFormat="1">
      <c r="A413" s="457"/>
      <c r="B413" s="1302"/>
      <c r="C413" s="1303"/>
      <c r="D413" s="463"/>
      <c r="E413" s="415"/>
      <c r="F413" s="416"/>
      <c r="G413" s="416"/>
      <c r="H413" s="416"/>
      <c r="I413" s="417"/>
      <c r="J413" s="406"/>
      <c r="K413" s="504"/>
      <c r="L413" s="505"/>
      <c r="M413" s="505"/>
      <c r="N413" s="505"/>
      <c r="O413" s="506"/>
      <c r="P413" s="497"/>
      <c r="Q413" s="507"/>
      <c r="R413" s="508"/>
      <c r="S413" s="509"/>
      <c r="T413" s="510"/>
      <c r="U413" s="1148"/>
      <c r="V413" s="1149"/>
      <c r="W413" s="510"/>
      <c r="X413" s="511"/>
      <c r="Y413" s="512"/>
      <c r="Z413" s="484"/>
      <c r="AA413" s="513"/>
      <c r="AB413" s="439">
        <f t="shared" si="51"/>
        <v>0</v>
      </c>
      <c r="AC413" s="439">
        <f t="shared" si="52"/>
        <v>0</v>
      </c>
      <c r="AD413" s="439">
        <f t="shared" si="53"/>
        <v>0</v>
      </c>
      <c r="AE413" s="439"/>
      <c r="AF413" s="567"/>
      <c r="AG413" s="567"/>
      <c r="AH413" s="363"/>
      <c r="AI413" s="363"/>
      <c r="AJ413" s="363"/>
      <c r="AK413" s="363"/>
      <c r="AL413" s="363"/>
      <c r="AM413" s="363"/>
      <c r="AN413" s="363"/>
      <c r="AO413" s="342"/>
      <c r="AP413" s="342"/>
      <c r="AQ413" s="342"/>
      <c r="AR413" s="347"/>
      <c r="AS413" s="342"/>
      <c r="AT413" s="342"/>
      <c r="AU413" s="342"/>
      <c r="AV413" s="342"/>
      <c r="AW413" s="342"/>
      <c r="AX413" s="342"/>
      <c r="AY413" s="1"/>
      <c r="AZ413" s="1"/>
      <c r="BA413" s="1"/>
    </row>
    <row r="414" spans="1:53" s="7" customFormat="1">
      <c r="A414" s="413"/>
      <c r="B414" s="1300"/>
      <c r="C414" s="1301"/>
      <c r="D414" s="414"/>
      <c r="E414" s="415"/>
      <c r="F414" s="416"/>
      <c r="G414" s="416"/>
      <c r="H414" s="416"/>
      <c r="I414" s="417"/>
      <c r="J414" s="406"/>
      <c r="K414" s="418"/>
      <c r="L414" s="401"/>
      <c r="M414" s="401"/>
      <c r="N414" s="401"/>
      <c r="O414" s="402"/>
      <c r="P414" s="406"/>
      <c r="Q414" s="419"/>
      <c r="R414" s="420"/>
      <c r="S414" s="421"/>
      <c r="T414" s="422"/>
      <c r="U414" s="1263"/>
      <c r="V414" s="1264"/>
      <c r="W414" s="422"/>
      <c r="X414" s="423"/>
      <c r="Y414" s="424"/>
      <c r="Z414" s="390"/>
      <c r="AA414" s="425"/>
      <c r="AB414" s="439">
        <f t="shared" si="51"/>
        <v>0</v>
      </c>
      <c r="AC414" s="439">
        <f t="shared" si="52"/>
        <v>0</v>
      </c>
      <c r="AD414" s="439">
        <f t="shared" si="53"/>
        <v>0</v>
      </c>
      <c r="AE414" s="439"/>
      <c r="AF414" s="567"/>
      <c r="AG414" s="567"/>
      <c r="AH414" s="363"/>
      <c r="AI414" s="363"/>
      <c r="AJ414" s="363"/>
      <c r="AK414" s="363"/>
      <c r="AL414" s="363"/>
      <c r="AM414" s="363"/>
      <c r="AN414" s="363"/>
      <c r="AO414" s="342"/>
      <c r="AP414" s="342"/>
      <c r="AQ414" s="342"/>
      <c r="AR414" s="347"/>
      <c r="AS414" s="342"/>
      <c r="AT414" s="342"/>
      <c r="AU414" s="342"/>
      <c r="AV414" s="342"/>
      <c r="AW414" s="342"/>
      <c r="AX414" s="342"/>
      <c r="AY414" s="1"/>
      <c r="AZ414" s="1"/>
      <c r="BA414" s="1"/>
    </row>
    <row r="415" spans="1:53" s="7" customFormat="1" ht="16.5" thickBot="1">
      <c r="A415" s="411"/>
      <c r="B415" s="1298"/>
      <c r="C415" s="1299"/>
      <c r="D415" s="412"/>
      <c r="E415" s="364"/>
      <c r="F415" s="365"/>
      <c r="G415" s="365"/>
      <c r="H415" s="365"/>
      <c r="I415" s="366"/>
      <c r="J415" s="373"/>
      <c r="K415" s="407"/>
      <c r="L415" s="365"/>
      <c r="M415" s="365"/>
      <c r="N415" s="365"/>
      <c r="O415" s="366"/>
      <c r="P415" s="373"/>
      <c r="Q415" s="364"/>
      <c r="R415" s="412"/>
      <c r="S415" s="364"/>
      <c r="T415" s="394"/>
      <c r="U415" s="1285"/>
      <c r="V415" s="1286"/>
      <c r="W415" s="394"/>
      <c r="X415" s="368"/>
      <c r="Y415" s="1270"/>
      <c r="Z415" s="1271"/>
      <c r="AA415" s="369"/>
      <c r="AB415" s="439">
        <f t="shared" si="51"/>
        <v>0</v>
      </c>
      <c r="AC415" s="439">
        <f t="shared" si="52"/>
        <v>0</v>
      </c>
      <c r="AD415" s="439">
        <f t="shared" si="53"/>
        <v>0</v>
      </c>
      <c r="AE415" s="439"/>
      <c r="AF415" s="567"/>
      <c r="AG415" s="567"/>
      <c r="AH415" s="363"/>
      <c r="AI415" s="363"/>
      <c r="AJ415" s="363"/>
      <c r="AK415" s="363"/>
      <c r="AL415" s="363"/>
      <c r="AM415" s="363"/>
      <c r="AN415" s="363"/>
      <c r="AO415" s="342"/>
      <c r="AP415" s="342"/>
      <c r="AQ415" s="342"/>
      <c r="AR415" s="347"/>
      <c r="AS415" s="342"/>
      <c r="AT415" s="342"/>
      <c r="AU415" s="342"/>
      <c r="AV415" s="342"/>
      <c r="AW415" s="342"/>
      <c r="AX415" s="342"/>
      <c r="AY415" s="1"/>
      <c r="AZ415" s="1"/>
      <c r="BA415" s="1"/>
    </row>
    <row r="416" spans="1:53">
      <c r="A416" s="343"/>
      <c r="B416" s="343"/>
      <c r="C416" s="343"/>
      <c r="D416" s="343"/>
      <c r="E416" s="347"/>
      <c r="F416" s="347"/>
      <c r="G416" s="347"/>
      <c r="H416" s="347"/>
      <c r="I416" s="347"/>
      <c r="J416" s="367"/>
      <c r="K416" s="347"/>
      <c r="L416" s="347"/>
      <c r="M416" s="347"/>
      <c r="N416" s="347"/>
      <c r="O416" s="347"/>
      <c r="P416" s="367"/>
      <c r="Q416" s="347"/>
      <c r="R416" s="347"/>
      <c r="S416" s="347"/>
      <c r="T416" s="347"/>
      <c r="U416" s="347"/>
      <c r="V416" s="347"/>
      <c r="W416" s="347"/>
      <c r="X416" s="347"/>
      <c r="Y416" s="367"/>
      <c r="Z416" s="347"/>
      <c r="AA416" s="347"/>
      <c r="AB416" s="439">
        <f t="shared" si="51"/>
        <v>0</v>
      </c>
      <c r="AC416" s="439">
        <f t="shared" si="52"/>
        <v>0</v>
      </c>
      <c r="AD416" s="439">
        <f t="shared" si="53"/>
        <v>0</v>
      </c>
      <c r="AE416" s="439"/>
      <c r="AF416" s="567"/>
      <c r="AG416" s="440"/>
      <c r="AJ416" s="342"/>
      <c r="AN416" s="363"/>
    </row>
    <row r="417" spans="1:50" ht="19.5" customHeight="1">
      <c r="A417" s="343"/>
      <c r="B417" s="343"/>
      <c r="C417" s="343"/>
      <c r="D417" s="345" t="s">
        <v>74</v>
      </c>
      <c r="E417" s="395">
        <f t="shared" ref="E417:R417" si="54">SUM(E232:E415)</f>
        <v>0</v>
      </c>
      <c r="F417" s="395">
        <f t="shared" si="54"/>
        <v>0</v>
      </c>
      <c r="G417" s="395">
        <f t="shared" si="54"/>
        <v>0</v>
      </c>
      <c r="H417" s="395">
        <f t="shared" si="54"/>
        <v>0</v>
      </c>
      <c r="I417" s="395">
        <f t="shared" si="54"/>
        <v>0</v>
      </c>
      <c r="J417" s="367">
        <f t="shared" si="54"/>
        <v>0</v>
      </c>
      <c r="K417" s="395">
        <f t="shared" si="54"/>
        <v>47</v>
      </c>
      <c r="L417" s="395">
        <f t="shared" si="54"/>
        <v>271</v>
      </c>
      <c r="M417" s="395">
        <f>SUM(M232:M415)</f>
        <v>88</v>
      </c>
      <c r="N417" s="395">
        <f t="shared" si="54"/>
        <v>3</v>
      </c>
      <c r="O417" s="395">
        <f t="shared" si="54"/>
        <v>180</v>
      </c>
      <c r="P417" s="367">
        <f t="shared" si="54"/>
        <v>0</v>
      </c>
      <c r="Q417" s="395">
        <f t="shared" si="54"/>
        <v>35</v>
      </c>
      <c r="R417" s="395">
        <f t="shared" si="54"/>
        <v>236</v>
      </c>
      <c r="S417" s="395">
        <f>SUM(S232:S415)</f>
        <v>20</v>
      </c>
      <c r="T417" s="395">
        <f>SUM(T232:T415)</f>
        <v>39</v>
      </c>
      <c r="U417" s="1296">
        <f>SUM(U232:V415)</f>
        <v>72</v>
      </c>
      <c r="V417" s="1297"/>
      <c r="W417" s="395">
        <f>SUM(W232:W415)</f>
        <v>80</v>
      </c>
      <c r="X417" s="395">
        <f>SUM(X232:X415)</f>
        <v>46</v>
      </c>
      <c r="Y417" s="1272">
        <f>SUM(Y232:Z415)</f>
        <v>12</v>
      </c>
      <c r="Z417" s="1273"/>
      <c r="AA417" s="395">
        <f>SUM(AA232:AA415)</f>
        <v>2</v>
      </c>
      <c r="AB417" s="439">
        <f t="shared" si="51"/>
        <v>271</v>
      </c>
      <c r="AC417" s="439">
        <f t="shared" si="52"/>
        <v>271</v>
      </c>
      <c r="AD417" s="439">
        <f t="shared" si="53"/>
        <v>271</v>
      </c>
      <c r="AE417" s="439"/>
      <c r="AF417" s="567"/>
      <c r="AG417" s="440"/>
      <c r="AJ417" s="342"/>
      <c r="AN417" s="363"/>
    </row>
    <row r="418" spans="1:50">
      <c r="E418" s="347"/>
      <c r="F418" s="347"/>
      <c r="G418" s="347"/>
      <c r="H418" s="347"/>
      <c r="I418" s="347"/>
      <c r="J418" s="367"/>
      <c r="K418" s="347"/>
      <c r="L418" s="347"/>
      <c r="M418" s="347"/>
      <c r="N418" s="347"/>
      <c r="O418" s="347"/>
      <c r="P418" s="367"/>
      <c r="Q418" s="347"/>
      <c r="R418" s="347"/>
      <c r="S418" s="347"/>
      <c r="T418" s="347"/>
      <c r="U418" s="367"/>
      <c r="V418" s="347"/>
      <c r="W418" s="347"/>
      <c r="X418" s="347"/>
      <c r="Y418" s="347"/>
      <c r="Z418" s="367"/>
      <c r="AB418" s="440"/>
      <c r="AC418" s="440"/>
      <c r="AD418" s="440"/>
      <c r="AE418" s="440"/>
      <c r="AF418" s="440"/>
      <c r="AG418" s="440"/>
    </row>
    <row r="419" spans="1:50" ht="29.25" customHeight="1">
      <c r="D419" s="1274" t="s">
        <v>95</v>
      </c>
      <c r="E419" s="396" t="s">
        <v>98</v>
      </c>
      <c r="F419" s="396" t="s">
        <v>72</v>
      </c>
      <c r="G419" s="396" t="s">
        <v>99</v>
      </c>
      <c r="H419" s="396" t="s">
        <v>70</v>
      </c>
      <c r="I419" s="396" t="s">
        <v>71</v>
      </c>
      <c r="J419" s="1308" t="s">
        <v>100</v>
      </c>
      <c r="K419" s="1309"/>
      <c r="L419" s="1310"/>
      <c r="M419" s="396" t="s">
        <v>101</v>
      </c>
      <c r="N419" s="397" t="s">
        <v>198</v>
      </c>
      <c r="O419" s="398" t="s">
        <v>199</v>
      </c>
      <c r="P419" s="1294" t="s">
        <v>200</v>
      </c>
      <c r="Q419" s="1295"/>
      <c r="R419" s="398" t="s">
        <v>201</v>
      </c>
      <c r="S419" s="397" t="s">
        <v>202</v>
      </c>
      <c r="T419" s="1276" t="s">
        <v>203</v>
      </c>
      <c r="U419" s="1277"/>
      <c r="V419" s="397" t="s">
        <v>204</v>
      </c>
      <c r="W419" s="347"/>
      <c r="X419" s="347"/>
      <c r="Y419" s="367"/>
      <c r="Z419" s="347"/>
      <c r="AA419" s="347"/>
      <c r="AB419" s="438"/>
      <c r="AC419" s="568"/>
      <c r="AD419" s="440"/>
      <c r="AE419" s="440"/>
      <c r="AF419" s="567"/>
      <c r="AG419" s="440"/>
      <c r="AJ419" s="342"/>
      <c r="AN419" s="363"/>
    </row>
    <row r="420" spans="1:50" ht="22.5" customHeight="1">
      <c r="D420" s="1275"/>
      <c r="E420" s="361">
        <f>SUM(E227+K227+E417+K417)</f>
        <v>47</v>
      </c>
      <c r="F420" s="361">
        <f>SUM(F227+L227+Q227+V227+F417+L417)</f>
        <v>271</v>
      </c>
      <c r="G420" s="361">
        <f>SUM(G227+M227+R227+W227+G417+M417)</f>
        <v>88</v>
      </c>
      <c r="H420" s="361">
        <f>SUM(H227+N227+S227+X227+H417+N417)</f>
        <v>3</v>
      </c>
      <c r="I420" s="361">
        <f>SUM(I227+O227+T227+Y227+I417+O417)</f>
        <v>180</v>
      </c>
      <c r="J420" s="1311">
        <f>SUM(AA227+Q417)</f>
        <v>35</v>
      </c>
      <c r="K420" s="1312"/>
      <c r="L420" s="1313"/>
      <c r="M420" s="361">
        <f>SUM(AB227+R417)</f>
        <v>236</v>
      </c>
      <c r="N420" s="362">
        <f>SUM(AC227+S417)</f>
        <v>20</v>
      </c>
      <c r="O420" s="362">
        <f>SUM(AD227+T417)</f>
        <v>39</v>
      </c>
      <c r="P420" s="1284">
        <f>SUM(AE227+U417)</f>
        <v>72</v>
      </c>
      <c r="Q420" s="1283"/>
      <c r="R420" s="362">
        <f>SUM(AF227+W417)</f>
        <v>80</v>
      </c>
      <c r="S420" s="362">
        <f>SUM(AG227+X417)</f>
        <v>46</v>
      </c>
      <c r="T420" s="1278">
        <f>SUM(AH227+Y417)</f>
        <v>12</v>
      </c>
      <c r="U420" s="1279"/>
      <c r="V420" s="362">
        <f>SUM(AI227+AA417)</f>
        <v>2</v>
      </c>
      <c r="W420" s="347"/>
      <c r="X420" s="347"/>
      <c r="Y420" s="367"/>
      <c r="Z420" s="347"/>
      <c r="AA420" s="347"/>
      <c r="AB420" s="438"/>
      <c r="AC420" s="568"/>
      <c r="AD420" s="440"/>
      <c r="AE420" s="440"/>
      <c r="AF420" s="567"/>
      <c r="AG420" s="440"/>
      <c r="AJ420" s="342"/>
      <c r="AN420" s="363"/>
    </row>
    <row r="421" spans="1:50">
      <c r="E421" s="347"/>
      <c r="F421" s="347"/>
      <c r="G421" s="347"/>
      <c r="H421" s="347"/>
      <c r="I421" s="347"/>
      <c r="J421" s="367"/>
      <c r="K421" s="347"/>
      <c r="L421" s="347"/>
      <c r="M421" s="347"/>
      <c r="N421" s="347"/>
      <c r="O421" s="347"/>
      <c r="P421" s="347"/>
      <c r="Q421" s="347"/>
      <c r="R421" s="347"/>
      <c r="S421" s="347"/>
      <c r="T421" s="367"/>
      <c r="U421" s="347"/>
      <c r="V421" s="347"/>
      <c r="W421" s="347"/>
      <c r="X421" s="347"/>
      <c r="Y421" s="367"/>
      <c r="Z421" s="347"/>
      <c r="AA421" s="347"/>
      <c r="AB421" s="438"/>
      <c r="AC421" s="568"/>
      <c r="AD421" s="440"/>
      <c r="AE421" s="440"/>
      <c r="AF421" s="567"/>
      <c r="AG421" s="440"/>
      <c r="AJ421" s="342"/>
      <c r="AN421" s="363"/>
    </row>
    <row r="422" spans="1:50">
      <c r="E422" s="347"/>
      <c r="F422" s="347"/>
      <c r="G422" s="347"/>
      <c r="H422" s="347"/>
      <c r="I422" s="347"/>
      <c r="J422" s="367"/>
      <c r="K422" s="347"/>
      <c r="L422" s="347"/>
      <c r="M422" s="347"/>
      <c r="N422" s="347"/>
      <c r="O422" s="347"/>
      <c r="P422" s="367"/>
      <c r="Q422" s="347"/>
      <c r="R422" s="347"/>
      <c r="S422" s="347"/>
      <c r="T422" s="347"/>
      <c r="U422" s="367"/>
      <c r="V422" s="347"/>
      <c r="W422" s="347"/>
      <c r="X422" s="347"/>
      <c r="Y422" s="347"/>
      <c r="Z422" s="367"/>
    </row>
    <row r="423" spans="1:50">
      <c r="A423" s="342" t="s">
        <v>212</v>
      </c>
      <c r="E423" s="347"/>
      <c r="F423" s="347"/>
      <c r="G423" s="347"/>
      <c r="H423" s="347"/>
      <c r="I423" s="347"/>
      <c r="J423" s="367"/>
      <c r="K423" s="347"/>
      <c r="L423" s="347"/>
      <c r="M423" s="347"/>
      <c r="N423" s="347"/>
      <c r="O423" s="347"/>
      <c r="P423" s="367"/>
      <c r="Q423" s="347"/>
      <c r="R423" s="347"/>
      <c r="S423" s="347"/>
      <c r="T423" s="347"/>
      <c r="U423" s="367"/>
      <c r="V423" s="347"/>
      <c r="W423" s="347"/>
      <c r="X423" s="347"/>
      <c r="Y423" s="347"/>
    </row>
    <row r="424" spans="1:50">
      <c r="E424" s="347"/>
      <c r="F424" s="347"/>
      <c r="G424" s="347"/>
      <c r="H424" s="347"/>
      <c r="I424" s="347"/>
      <c r="J424" s="367"/>
      <c r="K424" s="347"/>
      <c r="L424" s="347"/>
      <c r="M424" s="347"/>
      <c r="N424" s="347"/>
      <c r="O424" s="347"/>
      <c r="P424" s="367"/>
      <c r="Q424" s="347"/>
      <c r="R424" s="347"/>
      <c r="S424" s="347"/>
      <c r="T424" s="347"/>
      <c r="U424" s="367"/>
      <c r="V424" s="347"/>
      <c r="W424" s="347"/>
      <c r="X424" s="347"/>
      <c r="Y424" s="347"/>
    </row>
    <row r="425" spans="1:50" s="5" customFormat="1">
      <c r="A425" s="342" t="s">
        <v>104</v>
      </c>
      <c r="B425" s="346"/>
      <c r="C425" s="346"/>
      <c r="D425" s="346"/>
      <c r="E425" s="367"/>
      <c r="F425" s="367"/>
      <c r="G425" s="367"/>
      <c r="H425" s="367"/>
      <c r="I425" s="367"/>
      <c r="J425" s="367"/>
      <c r="K425" s="367"/>
      <c r="L425" s="367"/>
      <c r="M425" s="367"/>
      <c r="N425" s="367"/>
      <c r="O425" s="367"/>
      <c r="P425" s="367"/>
      <c r="Q425" s="367"/>
      <c r="R425" s="367"/>
      <c r="S425" s="367"/>
      <c r="T425" s="367"/>
      <c r="U425" s="367"/>
      <c r="V425" s="367"/>
      <c r="W425" s="367"/>
      <c r="X425" s="367"/>
      <c r="Y425" s="367"/>
      <c r="Z425" s="346"/>
      <c r="AA425" s="346"/>
      <c r="AB425" s="346"/>
      <c r="AC425" s="346"/>
      <c r="AD425" s="346"/>
      <c r="AE425" s="346"/>
      <c r="AF425" s="346"/>
      <c r="AG425" s="346"/>
      <c r="AH425" s="346"/>
      <c r="AI425" s="346"/>
      <c r="AJ425" s="363"/>
      <c r="AK425" s="342"/>
      <c r="AL425" s="342"/>
      <c r="AM425" s="342"/>
      <c r="AN425" s="342"/>
      <c r="AO425" s="342"/>
      <c r="AP425" s="342"/>
      <c r="AQ425" s="342"/>
      <c r="AR425" s="342"/>
      <c r="AS425" s="342"/>
      <c r="AT425" s="342"/>
      <c r="AU425" s="342"/>
      <c r="AV425" s="342"/>
      <c r="AW425" s="342"/>
      <c r="AX425" s="346"/>
    </row>
    <row r="426" spans="1:50">
      <c r="D426" s="347"/>
      <c r="E426" s="347"/>
      <c r="F426" s="347"/>
      <c r="G426" s="347"/>
      <c r="H426" s="347"/>
      <c r="I426" s="347"/>
      <c r="J426" s="367"/>
      <c r="K426" s="347"/>
      <c r="L426" s="347"/>
      <c r="M426" s="347"/>
      <c r="N426" s="347"/>
      <c r="O426" s="347"/>
      <c r="P426" s="367"/>
      <c r="Q426" s="347"/>
      <c r="R426" s="347"/>
      <c r="S426" s="347"/>
      <c r="T426" s="347"/>
      <c r="U426" s="367"/>
      <c r="V426" s="347"/>
      <c r="W426" s="347"/>
      <c r="X426" s="347"/>
      <c r="Y426" s="347"/>
      <c r="Z426" s="367"/>
    </row>
    <row r="427" spans="1:50">
      <c r="D427" s="347"/>
      <c r="E427" s="347"/>
      <c r="F427" s="347"/>
      <c r="G427" s="347"/>
      <c r="H427" s="347"/>
      <c r="I427" s="347"/>
      <c r="J427" s="367"/>
      <c r="K427" s="347"/>
      <c r="L427" s="347"/>
      <c r="M427" s="347"/>
      <c r="N427" s="347"/>
      <c r="O427" s="347"/>
      <c r="P427" s="367"/>
      <c r="Q427" s="347"/>
      <c r="R427" s="347"/>
      <c r="S427" s="347"/>
      <c r="T427" s="347"/>
      <c r="U427" s="367"/>
      <c r="V427" s="347"/>
      <c r="W427" s="347"/>
      <c r="X427" s="347"/>
      <c r="Y427" s="347"/>
      <c r="Z427" s="367"/>
    </row>
    <row r="428" spans="1:50">
      <c r="E428" s="347"/>
      <c r="F428" s="347"/>
      <c r="G428" s="347"/>
      <c r="H428" s="347"/>
      <c r="I428" s="347"/>
      <c r="J428" s="367"/>
      <c r="K428" s="347"/>
      <c r="L428" s="347"/>
      <c r="M428" s="347"/>
      <c r="N428" s="347"/>
      <c r="O428" s="347"/>
      <c r="P428" s="367"/>
      <c r="Q428" s="347"/>
      <c r="R428" s="347"/>
      <c r="S428" s="347"/>
      <c r="T428" s="347"/>
      <c r="U428" s="367"/>
      <c r="V428" s="347"/>
      <c r="W428" s="347"/>
      <c r="X428" s="347"/>
      <c r="Y428" s="347"/>
      <c r="Z428" s="367"/>
    </row>
  </sheetData>
  <sheetProtection algorithmName="SHA-512" hashValue="7Gw8mYv1ENqSUp1hemRcrrLi8KSvWt2r0HMR8Eeuf4eBhYr20Lxq96X3EtNPXAsJ4N2moSxkKi9vij70owiyqA==" saltValue="+chMnYr8jKqfcurcQwrXzQ==" spinCount="100000" sheet="1" formatCells="0" formatRows="0" selectLockedCells="1"/>
  <mergeCells count="806">
    <mergeCell ref="AP60:AP71"/>
    <mergeCell ref="AQ60:AQ71"/>
    <mergeCell ref="AR60:AR71"/>
    <mergeCell ref="AS60:AS71"/>
    <mergeCell ref="AT60:AT71"/>
    <mergeCell ref="AU60:AU71"/>
    <mergeCell ref="AV60:AV71"/>
    <mergeCell ref="AW60:AW71"/>
    <mergeCell ref="A72:D72"/>
    <mergeCell ref="AP27:AP38"/>
    <mergeCell ref="AQ27:AQ38"/>
    <mergeCell ref="AR27:AR38"/>
    <mergeCell ref="AS27:AS38"/>
    <mergeCell ref="AT27:AT38"/>
    <mergeCell ref="AU27:AU38"/>
    <mergeCell ref="AV27:AV38"/>
    <mergeCell ref="AW27:AW38"/>
    <mergeCell ref="A39:D39"/>
    <mergeCell ref="A3:AP3"/>
    <mergeCell ref="A2:AP2"/>
    <mergeCell ref="A1:AP1"/>
    <mergeCell ref="AK8:AN8"/>
    <mergeCell ref="AO8:AP8"/>
    <mergeCell ref="A7:A9"/>
    <mergeCell ref="B7:B9"/>
    <mergeCell ref="C7:C9"/>
    <mergeCell ref="E7:AI7"/>
    <mergeCell ref="AK7:AW7"/>
    <mergeCell ref="AC8:AI8"/>
    <mergeCell ref="AQ8:AW8"/>
    <mergeCell ref="D7:D9"/>
    <mergeCell ref="D419:D420"/>
    <mergeCell ref="J419:L419"/>
    <mergeCell ref="J420:L420"/>
    <mergeCell ref="E8:I8"/>
    <mergeCell ref="K8:O8"/>
    <mergeCell ref="Q8:T8"/>
    <mergeCell ref="V8:Y8"/>
    <mergeCell ref="AA8:AB8"/>
    <mergeCell ref="E230:I230"/>
    <mergeCell ref="K230:O230"/>
    <mergeCell ref="Q230:R230"/>
    <mergeCell ref="Y382:Z382"/>
    <mergeCell ref="D229:D231"/>
    <mergeCell ref="Y380:Z380"/>
    <mergeCell ref="Y381:Z381"/>
    <mergeCell ref="Y376:Z376"/>
    <mergeCell ref="Y295:Z295"/>
    <mergeCell ref="A112:D112"/>
    <mergeCell ref="A164:D164"/>
    <mergeCell ref="A134:A144"/>
    <mergeCell ref="B134:B144"/>
    <mergeCell ref="C134:C144"/>
    <mergeCell ref="A152:D152"/>
    <mergeCell ref="A154:A158"/>
    <mergeCell ref="A166:A168"/>
    <mergeCell ref="B166:B168"/>
    <mergeCell ref="C166:C168"/>
    <mergeCell ref="A169:D169"/>
    <mergeCell ref="B414:C414"/>
    <mergeCell ref="B413:C413"/>
    <mergeCell ref="B404:C404"/>
    <mergeCell ref="B407:C407"/>
    <mergeCell ref="B408:C408"/>
    <mergeCell ref="B409:C409"/>
    <mergeCell ref="B410:C410"/>
    <mergeCell ref="B411:C411"/>
    <mergeCell ref="B412:C412"/>
    <mergeCell ref="B229:C231"/>
    <mergeCell ref="B406:C406"/>
    <mergeCell ref="B405:C405"/>
    <mergeCell ref="A229:A231"/>
    <mergeCell ref="B232:C232"/>
    <mergeCell ref="B233:C233"/>
    <mergeCell ref="B234:C234"/>
    <mergeCell ref="B235:C235"/>
    <mergeCell ref="B236:C236"/>
    <mergeCell ref="B237:C237"/>
    <mergeCell ref="B238:C238"/>
    <mergeCell ref="B154:B158"/>
    <mergeCell ref="C154:C158"/>
    <mergeCell ref="A90:A91"/>
    <mergeCell ref="B90:B91"/>
    <mergeCell ref="C90:C91"/>
    <mergeCell ref="A94:A97"/>
    <mergeCell ref="B94:B97"/>
    <mergeCell ref="C94:C97"/>
    <mergeCell ref="A100:A103"/>
    <mergeCell ref="B100:B103"/>
    <mergeCell ref="C100:C103"/>
    <mergeCell ref="A114:A121"/>
    <mergeCell ref="B114:B121"/>
    <mergeCell ref="C114:C121"/>
    <mergeCell ref="AK166:AK168"/>
    <mergeCell ref="AL166:AL168"/>
    <mergeCell ref="AM166:AM168"/>
    <mergeCell ref="AN166:AN168"/>
    <mergeCell ref="AK134:AK144"/>
    <mergeCell ref="AL134:AL144"/>
    <mergeCell ref="AM134:AM144"/>
    <mergeCell ref="AN134:AN144"/>
    <mergeCell ref="AO134:AO144"/>
    <mergeCell ref="AK154:AK158"/>
    <mergeCell ref="AL154:AL158"/>
    <mergeCell ref="AM154:AM158"/>
    <mergeCell ref="AN154:AN158"/>
    <mergeCell ref="AO154:AO158"/>
    <mergeCell ref="U404:V404"/>
    <mergeCell ref="U378:V378"/>
    <mergeCell ref="U379:V379"/>
    <mergeCell ref="U380:V380"/>
    <mergeCell ref="U381:V381"/>
    <mergeCell ref="U382:V382"/>
    <mergeCell ref="U232:V232"/>
    <mergeCell ref="U233:V233"/>
    <mergeCell ref="Y233:Z233"/>
    <mergeCell ref="U294:V294"/>
    <mergeCell ref="Y294:Z294"/>
    <mergeCell ref="U295:V295"/>
    <mergeCell ref="U296:V296"/>
    <mergeCell ref="Y296:Z296"/>
    <mergeCell ref="U297:V297"/>
    <mergeCell ref="Y297:Z297"/>
    <mergeCell ref="U298:V298"/>
    <mergeCell ref="Y298:Z298"/>
    <mergeCell ref="U299:V299"/>
    <mergeCell ref="Y299:Z299"/>
    <mergeCell ref="U300:V300"/>
    <mergeCell ref="Y300:Z300"/>
    <mergeCell ref="U301:V301"/>
    <mergeCell ref="U302:V302"/>
    <mergeCell ref="AV114:AV121"/>
    <mergeCell ref="AW114:AW121"/>
    <mergeCell ref="Y417:Z417"/>
    <mergeCell ref="T419:U419"/>
    <mergeCell ref="T420:U420"/>
    <mergeCell ref="B415:C415"/>
    <mergeCell ref="Y231:Z231"/>
    <mergeCell ref="Y415:Z415"/>
    <mergeCell ref="Y383:Z383"/>
    <mergeCell ref="Y384:Z384"/>
    <mergeCell ref="Y405:Z405"/>
    <mergeCell ref="Y406:Z406"/>
    <mergeCell ref="Y407:Z407"/>
    <mergeCell ref="Y408:Z408"/>
    <mergeCell ref="Y409:Z409"/>
    <mergeCell ref="Y410:Z410"/>
    <mergeCell ref="E229:AA229"/>
    <mergeCell ref="S230:AA230"/>
    <mergeCell ref="U231:V231"/>
    <mergeCell ref="Y411:Z411"/>
    <mergeCell ref="Y412:Z412"/>
    <mergeCell ref="U383:V383"/>
    <mergeCell ref="U384:V384"/>
    <mergeCell ref="U385:V385"/>
    <mergeCell ref="AR114:AR121"/>
    <mergeCell ref="AS114:AS121"/>
    <mergeCell ref="AT114:AT121"/>
    <mergeCell ref="AT100:AT103"/>
    <mergeCell ref="AQ189:AQ202"/>
    <mergeCell ref="AR189:AR202"/>
    <mergeCell ref="AS189:AS202"/>
    <mergeCell ref="AT189:AT202"/>
    <mergeCell ref="AU189:AU202"/>
    <mergeCell ref="AQ134:AQ144"/>
    <mergeCell ref="AR134:AR144"/>
    <mergeCell ref="AS134:AS144"/>
    <mergeCell ref="AQ114:AQ121"/>
    <mergeCell ref="AU114:AU121"/>
    <mergeCell ref="AQ171:AQ174"/>
    <mergeCell ref="AR171:AR174"/>
    <mergeCell ref="AS171:AS174"/>
    <mergeCell ref="AT171:AT174"/>
    <mergeCell ref="AU100:AU103"/>
    <mergeCell ref="AQ124:AQ131"/>
    <mergeCell ref="AR124:AR131"/>
    <mergeCell ref="AS124:AS131"/>
    <mergeCell ref="AT124:AT131"/>
    <mergeCell ref="AU124:AU131"/>
    <mergeCell ref="P419:Q419"/>
    <mergeCell ref="P420:Q420"/>
    <mergeCell ref="U417:V417"/>
    <mergeCell ref="U415:V415"/>
    <mergeCell ref="U405:V405"/>
    <mergeCell ref="U406:V406"/>
    <mergeCell ref="U407:V407"/>
    <mergeCell ref="U408:V408"/>
    <mergeCell ref="U409:V409"/>
    <mergeCell ref="U410:V410"/>
    <mergeCell ref="U411:V411"/>
    <mergeCell ref="U412:V412"/>
    <mergeCell ref="U413:V413"/>
    <mergeCell ref="U414:V414"/>
    <mergeCell ref="U303:V303"/>
    <mergeCell ref="U304:V304"/>
    <mergeCell ref="Y304:Z304"/>
    <mergeCell ref="U305:V305"/>
    <mergeCell ref="Y305:Z305"/>
    <mergeCell ref="U306:V306"/>
    <mergeCell ref="Y306:Z306"/>
    <mergeCell ref="U307:V307"/>
    <mergeCell ref="Y307:Z307"/>
    <mergeCell ref="U308:V308"/>
    <mergeCell ref="Y308:Z308"/>
    <mergeCell ref="U309:V309"/>
    <mergeCell ref="Y309:Z309"/>
    <mergeCell ref="U310:V310"/>
    <mergeCell ref="Y310:Z310"/>
    <mergeCell ref="U311:V311"/>
    <mergeCell ref="Y311:Z311"/>
    <mergeCell ref="U312:V312"/>
    <mergeCell ref="U313:V313"/>
    <mergeCell ref="U314:V314"/>
    <mergeCell ref="U315:V315"/>
    <mergeCell ref="Y315:Z315"/>
    <mergeCell ref="U316:V316"/>
    <mergeCell ref="Y316:Z316"/>
    <mergeCell ref="U317:V317"/>
    <mergeCell ref="Y317:Z317"/>
    <mergeCell ref="U318:V318"/>
    <mergeCell ref="Y318:Z318"/>
    <mergeCell ref="U319:V319"/>
    <mergeCell ref="Y319:Z319"/>
    <mergeCell ref="U320:V320"/>
    <mergeCell ref="Y320:Z320"/>
    <mergeCell ref="U321:V321"/>
    <mergeCell ref="Y321:Z321"/>
    <mergeCell ref="U322:V322"/>
    <mergeCell ref="Y322:Z322"/>
    <mergeCell ref="U323:V323"/>
    <mergeCell ref="U324:V324"/>
    <mergeCell ref="U325:V325"/>
    <mergeCell ref="U326:V326"/>
    <mergeCell ref="Y326:Z326"/>
    <mergeCell ref="U327:V327"/>
    <mergeCell ref="Y327:Z327"/>
    <mergeCell ref="U328:V328"/>
    <mergeCell ref="Y328:Z328"/>
    <mergeCell ref="U329:V329"/>
    <mergeCell ref="Y329:Z329"/>
    <mergeCell ref="U330:V330"/>
    <mergeCell ref="Y330:Z330"/>
    <mergeCell ref="U331:V331"/>
    <mergeCell ref="Y331:Z331"/>
    <mergeCell ref="U332:V332"/>
    <mergeCell ref="Y332:Z332"/>
    <mergeCell ref="U333:V333"/>
    <mergeCell ref="Y333:Z333"/>
    <mergeCell ref="U334:V334"/>
    <mergeCell ref="U335:V335"/>
    <mergeCell ref="U336:V336"/>
    <mergeCell ref="U337:V337"/>
    <mergeCell ref="Y337:Z337"/>
    <mergeCell ref="U338:V338"/>
    <mergeCell ref="Y338:Z338"/>
    <mergeCell ref="U339:V339"/>
    <mergeCell ref="Y339:Z339"/>
    <mergeCell ref="U340:V340"/>
    <mergeCell ref="Y340:Z340"/>
    <mergeCell ref="U341:V341"/>
    <mergeCell ref="Y341:Z341"/>
    <mergeCell ref="U342:V342"/>
    <mergeCell ref="Y342:Z342"/>
    <mergeCell ref="U343:V343"/>
    <mergeCell ref="Y343:Z343"/>
    <mergeCell ref="U344:V344"/>
    <mergeCell ref="Y344:Z344"/>
    <mergeCell ref="U345:V345"/>
    <mergeCell ref="U346:V346"/>
    <mergeCell ref="U347:V347"/>
    <mergeCell ref="U348:V348"/>
    <mergeCell ref="Y348:Z348"/>
    <mergeCell ref="U349:V349"/>
    <mergeCell ref="Y349:Z349"/>
    <mergeCell ref="U350:V350"/>
    <mergeCell ref="Y350:Z350"/>
    <mergeCell ref="U351:V351"/>
    <mergeCell ref="Y351:Z351"/>
    <mergeCell ref="U352:V352"/>
    <mergeCell ref="Y352:Z352"/>
    <mergeCell ref="U353:V353"/>
    <mergeCell ref="Y353:Z353"/>
    <mergeCell ref="U354:V354"/>
    <mergeCell ref="Y354:Z354"/>
    <mergeCell ref="U355:V355"/>
    <mergeCell ref="Y355:Z355"/>
    <mergeCell ref="U356:V356"/>
    <mergeCell ref="U357:V357"/>
    <mergeCell ref="U358:V358"/>
    <mergeCell ref="Y358:Z358"/>
    <mergeCell ref="U359:V359"/>
    <mergeCell ref="Y359:Z359"/>
    <mergeCell ref="U360:V360"/>
    <mergeCell ref="Y360:Z360"/>
    <mergeCell ref="U361:V361"/>
    <mergeCell ref="Y361:Z361"/>
    <mergeCell ref="U362:V362"/>
    <mergeCell ref="Y362:Z362"/>
    <mergeCell ref="U363:V363"/>
    <mergeCell ref="Y363:Z363"/>
    <mergeCell ref="U364:V364"/>
    <mergeCell ref="Y364:Z364"/>
    <mergeCell ref="U365:V365"/>
    <mergeCell ref="Y365:Z365"/>
    <mergeCell ref="U366:V366"/>
    <mergeCell ref="U367:V367"/>
    <mergeCell ref="U368:V368"/>
    <mergeCell ref="U369:V369"/>
    <mergeCell ref="Y369:Z369"/>
    <mergeCell ref="U370:V370"/>
    <mergeCell ref="Y370:Z370"/>
    <mergeCell ref="U371:V371"/>
    <mergeCell ref="Y371:Z371"/>
    <mergeCell ref="U372:V372"/>
    <mergeCell ref="Y372:Z372"/>
    <mergeCell ref="U373:V373"/>
    <mergeCell ref="Y373:Z373"/>
    <mergeCell ref="U374:V374"/>
    <mergeCell ref="Y374:Z374"/>
    <mergeCell ref="U375:V375"/>
    <mergeCell ref="Y375:Z375"/>
    <mergeCell ref="Y385:Z385"/>
    <mergeCell ref="U376:V376"/>
    <mergeCell ref="U377:V377"/>
    <mergeCell ref="Y386:Z386"/>
    <mergeCell ref="Y387:Z387"/>
    <mergeCell ref="U388:V388"/>
    <mergeCell ref="U389:V389"/>
    <mergeCell ref="U390:V390"/>
    <mergeCell ref="U391:V391"/>
    <mergeCell ref="Y391:Z391"/>
    <mergeCell ref="U392:V392"/>
    <mergeCell ref="Y392:Z392"/>
    <mergeCell ref="U386:V386"/>
    <mergeCell ref="U387:V387"/>
    <mergeCell ref="U398:V398"/>
    <mergeCell ref="Y398:Z398"/>
    <mergeCell ref="U399:V399"/>
    <mergeCell ref="U400:V400"/>
    <mergeCell ref="U393:V393"/>
    <mergeCell ref="Y393:Z393"/>
    <mergeCell ref="U394:V394"/>
    <mergeCell ref="Y394:Z394"/>
    <mergeCell ref="U395:V395"/>
    <mergeCell ref="Y395:Z395"/>
    <mergeCell ref="U396:V396"/>
    <mergeCell ref="Y396:Z396"/>
    <mergeCell ref="U397:V397"/>
    <mergeCell ref="Y397:Z397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403:C40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A11:A13"/>
    <mergeCell ref="B11:B13"/>
    <mergeCell ref="C11:C13"/>
    <mergeCell ref="AK11:AK13"/>
    <mergeCell ref="AL11:AL13"/>
    <mergeCell ref="AM11:AM13"/>
    <mergeCell ref="AN11:AN13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11:AW13"/>
    <mergeCell ref="A14:D14"/>
    <mergeCell ref="A16:A24"/>
    <mergeCell ref="B16:B24"/>
    <mergeCell ref="C16:C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T16:AT24"/>
    <mergeCell ref="AU16:AU24"/>
    <mergeCell ref="AV16:AV24"/>
    <mergeCell ref="AW16:AW24"/>
    <mergeCell ref="A25:D25"/>
    <mergeCell ref="A41:A54"/>
    <mergeCell ref="B41:B54"/>
    <mergeCell ref="C41:C54"/>
    <mergeCell ref="AK41:AK54"/>
    <mergeCell ref="AL41:AL54"/>
    <mergeCell ref="AM41:AM54"/>
    <mergeCell ref="AN41:AN54"/>
    <mergeCell ref="AO41:AO54"/>
    <mergeCell ref="A27:A38"/>
    <mergeCell ref="B27:B38"/>
    <mergeCell ref="C27:C38"/>
    <mergeCell ref="AK27:AK38"/>
    <mergeCell ref="AL27:AL38"/>
    <mergeCell ref="AM27:AM38"/>
    <mergeCell ref="AN27:AN38"/>
    <mergeCell ref="AO27:AO38"/>
    <mergeCell ref="AP41:AP54"/>
    <mergeCell ref="AQ41:AQ54"/>
    <mergeCell ref="AR41:AR54"/>
    <mergeCell ref="AS41:AS54"/>
    <mergeCell ref="AT41:AT54"/>
    <mergeCell ref="AU41:AU54"/>
    <mergeCell ref="AV41:AV54"/>
    <mergeCell ref="AW41:AW54"/>
    <mergeCell ref="A55:D55"/>
    <mergeCell ref="A58:D58"/>
    <mergeCell ref="A74:A87"/>
    <mergeCell ref="B74:B87"/>
    <mergeCell ref="C74:C87"/>
    <mergeCell ref="AK74:AK87"/>
    <mergeCell ref="AL74:AL87"/>
    <mergeCell ref="AM74:AM87"/>
    <mergeCell ref="AN74:AN87"/>
    <mergeCell ref="AO74:AO87"/>
    <mergeCell ref="A60:A71"/>
    <mergeCell ref="B60:B71"/>
    <mergeCell ref="C60:C71"/>
    <mergeCell ref="AK60:AK71"/>
    <mergeCell ref="AL60:AL71"/>
    <mergeCell ref="AM60:AM71"/>
    <mergeCell ref="AN60:AN71"/>
    <mergeCell ref="AO60:AO71"/>
    <mergeCell ref="AP74:AP87"/>
    <mergeCell ref="AQ74:AQ87"/>
    <mergeCell ref="AR74:AR87"/>
    <mergeCell ref="AS74:AS87"/>
    <mergeCell ref="AT74:AT87"/>
    <mergeCell ref="AU74:AU87"/>
    <mergeCell ref="AV74:AV87"/>
    <mergeCell ref="AW74:AW87"/>
    <mergeCell ref="A88:D88"/>
    <mergeCell ref="AU94:AU97"/>
    <mergeCell ref="AV94:AV97"/>
    <mergeCell ref="AW94:AW97"/>
    <mergeCell ref="A98:D98"/>
    <mergeCell ref="AP90:AP91"/>
    <mergeCell ref="AQ90:AQ91"/>
    <mergeCell ref="AR90:AR91"/>
    <mergeCell ref="AS90:AS91"/>
    <mergeCell ref="AT90:AT91"/>
    <mergeCell ref="AU90:AU91"/>
    <mergeCell ref="AV90:AV91"/>
    <mergeCell ref="AW90:AW91"/>
    <mergeCell ref="A92:D92"/>
    <mergeCell ref="AK90:AK91"/>
    <mergeCell ref="AL90:AL91"/>
    <mergeCell ref="AM90:AM91"/>
    <mergeCell ref="AN90:AN91"/>
    <mergeCell ref="AO90:AO91"/>
    <mergeCell ref="AK94:AK97"/>
    <mergeCell ref="AL94:AL97"/>
    <mergeCell ref="AM94:AM97"/>
    <mergeCell ref="AN94:AN97"/>
    <mergeCell ref="AO94:AO97"/>
    <mergeCell ref="AP100:AP103"/>
    <mergeCell ref="AQ100:AQ103"/>
    <mergeCell ref="AR100:AR103"/>
    <mergeCell ref="AS100:AS103"/>
    <mergeCell ref="AP94:AP97"/>
    <mergeCell ref="AQ94:AQ97"/>
    <mergeCell ref="AR94:AR97"/>
    <mergeCell ref="AS94:AS97"/>
    <mergeCell ref="AT94:AT97"/>
    <mergeCell ref="AV100:AV103"/>
    <mergeCell ref="AW100:AW103"/>
    <mergeCell ref="A104:D104"/>
    <mergeCell ref="A106:A111"/>
    <mergeCell ref="B106:B111"/>
    <mergeCell ref="C106:C111"/>
    <mergeCell ref="AK106:AK111"/>
    <mergeCell ref="AL106:AL111"/>
    <mergeCell ref="AM106:AM111"/>
    <mergeCell ref="AN106:AN111"/>
    <mergeCell ref="AO106:AO111"/>
    <mergeCell ref="AP106:AP111"/>
    <mergeCell ref="AQ106:AQ111"/>
    <mergeCell ref="AR106:AR111"/>
    <mergeCell ref="AS106:AS111"/>
    <mergeCell ref="AT106:AT111"/>
    <mergeCell ref="AU106:AU111"/>
    <mergeCell ref="AV106:AV111"/>
    <mergeCell ref="AW106:AW111"/>
    <mergeCell ref="AK100:AK103"/>
    <mergeCell ref="AL100:AL103"/>
    <mergeCell ref="AM100:AM103"/>
    <mergeCell ref="AN100:AN103"/>
    <mergeCell ref="AO100:AO103"/>
    <mergeCell ref="AK114:AK121"/>
    <mergeCell ref="AL114:AL121"/>
    <mergeCell ref="AM114:AM121"/>
    <mergeCell ref="AN114:AN121"/>
    <mergeCell ref="AO114:AO121"/>
    <mergeCell ref="AP114:AP121"/>
    <mergeCell ref="A122:D122"/>
    <mergeCell ref="A124:A131"/>
    <mergeCell ref="B124:B131"/>
    <mergeCell ref="C124:C131"/>
    <mergeCell ref="AK124:AK131"/>
    <mergeCell ref="AL124:AL131"/>
    <mergeCell ref="AM124:AM131"/>
    <mergeCell ref="AN124:AN131"/>
    <mergeCell ref="AO124:AO131"/>
    <mergeCell ref="AP124:AP131"/>
    <mergeCell ref="AV124:AV131"/>
    <mergeCell ref="AW124:AW131"/>
    <mergeCell ref="A132:D132"/>
    <mergeCell ref="A145:D145"/>
    <mergeCell ref="A147:A151"/>
    <mergeCell ref="B147:B151"/>
    <mergeCell ref="C147:C151"/>
    <mergeCell ref="AK147:AK151"/>
    <mergeCell ref="AL147:AL151"/>
    <mergeCell ref="AM147:AM151"/>
    <mergeCell ref="AN147:AN151"/>
    <mergeCell ref="AO147:AO151"/>
    <mergeCell ref="AP161:AP163"/>
    <mergeCell ref="AQ161:AQ163"/>
    <mergeCell ref="AR161:AR163"/>
    <mergeCell ref="AS161:AS163"/>
    <mergeCell ref="AT161:AT163"/>
    <mergeCell ref="AU161:AU163"/>
    <mergeCell ref="AV161:AV163"/>
    <mergeCell ref="AW161:AW163"/>
    <mergeCell ref="AT134:AT144"/>
    <mergeCell ref="AU134:AU144"/>
    <mergeCell ref="AV134:AV144"/>
    <mergeCell ref="AW134:AW144"/>
    <mergeCell ref="AP147:AP151"/>
    <mergeCell ref="AQ147:AQ151"/>
    <mergeCell ref="AR147:AR151"/>
    <mergeCell ref="AS147:AS151"/>
    <mergeCell ref="AT147:AT151"/>
    <mergeCell ref="AU147:AU151"/>
    <mergeCell ref="AV147:AV151"/>
    <mergeCell ref="AW147:AW151"/>
    <mergeCell ref="AP134:AP144"/>
    <mergeCell ref="AP154:AP158"/>
    <mergeCell ref="A159:D159"/>
    <mergeCell ref="A161:A163"/>
    <mergeCell ref="B161:B163"/>
    <mergeCell ref="C161:C163"/>
    <mergeCell ref="AK161:AK163"/>
    <mergeCell ref="AL161:AL163"/>
    <mergeCell ref="AM161:AM163"/>
    <mergeCell ref="AN161:AN163"/>
    <mergeCell ref="AO161:AO163"/>
    <mergeCell ref="AS166:AS168"/>
    <mergeCell ref="AT166:AT168"/>
    <mergeCell ref="AU166:AU168"/>
    <mergeCell ref="AV166:AV168"/>
    <mergeCell ref="AW166:AW168"/>
    <mergeCell ref="AQ154:AQ158"/>
    <mergeCell ref="AR154:AR158"/>
    <mergeCell ref="AS154:AS158"/>
    <mergeCell ref="AT154:AT158"/>
    <mergeCell ref="AU154:AU158"/>
    <mergeCell ref="AV154:AV158"/>
    <mergeCell ref="AW154:AW158"/>
    <mergeCell ref="AL171:AL174"/>
    <mergeCell ref="AM171:AM174"/>
    <mergeCell ref="AN171:AN174"/>
    <mergeCell ref="AO171:AO174"/>
    <mergeCell ref="AP171:AP174"/>
    <mergeCell ref="AO166:AO168"/>
    <mergeCell ref="AP166:AP168"/>
    <mergeCell ref="AQ166:AQ168"/>
    <mergeCell ref="AR166:AR168"/>
    <mergeCell ref="AU171:AU174"/>
    <mergeCell ref="AV171:AV174"/>
    <mergeCell ref="AW171:AW174"/>
    <mergeCell ref="A175:D175"/>
    <mergeCell ref="A177:A186"/>
    <mergeCell ref="B177:B186"/>
    <mergeCell ref="C177:C186"/>
    <mergeCell ref="AK177:AK186"/>
    <mergeCell ref="AL177:AL186"/>
    <mergeCell ref="AM177:AM186"/>
    <mergeCell ref="AN177:AN186"/>
    <mergeCell ref="AO177:AO186"/>
    <mergeCell ref="AP177:AP186"/>
    <mergeCell ref="AQ177:AQ186"/>
    <mergeCell ref="AR177:AR186"/>
    <mergeCell ref="AS177:AS186"/>
    <mergeCell ref="AT177:AT186"/>
    <mergeCell ref="AU177:AU186"/>
    <mergeCell ref="AV177:AV186"/>
    <mergeCell ref="AW177:AW186"/>
    <mergeCell ref="A171:A174"/>
    <mergeCell ref="B171:B174"/>
    <mergeCell ref="C171:C174"/>
    <mergeCell ref="AK171:AK174"/>
    <mergeCell ref="A187:D187"/>
    <mergeCell ref="A189:A202"/>
    <mergeCell ref="B189:B202"/>
    <mergeCell ref="C189:C202"/>
    <mergeCell ref="AK189:AK202"/>
    <mergeCell ref="AL189:AL202"/>
    <mergeCell ref="AM189:AM202"/>
    <mergeCell ref="AN189:AN202"/>
    <mergeCell ref="AO189:AO202"/>
    <mergeCell ref="AW189:AW202"/>
    <mergeCell ref="A203:D203"/>
    <mergeCell ref="A205:A210"/>
    <mergeCell ref="B205:B210"/>
    <mergeCell ref="C205:C210"/>
    <mergeCell ref="AK205:AK210"/>
    <mergeCell ref="AL205:AL210"/>
    <mergeCell ref="AM205:AM210"/>
    <mergeCell ref="AN205:AN210"/>
    <mergeCell ref="AO205:AO210"/>
    <mergeCell ref="AP205:AP210"/>
    <mergeCell ref="AQ205:AQ210"/>
    <mergeCell ref="AR205:AR210"/>
    <mergeCell ref="AS205:AS210"/>
    <mergeCell ref="AT205:AT210"/>
    <mergeCell ref="AU205:AU210"/>
    <mergeCell ref="AV205:AV210"/>
    <mergeCell ref="AW205:AW210"/>
    <mergeCell ref="AV189:AV202"/>
    <mergeCell ref="AP189:AP202"/>
    <mergeCell ref="AU213:AU224"/>
    <mergeCell ref="AV213:AV224"/>
    <mergeCell ref="AW213:AW224"/>
    <mergeCell ref="A225:D225"/>
    <mergeCell ref="A211:D211"/>
    <mergeCell ref="A213:A224"/>
    <mergeCell ref="B213:B224"/>
    <mergeCell ref="C213:C224"/>
    <mergeCell ref="AK213:AK224"/>
    <mergeCell ref="AL213:AL224"/>
    <mergeCell ref="AM213:AM224"/>
    <mergeCell ref="AN213:AN224"/>
    <mergeCell ref="AO213:AO224"/>
    <mergeCell ref="AP213:AP224"/>
    <mergeCell ref="AQ213:AQ224"/>
    <mergeCell ref="AR213:AR224"/>
    <mergeCell ref="AS213:AS224"/>
    <mergeCell ref="AT213:AT224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tabColor rgb="FF92D050"/>
  </sheetPr>
  <dimension ref="A1:BA368"/>
  <sheetViews>
    <sheetView showGridLines="0" topLeftCell="A35" zoomScale="55" zoomScaleNormal="55" workbookViewId="0">
      <selection activeCell="S49" sqref="S49:AA4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1.140625" style="1" customWidth="1"/>
    <col min="11" max="11" width="8.5703125" style="1" bestFit="1" customWidth="1"/>
    <col min="12" max="12" width="10.140625" style="1" bestFit="1" customWidth="1"/>
    <col min="13" max="13" width="15.42578125" style="1" customWidth="1"/>
    <col min="14" max="14" width="14" style="1" customWidth="1"/>
    <col min="15" max="15" width="12.7109375" style="1" bestFit="1" customWidth="1"/>
    <col min="16" max="16" width="1.140625" style="1" customWidth="1"/>
    <col min="17" max="17" width="11.5703125" style="1" customWidth="1"/>
    <col min="18" max="18" width="13.5703125" style="1" bestFit="1" customWidth="1"/>
    <col min="19" max="19" width="13.85546875" style="1" customWidth="1"/>
    <col min="20" max="20" width="12.7109375" style="1" bestFit="1" customWidth="1"/>
    <col min="21" max="21" width="1.140625" style="1" customWidth="1"/>
    <col min="22" max="22" width="10.140625" style="1" bestFit="1" customWidth="1"/>
    <col min="23" max="23" width="13.5703125" style="1" bestFit="1" customWidth="1"/>
    <col min="24" max="24" width="13.85546875" style="1" customWidth="1"/>
    <col min="25" max="25" width="12.7109375" style="1" bestFit="1" customWidth="1"/>
    <col min="26" max="26" width="1.140625" style="1" customWidth="1"/>
    <col min="27" max="35" width="11.42578125" style="1"/>
    <col min="36" max="36" width="1.140625" style="7" customWidth="1"/>
    <col min="37" max="37" width="11.42578125" style="1"/>
    <col min="38" max="39" width="13.5703125" style="1" bestFit="1" customWidth="1"/>
    <col min="40" max="40" width="12.7109375" style="1" bestFit="1" customWidth="1"/>
    <col min="41" max="16384" width="11.42578125" style="1"/>
  </cols>
  <sheetData>
    <row r="1" spans="1:49" ht="15.75">
      <c r="A1" s="1190" t="s">
        <v>44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190"/>
      <c r="AI1" s="1190"/>
      <c r="AJ1" s="1190"/>
      <c r="AK1" s="1190"/>
      <c r="AL1" s="1190"/>
      <c r="AM1" s="1190"/>
      <c r="AN1" s="1190"/>
      <c r="AO1" s="1190"/>
      <c r="AP1" s="1190"/>
      <c r="AQ1" s="207"/>
      <c r="AR1" s="253"/>
      <c r="AS1" s="253"/>
      <c r="AT1" s="253"/>
      <c r="AU1" s="207"/>
      <c r="AV1" s="207"/>
      <c r="AW1" s="207"/>
    </row>
    <row r="2" spans="1:49" ht="15.75">
      <c r="A2" s="1190" t="s">
        <v>4</v>
      </c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190"/>
      <c r="AO2" s="1190"/>
      <c r="AP2" s="1190"/>
      <c r="AQ2" s="207"/>
      <c r="AR2" s="253"/>
      <c r="AS2" s="253"/>
      <c r="AT2" s="253"/>
      <c r="AU2" s="207"/>
      <c r="AV2" s="207"/>
      <c r="AW2" s="207"/>
    </row>
    <row r="3" spans="1:49" ht="15.75">
      <c r="A3" s="1190" t="s">
        <v>59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0"/>
      <c r="AC3" s="1190"/>
      <c r="AD3" s="1190"/>
      <c r="AE3" s="1190"/>
      <c r="AF3" s="1190"/>
      <c r="AG3" s="1190"/>
      <c r="AH3" s="1190"/>
      <c r="AI3" s="1190"/>
      <c r="AJ3" s="1190"/>
      <c r="AK3" s="1190"/>
      <c r="AL3" s="1190"/>
      <c r="AM3" s="1190"/>
      <c r="AN3" s="1190"/>
      <c r="AO3" s="1190"/>
      <c r="AP3" s="1190"/>
      <c r="AQ3" s="207"/>
      <c r="AR3" s="253"/>
      <c r="AS3" s="253"/>
      <c r="AT3" s="253"/>
      <c r="AU3" s="207"/>
      <c r="AV3" s="207"/>
      <c r="AW3" s="207"/>
    </row>
    <row r="4" spans="1:49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4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49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49" s="3" customFormat="1" ht="22.5" customHeight="1" thickBot="1">
      <c r="A7" s="1191" t="s">
        <v>45</v>
      </c>
      <c r="B7" s="1191" t="s">
        <v>151</v>
      </c>
      <c r="C7" s="1192" t="s">
        <v>205</v>
      </c>
      <c r="D7" s="1191" t="s">
        <v>66</v>
      </c>
      <c r="E7" s="1195" t="s">
        <v>92</v>
      </c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68"/>
      <c r="AD7" s="1168"/>
      <c r="AE7" s="1168"/>
      <c r="AF7" s="1168"/>
      <c r="AG7" s="1168"/>
      <c r="AH7" s="1168"/>
      <c r="AI7" s="1182"/>
      <c r="AJ7" s="155"/>
      <c r="AK7" s="1197" t="s">
        <v>151</v>
      </c>
      <c r="AL7" s="1198"/>
      <c r="AM7" s="1198"/>
      <c r="AN7" s="1198"/>
      <c r="AO7" s="1198"/>
      <c r="AP7" s="1198"/>
      <c r="AQ7" s="1198"/>
      <c r="AR7" s="1198"/>
      <c r="AS7" s="1198"/>
      <c r="AT7" s="1199"/>
      <c r="AU7" s="1199"/>
      <c r="AV7" s="1199"/>
      <c r="AW7" s="1200"/>
    </row>
    <row r="8" spans="1:49" s="3" customFormat="1" ht="18.75" customHeight="1" thickBot="1">
      <c r="A8" s="1192"/>
      <c r="B8" s="1192"/>
      <c r="C8" s="1193"/>
      <c r="D8" s="1192"/>
      <c r="E8" s="1183" t="s">
        <v>93</v>
      </c>
      <c r="F8" s="1183"/>
      <c r="G8" s="1183"/>
      <c r="H8" s="1183"/>
      <c r="I8" s="1183"/>
      <c r="J8" s="768"/>
      <c r="K8" s="1183" t="s">
        <v>42</v>
      </c>
      <c r="L8" s="1183"/>
      <c r="M8" s="1183"/>
      <c r="N8" s="1183"/>
      <c r="O8" s="1183"/>
      <c r="P8" s="768"/>
      <c r="Q8" s="1183" t="s">
        <v>96</v>
      </c>
      <c r="R8" s="1183"/>
      <c r="S8" s="1183"/>
      <c r="T8" s="1183"/>
      <c r="U8" s="768"/>
      <c r="V8" s="1183" t="s">
        <v>97</v>
      </c>
      <c r="W8" s="1183"/>
      <c r="X8" s="1183"/>
      <c r="Y8" s="1183"/>
      <c r="Z8" s="768"/>
      <c r="AA8" s="1184" t="s">
        <v>43</v>
      </c>
      <c r="AB8" s="1185"/>
      <c r="AC8" s="1186" t="s">
        <v>195</v>
      </c>
      <c r="AD8" s="1186"/>
      <c r="AE8" s="1186"/>
      <c r="AF8" s="1186"/>
      <c r="AG8" s="1187"/>
      <c r="AH8" s="1187"/>
      <c r="AI8" s="1187"/>
      <c r="AJ8" s="768"/>
      <c r="AK8" s="1179" t="s">
        <v>152</v>
      </c>
      <c r="AL8" s="1188"/>
      <c r="AM8" s="1188"/>
      <c r="AN8" s="1180"/>
      <c r="AO8" s="1179" t="s">
        <v>43</v>
      </c>
      <c r="AP8" s="1180"/>
      <c r="AQ8" s="1181" t="s">
        <v>195</v>
      </c>
      <c r="AR8" s="1168"/>
      <c r="AS8" s="1168"/>
      <c r="AT8" s="1168"/>
      <c r="AU8" s="1168"/>
      <c r="AV8" s="1168"/>
      <c r="AW8" s="1182"/>
    </row>
    <row r="9" spans="1:49" s="3" customFormat="1" ht="36.75" customHeight="1" thickBot="1">
      <c r="A9" s="1191"/>
      <c r="B9" s="1191"/>
      <c r="C9" s="1194"/>
      <c r="D9" s="1191"/>
      <c r="E9" s="766" t="s">
        <v>98</v>
      </c>
      <c r="F9" s="766" t="s">
        <v>72</v>
      </c>
      <c r="G9" s="766" t="s">
        <v>99</v>
      </c>
      <c r="H9" s="766" t="s">
        <v>70</v>
      </c>
      <c r="I9" s="766" t="s">
        <v>71</v>
      </c>
      <c r="J9" s="58"/>
      <c r="K9" s="766" t="s">
        <v>98</v>
      </c>
      <c r="L9" s="766" t="s">
        <v>72</v>
      </c>
      <c r="M9" s="766" t="s">
        <v>99</v>
      </c>
      <c r="N9" s="766" t="s">
        <v>70</v>
      </c>
      <c r="O9" s="766" t="s">
        <v>71</v>
      </c>
      <c r="P9" s="58"/>
      <c r="Q9" s="766" t="s">
        <v>72</v>
      </c>
      <c r="R9" s="766" t="s">
        <v>99</v>
      </c>
      <c r="S9" s="766" t="s">
        <v>70</v>
      </c>
      <c r="T9" s="766" t="s">
        <v>71</v>
      </c>
      <c r="U9" s="58"/>
      <c r="V9" s="766" t="s">
        <v>72</v>
      </c>
      <c r="W9" s="766" t="s">
        <v>99</v>
      </c>
      <c r="X9" s="766" t="s">
        <v>70</v>
      </c>
      <c r="Y9" s="766" t="s">
        <v>71</v>
      </c>
      <c r="Z9" s="58"/>
      <c r="AA9" s="767" t="s">
        <v>100</v>
      </c>
      <c r="AB9" s="767" t="s">
        <v>101</v>
      </c>
      <c r="AC9" s="220" t="s">
        <v>372</v>
      </c>
      <c r="AD9" s="220" t="s">
        <v>373</v>
      </c>
      <c r="AE9" s="220" t="s">
        <v>200</v>
      </c>
      <c r="AF9" s="220" t="s">
        <v>201</v>
      </c>
      <c r="AG9" s="220" t="s">
        <v>202</v>
      </c>
      <c r="AH9" s="220" t="s">
        <v>203</v>
      </c>
      <c r="AI9" s="220" t="s">
        <v>204</v>
      </c>
      <c r="AJ9" s="58"/>
      <c r="AK9" s="156" t="s">
        <v>72</v>
      </c>
      <c r="AL9" s="156" t="s">
        <v>99</v>
      </c>
      <c r="AM9" s="156" t="s">
        <v>70</v>
      </c>
      <c r="AN9" s="156" t="s">
        <v>71</v>
      </c>
      <c r="AO9" s="251" t="s">
        <v>100</v>
      </c>
      <c r="AP9" s="251" t="s">
        <v>101</v>
      </c>
      <c r="AQ9" s="251" t="s">
        <v>372</v>
      </c>
      <c r="AR9" s="251" t="s">
        <v>373</v>
      </c>
      <c r="AS9" s="251" t="s">
        <v>200</v>
      </c>
      <c r="AT9" s="221" t="s">
        <v>201</v>
      </c>
      <c r="AU9" s="221" t="s">
        <v>202</v>
      </c>
      <c r="AV9" s="221" t="s">
        <v>203</v>
      </c>
      <c r="AW9" s="221" t="s">
        <v>204</v>
      </c>
    </row>
    <row r="10" spans="1:49" ht="16.5" thickBot="1"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</row>
    <row r="11" spans="1:49" s="700" customFormat="1">
      <c r="A11" s="1209" t="s">
        <v>55</v>
      </c>
      <c r="B11" s="1231" t="s">
        <v>217</v>
      </c>
      <c r="C11" s="1234" t="s">
        <v>218</v>
      </c>
      <c r="D11" s="699" t="s">
        <v>219</v>
      </c>
      <c r="E11" s="744"/>
      <c r="F11" s="744"/>
      <c r="G11" s="744"/>
      <c r="H11" s="744"/>
      <c r="I11" s="744"/>
      <c r="J11" s="747"/>
      <c r="K11" s="744"/>
      <c r="L11" s="744"/>
      <c r="M11" s="744"/>
      <c r="N11" s="744"/>
      <c r="O11" s="744"/>
      <c r="P11" s="747"/>
      <c r="Q11" s="744"/>
      <c r="R11" s="744"/>
      <c r="S11" s="744"/>
      <c r="T11" s="744"/>
      <c r="U11" s="747"/>
      <c r="V11" s="744"/>
      <c r="W11" s="744"/>
      <c r="X11" s="744"/>
      <c r="Y11" s="744"/>
      <c r="Z11" s="747"/>
      <c r="AA11" s="744"/>
      <c r="AB11" s="744"/>
      <c r="AC11" s="744"/>
      <c r="AD11" s="744"/>
      <c r="AE11" s="744"/>
      <c r="AF11" s="744"/>
      <c r="AG11" s="744"/>
      <c r="AH11" s="744"/>
      <c r="AI11" s="744"/>
      <c r="AJ11" s="747"/>
      <c r="AK11" s="1201"/>
      <c r="AL11" s="1201"/>
      <c r="AM11" s="1201"/>
      <c r="AN11" s="1201"/>
      <c r="AO11" s="1201"/>
      <c r="AP11" s="1201"/>
      <c r="AQ11" s="1201"/>
      <c r="AR11" s="1201"/>
      <c r="AS11" s="1201"/>
      <c r="AT11" s="1201"/>
      <c r="AU11" s="1201"/>
      <c r="AV11" s="1201"/>
      <c r="AW11" s="1201"/>
    </row>
    <row r="12" spans="1:49" s="700" customFormat="1">
      <c r="A12" s="1210"/>
      <c r="B12" s="1232"/>
      <c r="C12" s="1235"/>
      <c r="D12" s="701" t="s">
        <v>220</v>
      </c>
      <c r="E12" s="744"/>
      <c r="F12" s="744"/>
      <c r="G12" s="744"/>
      <c r="H12" s="744"/>
      <c r="I12" s="744"/>
      <c r="J12" s="747"/>
      <c r="K12" s="744"/>
      <c r="L12" s="744"/>
      <c r="M12" s="744"/>
      <c r="N12" s="744"/>
      <c r="O12" s="744"/>
      <c r="P12" s="747"/>
      <c r="Q12" s="744"/>
      <c r="R12" s="744"/>
      <c r="S12" s="744"/>
      <c r="T12" s="744"/>
      <c r="U12" s="747"/>
      <c r="V12" s="744"/>
      <c r="W12" s="744"/>
      <c r="X12" s="744"/>
      <c r="Y12" s="744"/>
      <c r="Z12" s="747"/>
      <c r="AA12" s="744"/>
      <c r="AB12" s="744"/>
      <c r="AC12" s="744"/>
      <c r="AD12" s="744"/>
      <c r="AE12" s="744"/>
      <c r="AF12" s="744"/>
      <c r="AG12" s="744"/>
      <c r="AH12" s="744"/>
      <c r="AI12" s="744"/>
      <c r="AJ12" s="747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2"/>
      <c r="AW12" s="1202"/>
    </row>
    <row r="13" spans="1:49" s="700" customFormat="1">
      <c r="A13" s="1210"/>
      <c r="B13" s="1232"/>
      <c r="C13" s="1235"/>
      <c r="D13" s="701" t="s">
        <v>221</v>
      </c>
      <c r="E13" s="744"/>
      <c r="F13" s="744"/>
      <c r="G13" s="744"/>
      <c r="H13" s="744"/>
      <c r="I13" s="744"/>
      <c r="J13" s="747"/>
      <c r="K13" s="744"/>
      <c r="L13" s="744"/>
      <c r="M13" s="744"/>
      <c r="N13" s="744"/>
      <c r="O13" s="744"/>
      <c r="P13" s="747"/>
      <c r="Q13" s="744"/>
      <c r="R13" s="744"/>
      <c r="S13" s="744"/>
      <c r="T13" s="744"/>
      <c r="U13" s="747"/>
      <c r="V13" s="744"/>
      <c r="W13" s="744"/>
      <c r="X13" s="744"/>
      <c r="Y13" s="744"/>
      <c r="Z13" s="747"/>
      <c r="AA13" s="744"/>
      <c r="AB13" s="744"/>
      <c r="AC13" s="744"/>
      <c r="AD13" s="744"/>
      <c r="AE13" s="744"/>
      <c r="AF13" s="744"/>
      <c r="AG13" s="744"/>
      <c r="AH13" s="744"/>
      <c r="AI13" s="744"/>
      <c r="AJ13" s="747"/>
      <c r="AK13" s="1202"/>
      <c r="AL13" s="1202"/>
      <c r="AM13" s="1202"/>
      <c r="AN13" s="1202"/>
      <c r="AO13" s="1202"/>
      <c r="AP13" s="1202"/>
      <c r="AQ13" s="1202"/>
      <c r="AR13" s="1202"/>
      <c r="AS13" s="1202"/>
      <c r="AT13" s="1202"/>
      <c r="AU13" s="1202"/>
      <c r="AV13" s="1202"/>
      <c r="AW13" s="1202"/>
    </row>
    <row r="14" spans="1:49" s="700" customFormat="1">
      <c r="A14" s="1210"/>
      <c r="B14" s="1232"/>
      <c r="C14" s="1235"/>
      <c r="D14" s="701" t="s">
        <v>222</v>
      </c>
      <c r="E14" s="744"/>
      <c r="F14" s="744"/>
      <c r="G14" s="744"/>
      <c r="H14" s="744"/>
      <c r="I14" s="744"/>
      <c r="J14" s="747"/>
      <c r="K14" s="744"/>
      <c r="L14" s="744"/>
      <c r="M14" s="744"/>
      <c r="N14" s="744"/>
      <c r="O14" s="744"/>
      <c r="P14" s="747"/>
      <c r="Q14" s="744"/>
      <c r="R14" s="744"/>
      <c r="S14" s="744"/>
      <c r="T14" s="744"/>
      <c r="U14" s="747"/>
      <c r="V14" s="744"/>
      <c r="W14" s="744"/>
      <c r="X14" s="744"/>
      <c r="Y14" s="744"/>
      <c r="Z14" s="747"/>
      <c r="AA14" s="744"/>
      <c r="AB14" s="744"/>
      <c r="AC14" s="744"/>
      <c r="AD14" s="744"/>
      <c r="AE14" s="744"/>
      <c r="AF14" s="744"/>
      <c r="AG14" s="744"/>
      <c r="AH14" s="744"/>
      <c r="AI14" s="744"/>
      <c r="AJ14" s="747"/>
      <c r="AK14" s="1202"/>
      <c r="AL14" s="1202"/>
      <c r="AM14" s="1202"/>
      <c r="AN14" s="1202"/>
      <c r="AO14" s="1202"/>
      <c r="AP14" s="1202"/>
      <c r="AQ14" s="1202"/>
      <c r="AR14" s="1202"/>
      <c r="AS14" s="1202"/>
      <c r="AT14" s="1202"/>
      <c r="AU14" s="1202"/>
      <c r="AV14" s="1202"/>
      <c r="AW14" s="1202"/>
    </row>
    <row r="15" spans="1:49" s="700" customFormat="1">
      <c r="A15" s="1210"/>
      <c r="B15" s="1232"/>
      <c r="C15" s="1235"/>
      <c r="D15" s="701" t="s">
        <v>223</v>
      </c>
      <c r="E15" s="744"/>
      <c r="F15" s="744"/>
      <c r="G15" s="744"/>
      <c r="H15" s="744"/>
      <c r="I15" s="744"/>
      <c r="J15" s="747"/>
      <c r="K15" s="744"/>
      <c r="L15" s="744"/>
      <c r="M15" s="744"/>
      <c r="N15" s="744"/>
      <c r="O15" s="744"/>
      <c r="P15" s="747"/>
      <c r="Q15" s="744"/>
      <c r="R15" s="744"/>
      <c r="S15" s="744"/>
      <c r="T15" s="744"/>
      <c r="U15" s="747"/>
      <c r="V15" s="744"/>
      <c r="W15" s="744"/>
      <c r="X15" s="744"/>
      <c r="Y15" s="744"/>
      <c r="Z15" s="747"/>
      <c r="AA15" s="744"/>
      <c r="AB15" s="744"/>
      <c r="AC15" s="744"/>
      <c r="AD15" s="744"/>
      <c r="AE15" s="744"/>
      <c r="AF15" s="744"/>
      <c r="AG15" s="744"/>
      <c r="AH15" s="744"/>
      <c r="AI15" s="744"/>
      <c r="AJ15" s="747"/>
      <c r="AK15" s="1202"/>
      <c r="AL15" s="1202"/>
      <c r="AM15" s="1202"/>
      <c r="AN15" s="1202"/>
      <c r="AO15" s="1202"/>
      <c r="AP15" s="1202"/>
      <c r="AQ15" s="1202"/>
      <c r="AR15" s="1202"/>
      <c r="AS15" s="1202"/>
      <c r="AT15" s="1202"/>
      <c r="AU15" s="1202"/>
      <c r="AV15" s="1202"/>
      <c r="AW15" s="1202"/>
    </row>
    <row r="16" spans="1:49" s="700" customFormat="1">
      <c r="A16" s="1210"/>
      <c r="B16" s="1232"/>
      <c r="C16" s="1235"/>
      <c r="D16" s="701" t="s">
        <v>224</v>
      </c>
      <c r="E16" s="744"/>
      <c r="F16" s="744"/>
      <c r="G16" s="744"/>
      <c r="H16" s="744"/>
      <c r="I16" s="744"/>
      <c r="J16" s="747"/>
      <c r="K16" s="744"/>
      <c r="L16" s="744"/>
      <c r="M16" s="744"/>
      <c r="N16" s="744"/>
      <c r="O16" s="744"/>
      <c r="P16" s="747"/>
      <c r="Q16" s="744"/>
      <c r="R16" s="744"/>
      <c r="S16" s="744"/>
      <c r="T16" s="744"/>
      <c r="U16" s="747"/>
      <c r="V16" s="744"/>
      <c r="W16" s="744"/>
      <c r="X16" s="744"/>
      <c r="Y16" s="744"/>
      <c r="Z16" s="747"/>
      <c r="AA16" s="744"/>
      <c r="AB16" s="744"/>
      <c r="AC16" s="744"/>
      <c r="AD16" s="744"/>
      <c r="AE16" s="744"/>
      <c r="AF16" s="744"/>
      <c r="AG16" s="744"/>
      <c r="AH16" s="744"/>
      <c r="AI16" s="744"/>
      <c r="AJ16" s="747"/>
      <c r="AK16" s="1202"/>
      <c r="AL16" s="1202"/>
      <c r="AM16" s="1202"/>
      <c r="AN16" s="1202"/>
      <c r="AO16" s="1202"/>
      <c r="AP16" s="1202"/>
      <c r="AQ16" s="1202"/>
      <c r="AR16" s="1202"/>
      <c r="AS16" s="1202"/>
      <c r="AT16" s="1202"/>
      <c r="AU16" s="1202"/>
      <c r="AV16" s="1202"/>
      <c r="AW16" s="1202"/>
    </row>
    <row r="17" spans="1:49" s="700" customFormat="1">
      <c r="A17" s="1210"/>
      <c r="B17" s="1232"/>
      <c r="C17" s="1235"/>
      <c r="D17" s="701" t="s">
        <v>225</v>
      </c>
      <c r="E17" s="744"/>
      <c r="F17" s="744"/>
      <c r="G17" s="744"/>
      <c r="H17" s="744"/>
      <c r="I17" s="744"/>
      <c r="J17" s="747"/>
      <c r="K17" s="744"/>
      <c r="L17" s="744"/>
      <c r="M17" s="744"/>
      <c r="N17" s="744"/>
      <c r="O17" s="744"/>
      <c r="P17" s="747"/>
      <c r="Q17" s="744"/>
      <c r="R17" s="744"/>
      <c r="S17" s="744"/>
      <c r="T17" s="744"/>
      <c r="U17" s="747"/>
      <c r="V17" s="744"/>
      <c r="W17" s="744"/>
      <c r="X17" s="744"/>
      <c r="Y17" s="744"/>
      <c r="Z17" s="747"/>
      <c r="AA17" s="744"/>
      <c r="AB17" s="744"/>
      <c r="AC17" s="744"/>
      <c r="AD17" s="744"/>
      <c r="AE17" s="744"/>
      <c r="AF17" s="744"/>
      <c r="AG17" s="744"/>
      <c r="AH17" s="744"/>
      <c r="AI17" s="744"/>
      <c r="AJ17" s="747"/>
      <c r="AK17" s="1202"/>
      <c r="AL17" s="1202"/>
      <c r="AM17" s="1202"/>
      <c r="AN17" s="1202"/>
      <c r="AO17" s="1202"/>
      <c r="AP17" s="1202"/>
      <c r="AQ17" s="1202"/>
      <c r="AR17" s="1202"/>
      <c r="AS17" s="1202"/>
      <c r="AT17" s="1202"/>
      <c r="AU17" s="1202"/>
      <c r="AV17" s="1202"/>
      <c r="AW17" s="1202"/>
    </row>
    <row r="18" spans="1:49" s="700" customFormat="1">
      <c r="A18" s="1210"/>
      <c r="B18" s="1232"/>
      <c r="C18" s="1235"/>
      <c r="D18" s="701" t="s">
        <v>226</v>
      </c>
      <c r="E18" s="744"/>
      <c r="F18" s="744"/>
      <c r="G18" s="744"/>
      <c r="H18" s="744"/>
      <c r="I18" s="744"/>
      <c r="J18" s="747"/>
      <c r="K18" s="744"/>
      <c r="L18" s="744"/>
      <c r="M18" s="744"/>
      <c r="N18" s="744"/>
      <c r="O18" s="744"/>
      <c r="P18" s="747"/>
      <c r="Q18" s="744"/>
      <c r="R18" s="744"/>
      <c r="S18" s="744"/>
      <c r="T18" s="744"/>
      <c r="U18" s="747"/>
      <c r="V18" s="744"/>
      <c r="W18" s="744"/>
      <c r="X18" s="744"/>
      <c r="Y18" s="744"/>
      <c r="Z18" s="747"/>
      <c r="AA18" s="744"/>
      <c r="AB18" s="744"/>
      <c r="AC18" s="744"/>
      <c r="AD18" s="744"/>
      <c r="AE18" s="744"/>
      <c r="AF18" s="744"/>
      <c r="AG18" s="744"/>
      <c r="AH18" s="744"/>
      <c r="AI18" s="744"/>
      <c r="AJ18" s="747"/>
      <c r="AK18" s="1202"/>
      <c r="AL18" s="1202"/>
      <c r="AM18" s="1202"/>
      <c r="AN18" s="1202"/>
      <c r="AO18" s="1202"/>
      <c r="AP18" s="1202"/>
      <c r="AQ18" s="1202"/>
      <c r="AR18" s="1202"/>
      <c r="AS18" s="1202"/>
      <c r="AT18" s="1202"/>
      <c r="AU18" s="1202"/>
      <c r="AV18" s="1202"/>
      <c r="AW18" s="1202"/>
    </row>
    <row r="19" spans="1:49" s="700" customFormat="1">
      <c r="A19" s="1210"/>
      <c r="B19" s="1232"/>
      <c r="C19" s="1235"/>
      <c r="D19" s="701" t="s">
        <v>227</v>
      </c>
      <c r="E19" s="744"/>
      <c r="F19" s="744"/>
      <c r="G19" s="744"/>
      <c r="H19" s="744"/>
      <c r="I19" s="744"/>
      <c r="J19" s="747"/>
      <c r="K19" s="744"/>
      <c r="L19" s="744"/>
      <c r="M19" s="744"/>
      <c r="N19" s="744"/>
      <c r="O19" s="744"/>
      <c r="P19" s="747"/>
      <c r="Q19" s="744"/>
      <c r="R19" s="744"/>
      <c r="S19" s="744"/>
      <c r="T19" s="744"/>
      <c r="U19" s="747"/>
      <c r="V19" s="744"/>
      <c r="W19" s="744"/>
      <c r="X19" s="744"/>
      <c r="Y19" s="744"/>
      <c r="Z19" s="747"/>
      <c r="AA19" s="744"/>
      <c r="AB19" s="744"/>
      <c r="AC19" s="744"/>
      <c r="AD19" s="744"/>
      <c r="AE19" s="744"/>
      <c r="AF19" s="744"/>
      <c r="AG19" s="744"/>
      <c r="AH19" s="744"/>
      <c r="AI19" s="744"/>
      <c r="AJ19" s="747"/>
      <c r="AK19" s="1202"/>
      <c r="AL19" s="1202"/>
      <c r="AM19" s="1202"/>
      <c r="AN19" s="1202"/>
      <c r="AO19" s="1202"/>
      <c r="AP19" s="1202"/>
      <c r="AQ19" s="1202"/>
      <c r="AR19" s="1202"/>
      <c r="AS19" s="1202"/>
      <c r="AT19" s="1202"/>
      <c r="AU19" s="1202"/>
      <c r="AV19" s="1202"/>
      <c r="AW19" s="1202"/>
    </row>
    <row r="20" spans="1:49" s="700" customFormat="1">
      <c r="A20" s="1210"/>
      <c r="B20" s="1232"/>
      <c r="C20" s="1235"/>
      <c r="D20" s="701" t="s">
        <v>228</v>
      </c>
      <c r="E20" s="744"/>
      <c r="F20" s="744"/>
      <c r="G20" s="744"/>
      <c r="H20" s="744"/>
      <c r="I20" s="744"/>
      <c r="J20" s="747"/>
      <c r="K20" s="744"/>
      <c r="L20" s="744"/>
      <c r="M20" s="744"/>
      <c r="N20" s="744"/>
      <c r="O20" s="744"/>
      <c r="P20" s="747"/>
      <c r="Q20" s="744"/>
      <c r="R20" s="744"/>
      <c r="S20" s="744"/>
      <c r="T20" s="744"/>
      <c r="U20" s="747"/>
      <c r="V20" s="744"/>
      <c r="W20" s="744"/>
      <c r="X20" s="744"/>
      <c r="Y20" s="744"/>
      <c r="Z20" s="747"/>
      <c r="AA20" s="744"/>
      <c r="AB20" s="744"/>
      <c r="AC20" s="744"/>
      <c r="AD20" s="744"/>
      <c r="AE20" s="744"/>
      <c r="AF20" s="744"/>
      <c r="AG20" s="744"/>
      <c r="AH20" s="744"/>
      <c r="AI20" s="744"/>
      <c r="AJ20" s="747"/>
      <c r="AK20" s="1202"/>
      <c r="AL20" s="1202"/>
      <c r="AM20" s="1202"/>
      <c r="AN20" s="1202"/>
      <c r="AO20" s="1202"/>
      <c r="AP20" s="1202"/>
      <c r="AQ20" s="1202"/>
      <c r="AR20" s="1202"/>
      <c r="AS20" s="1202"/>
      <c r="AT20" s="1202"/>
      <c r="AU20" s="1202"/>
      <c r="AV20" s="1202"/>
      <c r="AW20" s="1202"/>
    </row>
    <row r="21" spans="1:49" s="700" customFormat="1" ht="15.75" thickBot="1">
      <c r="A21" s="1211"/>
      <c r="B21" s="1233"/>
      <c r="C21" s="1236"/>
      <c r="D21" s="702" t="s">
        <v>229</v>
      </c>
      <c r="E21" s="744"/>
      <c r="F21" s="744"/>
      <c r="G21" s="744"/>
      <c r="H21" s="744"/>
      <c r="I21" s="744"/>
      <c r="J21" s="747"/>
      <c r="K21" s="744"/>
      <c r="L21" s="744"/>
      <c r="M21" s="744"/>
      <c r="N21" s="744"/>
      <c r="O21" s="744"/>
      <c r="P21" s="747"/>
      <c r="Q21" s="744"/>
      <c r="R21" s="744"/>
      <c r="S21" s="744"/>
      <c r="T21" s="744"/>
      <c r="U21" s="747"/>
      <c r="V21" s="744"/>
      <c r="W21" s="744"/>
      <c r="X21" s="744"/>
      <c r="Y21" s="744"/>
      <c r="Z21" s="747"/>
      <c r="AA21" s="744"/>
      <c r="AB21" s="744"/>
      <c r="AC21" s="744"/>
      <c r="AD21" s="744"/>
      <c r="AE21" s="744"/>
      <c r="AF21" s="744"/>
      <c r="AG21" s="744"/>
      <c r="AH21" s="744"/>
      <c r="AI21" s="744"/>
      <c r="AJ21" s="747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</row>
    <row r="22" spans="1:49">
      <c r="A22" s="1208"/>
      <c r="B22" s="1208"/>
      <c r="C22" s="1208"/>
      <c r="D22" s="1208"/>
      <c r="E22" s="4">
        <f>SUM(E11:E21)</f>
        <v>0</v>
      </c>
      <c r="F22" s="4">
        <f t="shared" ref="F22:AI22" si="0">SUM(F11:F21)</f>
        <v>0</v>
      </c>
      <c r="G22" s="4">
        <f t="shared" si="0"/>
        <v>0</v>
      </c>
      <c r="H22" s="4">
        <f t="shared" si="0"/>
        <v>0</v>
      </c>
      <c r="I22" s="4">
        <f t="shared" si="0"/>
        <v>0</v>
      </c>
      <c r="J22" s="12"/>
      <c r="K22" s="4">
        <f t="shared" si="0"/>
        <v>0</v>
      </c>
      <c r="L22" s="4">
        <f t="shared" si="0"/>
        <v>0</v>
      </c>
      <c r="M22" s="4">
        <f t="shared" si="0"/>
        <v>0</v>
      </c>
      <c r="N22" s="4">
        <f t="shared" si="0"/>
        <v>0</v>
      </c>
      <c r="O22" s="4">
        <f t="shared" si="0"/>
        <v>0</v>
      </c>
      <c r="P22" s="12"/>
      <c r="Q22" s="4">
        <f t="shared" si="0"/>
        <v>0</v>
      </c>
      <c r="R22" s="4">
        <f t="shared" si="0"/>
        <v>0</v>
      </c>
      <c r="S22" s="4">
        <f t="shared" si="0"/>
        <v>0</v>
      </c>
      <c r="T22" s="4">
        <f t="shared" si="0"/>
        <v>0</v>
      </c>
      <c r="U22" s="12"/>
      <c r="V22" s="4">
        <f t="shared" si="0"/>
        <v>0</v>
      </c>
      <c r="W22" s="4">
        <f t="shared" si="0"/>
        <v>0</v>
      </c>
      <c r="X22" s="4">
        <f t="shared" si="0"/>
        <v>0</v>
      </c>
      <c r="Y22" s="4">
        <f t="shared" si="0"/>
        <v>0</v>
      </c>
      <c r="Z22" s="12"/>
      <c r="AA22" s="4">
        <f t="shared" si="0"/>
        <v>0</v>
      </c>
      <c r="AB22" s="4">
        <f t="shared" si="0"/>
        <v>0</v>
      </c>
      <c r="AC22" s="4">
        <f t="shared" si="0"/>
        <v>0</v>
      </c>
      <c r="AD22" s="4">
        <f t="shared" si="0"/>
        <v>0</v>
      </c>
      <c r="AE22" s="4">
        <f t="shared" si="0"/>
        <v>0</v>
      </c>
      <c r="AF22" s="4">
        <f t="shared" si="0"/>
        <v>0</v>
      </c>
      <c r="AG22" s="4">
        <f t="shared" si="0"/>
        <v>0</v>
      </c>
      <c r="AH22" s="4">
        <f t="shared" si="0"/>
        <v>0</v>
      </c>
      <c r="AI22" s="4">
        <f t="shared" si="0"/>
        <v>0</v>
      </c>
      <c r="AJ22" s="12"/>
      <c r="AK22" s="157">
        <f>SUM(AK11)</f>
        <v>0</v>
      </c>
      <c r="AL22" s="157">
        <f t="shared" ref="AL22:AW22" si="1">SUM(AL11)</f>
        <v>0</v>
      </c>
      <c r="AM22" s="157">
        <f t="shared" si="1"/>
        <v>0</v>
      </c>
      <c r="AN22" s="157">
        <f t="shared" si="1"/>
        <v>0</v>
      </c>
      <c r="AO22" s="157">
        <f t="shared" si="1"/>
        <v>0</v>
      </c>
      <c r="AP22" s="157">
        <f t="shared" si="1"/>
        <v>0</v>
      </c>
      <c r="AQ22" s="157">
        <f t="shared" si="1"/>
        <v>0</v>
      </c>
      <c r="AR22" s="157">
        <f t="shared" si="1"/>
        <v>0</v>
      </c>
      <c r="AS22" s="157">
        <f t="shared" si="1"/>
        <v>0</v>
      </c>
      <c r="AT22" s="157">
        <f t="shared" si="1"/>
        <v>0</v>
      </c>
      <c r="AU22" s="157">
        <f t="shared" si="1"/>
        <v>0</v>
      </c>
      <c r="AV22" s="157">
        <f t="shared" si="1"/>
        <v>0</v>
      </c>
      <c r="AW22" s="157">
        <f t="shared" si="1"/>
        <v>0</v>
      </c>
    </row>
    <row r="23" spans="1:49" ht="19.5" thickBot="1">
      <c r="A23" s="444"/>
      <c r="B23" s="444"/>
      <c r="C23" s="444"/>
      <c r="D23" s="444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s="700" customFormat="1">
      <c r="A24" s="1209" t="s">
        <v>230</v>
      </c>
      <c r="B24" s="1231" t="s">
        <v>231</v>
      </c>
      <c r="C24" s="1234" t="s">
        <v>232</v>
      </c>
      <c r="D24" s="699" t="s">
        <v>233</v>
      </c>
      <c r="E24" s="744"/>
      <c r="F24" s="744"/>
      <c r="G24" s="744"/>
      <c r="H24" s="744"/>
      <c r="I24" s="744"/>
      <c r="J24" s="747"/>
      <c r="K24" s="744"/>
      <c r="L24" s="744"/>
      <c r="M24" s="744"/>
      <c r="N24" s="744"/>
      <c r="O24" s="744"/>
      <c r="P24" s="747"/>
      <c r="Q24" s="744"/>
      <c r="R24" s="744"/>
      <c r="S24" s="744"/>
      <c r="T24" s="744"/>
      <c r="U24" s="747"/>
      <c r="V24" s="744"/>
      <c r="W24" s="744"/>
      <c r="X24" s="744"/>
      <c r="Y24" s="744"/>
      <c r="Z24" s="747"/>
      <c r="AA24" s="744"/>
      <c r="AB24" s="744"/>
      <c r="AC24" s="744"/>
      <c r="AD24" s="744"/>
      <c r="AE24" s="744"/>
      <c r="AF24" s="744"/>
      <c r="AG24" s="744"/>
      <c r="AH24" s="744"/>
      <c r="AI24" s="744"/>
      <c r="AJ24" s="747"/>
      <c r="AK24" s="1201"/>
      <c r="AL24" s="1201"/>
      <c r="AM24" s="1201"/>
      <c r="AN24" s="1201"/>
      <c r="AO24" s="1201"/>
      <c r="AP24" s="1201"/>
      <c r="AQ24" s="1201"/>
      <c r="AR24" s="1201"/>
      <c r="AS24" s="1201"/>
      <c r="AT24" s="1201"/>
      <c r="AU24" s="1201"/>
      <c r="AV24" s="1201"/>
      <c r="AW24" s="1201"/>
    </row>
    <row r="25" spans="1:49" s="700" customFormat="1">
      <c r="A25" s="1210"/>
      <c r="B25" s="1232"/>
      <c r="C25" s="1235"/>
      <c r="D25" s="701" t="s">
        <v>234</v>
      </c>
      <c r="E25" s="744"/>
      <c r="F25" s="744"/>
      <c r="G25" s="744"/>
      <c r="H25" s="744"/>
      <c r="I25" s="744"/>
      <c r="J25" s="747"/>
      <c r="K25" s="744"/>
      <c r="L25" s="744"/>
      <c r="M25" s="744"/>
      <c r="N25" s="744"/>
      <c r="O25" s="744"/>
      <c r="P25" s="747"/>
      <c r="Q25" s="744"/>
      <c r="R25" s="744"/>
      <c r="S25" s="744"/>
      <c r="T25" s="744"/>
      <c r="U25" s="747"/>
      <c r="V25" s="744"/>
      <c r="W25" s="744"/>
      <c r="X25" s="744"/>
      <c r="Y25" s="744"/>
      <c r="Z25" s="747"/>
      <c r="AA25" s="744"/>
      <c r="AB25" s="744"/>
      <c r="AC25" s="744"/>
      <c r="AD25" s="744"/>
      <c r="AE25" s="744"/>
      <c r="AF25" s="744"/>
      <c r="AG25" s="744"/>
      <c r="AH25" s="744"/>
      <c r="AI25" s="744"/>
      <c r="AJ25" s="747"/>
      <c r="AK25" s="1202"/>
      <c r="AL25" s="1202"/>
      <c r="AM25" s="1202"/>
      <c r="AN25" s="1202"/>
      <c r="AO25" s="1202"/>
      <c r="AP25" s="1202"/>
      <c r="AQ25" s="1202"/>
      <c r="AR25" s="1202"/>
      <c r="AS25" s="1202"/>
      <c r="AT25" s="1202"/>
      <c r="AU25" s="1202"/>
      <c r="AV25" s="1202"/>
      <c r="AW25" s="1202"/>
    </row>
    <row r="26" spans="1:49" s="700" customFormat="1">
      <c r="A26" s="1210"/>
      <c r="B26" s="1232"/>
      <c r="C26" s="1235"/>
      <c r="D26" s="701" t="s">
        <v>165</v>
      </c>
      <c r="E26" s="744"/>
      <c r="F26" s="744"/>
      <c r="G26" s="744"/>
      <c r="H26" s="744"/>
      <c r="I26" s="744"/>
      <c r="J26" s="747"/>
      <c r="K26" s="744"/>
      <c r="L26" s="744"/>
      <c r="M26" s="744"/>
      <c r="N26" s="744"/>
      <c r="O26" s="744"/>
      <c r="P26" s="747"/>
      <c r="Q26" s="744"/>
      <c r="R26" s="744"/>
      <c r="S26" s="744"/>
      <c r="T26" s="744"/>
      <c r="U26" s="747"/>
      <c r="V26" s="744"/>
      <c r="W26" s="744"/>
      <c r="X26" s="744"/>
      <c r="Y26" s="744"/>
      <c r="Z26" s="747"/>
      <c r="AA26" s="744"/>
      <c r="AB26" s="744"/>
      <c r="AC26" s="744"/>
      <c r="AD26" s="744"/>
      <c r="AE26" s="744"/>
      <c r="AF26" s="744"/>
      <c r="AG26" s="744"/>
      <c r="AH26" s="744"/>
      <c r="AI26" s="744"/>
      <c r="AJ26" s="747"/>
      <c r="AK26" s="1202"/>
      <c r="AL26" s="1202"/>
      <c r="AM26" s="1202"/>
      <c r="AN26" s="1202"/>
      <c r="AO26" s="1202"/>
      <c r="AP26" s="1202"/>
      <c r="AQ26" s="1202"/>
      <c r="AR26" s="1202"/>
      <c r="AS26" s="1202"/>
      <c r="AT26" s="1202"/>
      <c r="AU26" s="1202"/>
      <c r="AV26" s="1202"/>
      <c r="AW26" s="1202"/>
    </row>
    <row r="27" spans="1:49" s="700" customFormat="1">
      <c r="A27" s="1210"/>
      <c r="B27" s="1232"/>
      <c r="C27" s="1235"/>
      <c r="D27" s="701" t="s">
        <v>235</v>
      </c>
      <c r="E27" s="744"/>
      <c r="F27" s="744"/>
      <c r="G27" s="744"/>
      <c r="H27" s="744"/>
      <c r="I27" s="744"/>
      <c r="J27" s="747"/>
      <c r="K27" s="744"/>
      <c r="L27" s="744"/>
      <c r="M27" s="744"/>
      <c r="N27" s="744"/>
      <c r="O27" s="744"/>
      <c r="P27" s="747"/>
      <c r="Q27" s="744"/>
      <c r="R27" s="744"/>
      <c r="S27" s="744"/>
      <c r="T27" s="744"/>
      <c r="U27" s="747"/>
      <c r="V27" s="744"/>
      <c r="W27" s="744"/>
      <c r="X27" s="744"/>
      <c r="Y27" s="744"/>
      <c r="Z27" s="747"/>
      <c r="AA27" s="744"/>
      <c r="AB27" s="744"/>
      <c r="AC27" s="744"/>
      <c r="AD27" s="744"/>
      <c r="AE27" s="744"/>
      <c r="AF27" s="744"/>
      <c r="AG27" s="744"/>
      <c r="AH27" s="744"/>
      <c r="AI27" s="744"/>
      <c r="AJ27" s="747"/>
      <c r="AK27" s="1202"/>
      <c r="AL27" s="1202"/>
      <c r="AM27" s="1202"/>
      <c r="AN27" s="1202"/>
      <c r="AO27" s="1202"/>
      <c r="AP27" s="1202"/>
      <c r="AQ27" s="1202"/>
      <c r="AR27" s="1202"/>
      <c r="AS27" s="1202"/>
      <c r="AT27" s="1202"/>
      <c r="AU27" s="1202"/>
      <c r="AV27" s="1202"/>
      <c r="AW27" s="1202"/>
    </row>
    <row r="28" spans="1:49" s="700" customFormat="1" ht="15.75" thickBot="1">
      <c r="A28" s="1211"/>
      <c r="B28" s="1233"/>
      <c r="C28" s="1236"/>
      <c r="D28" s="702" t="s">
        <v>236</v>
      </c>
      <c r="E28" s="744"/>
      <c r="F28" s="744"/>
      <c r="G28" s="744"/>
      <c r="H28" s="744"/>
      <c r="I28" s="744"/>
      <c r="J28" s="747"/>
      <c r="K28" s="744"/>
      <c r="L28" s="744"/>
      <c r="M28" s="744"/>
      <c r="N28" s="744"/>
      <c r="O28" s="744"/>
      <c r="P28" s="747"/>
      <c r="Q28" s="744"/>
      <c r="R28" s="744"/>
      <c r="S28" s="744"/>
      <c r="T28" s="744"/>
      <c r="U28" s="747"/>
      <c r="V28" s="744"/>
      <c r="W28" s="744"/>
      <c r="X28" s="744"/>
      <c r="Y28" s="744"/>
      <c r="Z28" s="747"/>
      <c r="AA28" s="744"/>
      <c r="AB28" s="744"/>
      <c r="AC28" s="744"/>
      <c r="AD28" s="744"/>
      <c r="AE28" s="744"/>
      <c r="AF28" s="744"/>
      <c r="AG28" s="744"/>
      <c r="AH28" s="744"/>
      <c r="AI28" s="744"/>
      <c r="AJ28" s="747"/>
      <c r="AK28" s="1203"/>
      <c r="AL28" s="1203"/>
      <c r="AM28" s="1203"/>
      <c r="AN28" s="1203"/>
      <c r="AO28" s="1203"/>
      <c r="AP28" s="1203"/>
      <c r="AQ28" s="1203"/>
      <c r="AR28" s="1203"/>
      <c r="AS28" s="1203"/>
      <c r="AT28" s="1203"/>
      <c r="AU28" s="1203"/>
      <c r="AV28" s="1203"/>
      <c r="AW28" s="1203"/>
    </row>
    <row r="29" spans="1:49">
      <c r="A29" s="1208"/>
      <c r="B29" s="1208"/>
      <c r="C29" s="1208"/>
      <c r="D29" s="1208"/>
      <c r="E29" s="4">
        <f>SUM(E24:E28)</f>
        <v>0</v>
      </c>
      <c r="F29" s="4">
        <f t="shared" ref="F29:AI29" si="2">SUM(F24:F28)</f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12"/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si="2"/>
        <v>0</v>
      </c>
      <c r="P29" s="12"/>
      <c r="Q29" s="4">
        <f t="shared" si="2"/>
        <v>0</v>
      </c>
      <c r="R29" s="4">
        <f t="shared" si="2"/>
        <v>0</v>
      </c>
      <c r="S29" s="4">
        <f t="shared" si="2"/>
        <v>0</v>
      </c>
      <c r="T29" s="4">
        <f t="shared" si="2"/>
        <v>0</v>
      </c>
      <c r="U29" s="12"/>
      <c r="V29" s="4">
        <f t="shared" si="2"/>
        <v>0</v>
      </c>
      <c r="W29" s="4">
        <f t="shared" si="2"/>
        <v>0</v>
      </c>
      <c r="X29" s="4">
        <f t="shared" si="2"/>
        <v>0</v>
      </c>
      <c r="Y29" s="4">
        <f t="shared" si="2"/>
        <v>0</v>
      </c>
      <c r="Z29" s="12"/>
      <c r="AA29" s="4">
        <f t="shared" si="2"/>
        <v>0</v>
      </c>
      <c r="AB29" s="4">
        <f t="shared" si="2"/>
        <v>0</v>
      </c>
      <c r="AC29" s="4">
        <f t="shared" si="2"/>
        <v>0</v>
      </c>
      <c r="AD29" s="4">
        <f t="shared" si="2"/>
        <v>0</v>
      </c>
      <c r="AE29" s="4">
        <f t="shared" si="2"/>
        <v>0</v>
      </c>
      <c r="AF29" s="4">
        <f t="shared" si="2"/>
        <v>0</v>
      </c>
      <c r="AG29" s="4">
        <f t="shared" si="2"/>
        <v>0</v>
      </c>
      <c r="AH29" s="4">
        <f t="shared" si="2"/>
        <v>0</v>
      </c>
      <c r="AI29" s="4">
        <f t="shared" si="2"/>
        <v>0</v>
      </c>
      <c r="AJ29" s="12"/>
      <c r="AK29" s="157">
        <f>SUM(AK24)</f>
        <v>0</v>
      </c>
      <c r="AL29" s="157">
        <f t="shared" ref="AL29:AW29" si="3">SUM(AL24)</f>
        <v>0</v>
      </c>
      <c r="AM29" s="157">
        <f t="shared" si="3"/>
        <v>0</v>
      </c>
      <c r="AN29" s="157">
        <f t="shared" si="3"/>
        <v>0</v>
      </c>
      <c r="AO29" s="157">
        <f t="shared" si="3"/>
        <v>0</v>
      </c>
      <c r="AP29" s="157">
        <f t="shared" si="3"/>
        <v>0</v>
      </c>
      <c r="AQ29" s="157">
        <f t="shared" si="3"/>
        <v>0</v>
      </c>
      <c r="AR29" s="157">
        <f t="shared" si="3"/>
        <v>0</v>
      </c>
      <c r="AS29" s="157">
        <f t="shared" si="3"/>
        <v>0</v>
      </c>
      <c r="AT29" s="157">
        <f t="shared" si="3"/>
        <v>0</v>
      </c>
      <c r="AU29" s="157">
        <f t="shared" si="3"/>
        <v>0</v>
      </c>
      <c r="AV29" s="157">
        <f t="shared" si="3"/>
        <v>0</v>
      </c>
      <c r="AW29" s="157">
        <f t="shared" si="3"/>
        <v>0</v>
      </c>
    </row>
    <row r="30" spans="1:49" ht="19.5" thickBot="1">
      <c r="A30" s="444"/>
      <c r="B30" s="444"/>
      <c r="C30" s="444"/>
      <c r="D30" s="4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700" customFormat="1">
      <c r="A31" s="1209" t="s">
        <v>51</v>
      </c>
      <c r="B31" s="1231" t="s">
        <v>213</v>
      </c>
      <c r="C31" s="1234" t="s">
        <v>237</v>
      </c>
      <c r="D31" s="699" t="s">
        <v>214</v>
      </c>
      <c r="E31" s="744"/>
      <c r="F31" s="744"/>
      <c r="G31" s="744"/>
      <c r="H31" s="744"/>
      <c r="I31" s="744"/>
      <c r="J31" s="747"/>
      <c r="K31" s="744"/>
      <c r="L31" s="744"/>
      <c r="M31" s="744"/>
      <c r="N31" s="744"/>
      <c r="O31" s="744"/>
      <c r="P31" s="747"/>
      <c r="Q31" s="744"/>
      <c r="R31" s="744"/>
      <c r="S31" s="744"/>
      <c r="T31" s="744"/>
      <c r="U31" s="747"/>
      <c r="V31" s="744"/>
      <c r="W31" s="744"/>
      <c r="X31" s="744"/>
      <c r="Y31" s="744"/>
      <c r="Z31" s="747"/>
      <c r="AA31" s="744"/>
      <c r="AB31" s="744"/>
      <c r="AC31" s="744"/>
      <c r="AD31" s="744"/>
      <c r="AE31" s="744"/>
      <c r="AF31" s="744"/>
      <c r="AG31" s="744"/>
      <c r="AH31" s="744"/>
      <c r="AI31" s="744"/>
      <c r="AJ31" s="747"/>
      <c r="AK31" s="1201"/>
      <c r="AL31" s="1201"/>
      <c r="AM31" s="1201"/>
      <c r="AN31" s="1201"/>
      <c r="AO31" s="1201"/>
      <c r="AP31" s="1201"/>
      <c r="AQ31" s="1201"/>
      <c r="AR31" s="1201"/>
      <c r="AS31" s="1201"/>
      <c r="AT31" s="1201"/>
      <c r="AU31" s="1201"/>
      <c r="AV31" s="1201"/>
      <c r="AW31" s="1201"/>
    </row>
    <row r="32" spans="1:49" s="700" customFormat="1">
      <c r="A32" s="1210"/>
      <c r="B32" s="1232"/>
      <c r="C32" s="1235"/>
      <c r="D32" s="701" t="s">
        <v>215</v>
      </c>
      <c r="E32" s="744"/>
      <c r="F32" s="744"/>
      <c r="G32" s="744"/>
      <c r="H32" s="744"/>
      <c r="I32" s="744"/>
      <c r="J32" s="747"/>
      <c r="K32" s="744"/>
      <c r="L32" s="744"/>
      <c r="M32" s="744"/>
      <c r="N32" s="744"/>
      <c r="O32" s="744"/>
      <c r="P32" s="747"/>
      <c r="Q32" s="744"/>
      <c r="R32" s="744"/>
      <c r="S32" s="744"/>
      <c r="T32" s="744"/>
      <c r="U32" s="747"/>
      <c r="V32" s="744"/>
      <c r="W32" s="744"/>
      <c r="X32" s="744"/>
      <c r="Y32" s="744"/>
      <c r="Z32" s="747"/>
      <c r="AA32" s="744"/>
      <c r="AB32" s="744"/>
      <c r="AC32" s="744"/>
      <c r="AD32" s="744"/>
      <c r="AE32" s="744"/>
      <c r="AF32" s="744"/>
      <c r="AG32" s="744"/>
      <c r="AH32" s="744"/>
      <c r="AI32" s="744"/>
      <c r="AJ32" s="747"/>
      <c r="AK32" s="1202"/>
      <c r="AL32" s="1202"/>
      <c r="AM32" s="1202"/>
      <c r="AN32" s="1202"/>
      <c r="AO32" s="1202"/>
      <c r="AP32" s="1202"/>
      <c r="AQ32" s="1202"/>
      <c r="AR32" s="1202"/>
      <c r="AS32" s="1202"/>
      <c r="AT32" s="1202"/>
      <c r="AU32" s="1202"/>
      <c r="AV32" s="1202"/>
      <c r="AW32" s="1202"/>
    </row>
    <row r="33" spans="1:50" s="700" customFormat="1">
      <c r="A33" s="1210"/>
      <c r="B33" s="1232"/>
      <c r="C33" s="1235"/>
      <c r="D33" s="701" t="s">
        <v>216</v>
      </c>
      <c r="E33" s="744"/>
      <c r="F33" s="744"/>
      <c r="G33" s="744"/>
      <c r="H33" s="744"/>
      <c r="I33" s="744"/>
      <c r="J33" s="747"/>
      <c r="K33" s="744"/>
      <c r="L33" s="744"/>
      <c r="M33" s="744"/>
      <c r="N33" s="744"/>
      <c r="O33" s="744"/>
      <c r="P33" s="747"/>
      <c r="Q33" s="744"/>
      <c r="R33" s="744"/>
      <c r="S33" s="744"/>
      <c r="T33" s="744"/>
      <c r="U33" s="747"/>
      <c r="V33" s="744"/>
      <c r="W33" s="744"/>
      <c r="X33" s="744"/>
      <c r="Y33" s="744"/>
      <c r="Z33" s="747"/>
      <c r="AA33" s="744"/>
      <c r="AB33" s="744"/>
      <c r="AC33" s="744"/>
      <c r="AD33" s="744"/>
      <c r="AE33" s="744"/>
      <c r="AF33" s="744"/>
      <c r="AG33" s="744"/>
      <c r="AH33" s="744"/>
      <c r="AI33" s="744"/>
      <c r="AJ33" s="747"/>
      <c r="AK33" s="1202"/>
      <c r="AL33" s="1202"/>
      <c r="AM33" s="1202"/>
      <c r="AN33" s="1202"/>
      <c r="AO33" s="1202"/>
      <c r="AP33" s="1202"/>
      <c r="AQ33" s="1202"/>
      <c r="AR33" s="1202"/>
      <c r="AS33" s="1202"/>
      <c r="AT33" s="1202"/>
      <c r="AU33" s="1202"/>
      <c r="AV33" s="1202"/>
      <c r="AW33" s="1202"/>
    </row>
    <row r="34" spans="1:50" s="700" customFormat="1">
      <c r="A34" s="1210"/>
      <c r="B34" s="1232"/>
      <c r="C34" s="1235"/>
      <c r="D34" s="701" t="s">
        <v>238</v>
      </c>
      <c r="E34" s="744"/>
      <c r="F34" s="744"/>
      <c r="G34" s="744"/>
      <c r="H34" s="744"/>
      <c r="I34" s="744"/>
      <c r="J34" s="747"/>
      <c r="K34" s="744"/>
      <c r="L34" s="744"/>
      <c r="M34" s="744"/>
      <c r="N34" s="744"/>
      <c r="O34" s="744"/>
      <c r="P34" s="747"/>
      <c r="Q34" s="744"/>
      <c r="R34" s="744"/>
      <c r="S34" s="744"/>
      <c r="T34" s="744"/>
      <c r="U34" s="747"/>
      <c r="V34" s="744"/>
      <c r="W34" s="744"/>
      <c r="X34" s="744"/>
      <c r="Y34" s="744"/>
      <c r="Z34" s="747"/>
      <c r="AA34" s="744"/>
      <c r="AB34" s="744"/>
      <c r="AC34" s="744"/>
      <c r="AD34" s="744"/>
      <c r="AE34" s="744"/>
      <c r="AF34" s="744"/>
      <c r="AG34" s="744"/>
      <c r="AH34" s="744"/>
      <c r="AI34" s="744"/>
      <c r="AJ34" s="747"/>
      <c r="AK34" s="1202"/>
      <c r="AL34" s="1202"/>
      <c r="AM34" s="1202"/>
      <c r="AN34" s="1202"/>
      <c r="AO34" s="1202"/>
      <c r="AP34" s="1202"/>
      <c r="AQ34" s="1202"/>
      <c r="AR34" s="1202"/>
      <c r="AS34" s="1202"/>
      <c r="AT34" s="1202"/>
      <c r="AU34" s="1202"/>
      <c r="AV34" s="1202"/>
      <c r="AW34" s="1202"/>
    </row>
    <row r="35" spans="1:50" s="700" customFormat="1" ht="15.75" thickBot="1">
      <c r="A35" s="1211"/>
      <c r="B35" s="1233"/>
      <c r="C35" s="1236"/>
      <c r="D35" s="702" t="s">
        <v>239</v>
      </c>
      <c r="E35" s="744"/>
      <c r="F35" s="744"/>
      <c r="G35" s="744"/>
      <c r="H35" s="744"/>
      <c r="I35" s="744"/>
      <c r="J35" s="747"/>
      <c r="K35" s="744"/>
      <c r="L35" s="744"/>
      <c r="M35" s="744"/>
      <c r="N35" s="744"/>
      <c r="O35" s="744"/>
      <c r="P35" s="747"/>
      <c r="Q35" s="744"/>
      <c r="R35" s="744"/>
      <c r="S35" s="744"/>
      <c r="T35" s="744"/>
      <c r="U35" s="747"/>
      <c r="V35" s="744"/>
      <c r="W35" s="744"/>
      <c r="X35" s="744"/>
      <c r="Y35" s="744"/>
      <c r="Z35" s="747"/>
      <c r="AA35" s="744"/>
      <c r="AB35" s="744"/>
      <c r="AC35" s="744"/>
      <c r="AD35" s="744"/>
      <c r="AE35" s="744"/>
      <c r="AF35" s="744"/>
      <c r="AG35" s="744"/>
      <c r="AH35" s="744"/>
      <c r="AI35" s="744"/>
      <c r="AJ35" s="747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</row>
    <row r="36" spans="1:50">
      <c r="A36" s="1208"/>
      <c r="B36" s="1208"/>
      <c r="C36" s="1208"/>
      <c r="D36" s="1208"/>
      <c r="E36" s="4">
        <f>SUM(E31:E35)</f>
        <v>0</v>
      </c>
      <c r="F36" s="4">
        <f t="shared" ref="F36:AI36" si="4">SUM(F31:F35)</f>
        <v>0</v>
      </c>
      <c r="G36" s="4">
        <f t="shared" si="4"/>
        <v>0</v>
      </c>
      <c r="H36" s="4">
        <f t="shared" si="4"/>
        <v>0</v>
      </c>
      <c r="I36" s="4">
        <f t="shared" si="4"/>
        <v>0</v>
      </c>
      <c r="J36" s="12"/>
      <c r="K36" s="4">
        <f t="shared" si="4"/>
        <v>0</v>
      </c>
      <c r="L36" s="4">
        <f t="shared" si="4"/>
        <v>0</v>
      </c>
      <c r="M36" s="4">
        <f t="shared" si="4"/>
        <v>0</v>
      </c>
      <c r="N36" s="4">
        <f t="shared" si="4"/>
        <v>0</v>
      </c>
      <c r="O36" s="4">
        <f t="shared" si="4"/>
        <v>0</v>
      </c>
      <c r="P36" s="12"/>
      <c r="Q36" s="4">
        <f t="shared" si="4"/>
        <v>0</v>
      </c>
      <c r="R36" s="4">
        <f t="shared" si="4"/>
        <v>0</v>
      </c>
      <c r="S36" s="4">
        <f t="shared" si="4"/>
        <v>0</v>
      </c>
      <c r="T36" s="4">
        <f t="shared" si="4"/>
        <v>0</v>
      </c>
      <c r="U36" s="12"/>
      <c r="V36" s="4">
        <f t="shared" si="4"/>
        <v>0</v>
      </c>
      <c r="W36" s="4">
        <f t="shared" si="4"/>
        <v>0</v>
      </c>
      <c r="X36" s="4">
        <f t="shared" si="4"/>
        <v>0</v>
      </c>
      <c r="Y36" s="4">
        <f t="shared" si="4"/>
        <v>0</v>
      </c>
      <c r="Z36" s="12"/>
      <c r="AA36" s="4">
        <f t="shared" si="4"/>
        <v>0</v>
      </c>
      <c r="AB36" s="4">
        <f t="shared" si="4"/>
        <v>0</v>
      </c>
      <c r="AC36" s="4">
        <f t="shared" si="4"/>
        <v>0</v>
      </c>
      <c r="AD36" s="4">
        <f t="shared" si="4"/>
        <v>0</v>
      </c>
      <c r="AE36" s="4">
        <f t="shared" si="4"/>
        <v>0</v>
      </c>
      <c r="AF36" s="4">
        <f t="shared" si="4"/>
        <v>0</v>
      </c>
      <c r="AG36" s="4">
        <f t="shared" si="4"/>
        <v>0</v>
      </c>
      <c r="AH36" s="4">
        <f t="shared" si="4"/>
        <v>0</v>
      </c>
      <c r="AI36" s="4">
        <f t="shared" si="4"/>
        <v>0</v>
      </c>
      <c r="AJ36" s="12"/>
      <c r="AK36" s="157">
        <f>SUM(AK31)</f>
        <v>0</v>
      </c>
      <c r="AL36" s="157">
        <f t="shared" ref="AL36:AW36" si="5">SUM(AL31)</f>
        <v>0</v>
      </c>
      <c r="AM36" s="157">
        <f t="shared" si="5"/>
        <v>0</v>
      </c>
      <c r="AN36" s="157">
        <f t="shared" si="5"/>
        <v>0</v>
      </c>
      <c r="AO36" s="157">
        <f t="shared" si="5"/>
        <v>0</v>
      </c>
      <c r="AP36" s="157">
        <f t="shared" si="5"/>
        <v>0</v>
      </c>
      <c r="AQ36" s="157">
        <f t="shared" si="5"/>
        <v>0</v>
      </c>
      <c r="AR36" s="157">
        <f t="shared" si="5"/>
        <v>0</v>
      </c>
      <c r="AS36" s="157">
        <f t="shared" si="5"/>
        <v>0</v>
      </c>
      <c r="AT36" s="157">
        <f t="shared" si="5"/>
        <v>0</v>
      </c>
      <c r="AU36" s="157">
        <f t="shared" si="5"/>
        <v>0</v>
      </c>
      <c r="AV36" s="157">
        <f t="shared" si="5"/>
        <v>0</v>
      </c>
      <c r="AW36" s="157">
        <f t="shared" si="5"/>
        <v>0</v>
      </c>
    </row>
    <row r="37" spans="1:50" ht="18.75">
      <c r="A37" s="444"/>
      <c r="B37" s="444"/>
      <c r="C37" s="444"/>
      <c r="D37" s="44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50">
      <c r="D38" s="32" t="s">
        <v>73</v>
      </c>
      <c r="E38" s="446">
        <f>SUM(E22,E29,E36)</f>
        <v>0</v>
      </c>
      <c r="F38" s="446">
        <f t="shared" ref="F38:AW38" si="6">SUM(F22,F29,F36)</f>
        <v>0</v>
      </c>
      <c r="G38" s="446">
        <f t="shared" si="6"/>
        <v>0</v>
      </c>
      <c r="H38" s="446">
        <f t="shared" si="6"/>
        <v>0</v>
      </c>
      <c r="I38" s="446">
        <f t="shared" si="6"/>
        <v>0</v>
      </c>
      <c r="J38" s="62"/>
      <c r="K38" s="446">
        <f t="shared" si="6"/>
        <v>0</v>
      </c>
      <c r="L38" s="446">
        <f t="shared" si="6"/>
        <v>0</v>
      </c>
      <c r="M38" s="446">
        <f t="shared" si="6"/>
        <v>0</v>
      </c>
      <c r="N38" s="446">
        <f t="shared" si="6"/>
        <v>0</v>
      </c>
      <c r="O38" s="446">
        <f t="shared" si="6"/>
        <v>0</v>
      </c>
      <c r="P38" s="62"/>
      <c r="Q38" s="446">
        <f t="shared" si="6"/>
        <v>0</v>
      </c>
      <c r="R38" s="446">
        <f t="shared" si="6"/>
        <v>0</v>
      </c>
      <c r="S38" s="446">
        <f t="shared" si="6"/>
        <v>0</v>
      </c>
      <c r="T38" s="446">
        <f t="shared" si="6"/>
        <v>0</v>
      </c>
      <c r="U38" s="62"/>
      <c r="V38" s="446">
        <f t="shared" si="6"/>
        <v>0</v>
      </c>
      <c r="W38" s="446">
        <f t="shared" si="6"/>
        <v>0</v>
      </c>
      <c r="X38" s="446">
        <f t="shared" si="6"/>
        <v>0</v>
      </c>
      <c r="Y38" s="446">
        <f t="shared" si="6"/>
        <v>0</v>
      </c>
      <c r="Z38" s="62"/>
      <c r="AA38" s="446">
        <f t="shared" si="6"/>
        <v>0</v>
      </c>
      <c r="AB38" s="446">
        <f t="shared" si="6"/>
        <v>0</v>
      </c>
      <c r="AC38" s="446">
        <f t="shared" si="6"/>
        <v>0</v>
      </c>
      <c r="AD38" s="446">
        <f t="shared" si="6"/>
        <v>0</v>
      </c>
      <c r="AE38" s="446">
        <f t="shared" si="6"/>
        <v>0</v>
      </c>
      <c r="AF38" s="446">
        <f t="shared" si="6"/>
        <v>0</v>
      </c>
      <c r="AG38" s="446">
        <f t="shared" si="6"/>
        <v>0</v>
      </c>
      <c r="AH38" s="446">
        <f t="shared" si="6"/>
        <v>0</v>
      </c>
      <c r="AI38" s="446">
        <f t="shared" si="6"/>
        <v>0</v>
      </c>
      <c r="AJ38" s="62"/>
      <c r="AK38" s="447">
        <f t="shared" si="6"/>
        <v>0</v>
      </c>
      <c r="AL38" s="447">
        <f t="shared" si="6"/>
        <v>0</v>
      </c>
      <c r="AM38" s="447">
        <f t="shared" si="6"/>
        <v>0</v>
      </c>
      <c r="AN38" s="447">
        <f t="shared" si="6"/>
        <v>0</v>
      </c>
      <c r="AO38" s="447">
        <f t="shared" si="6"/>
        <v>0</v>
      </c>
      <c r="AP38" s="447">
        <f t="shared" si="6"/>
        <v>0</v>
      </c>
      <c r="AQ38" s="447">
        <f t="shared" si="6"/>
        <v>0</v>
      </c>
      <c r="AR38" s="447">
        <f t="shared" si="6"/>
        <v>0</v>
      </c>
      <c r="AS38" s="447">
        <f t="shared" si="6"/>
        <v>0</v>
      </c>
      <c r="AT38" s="447">
        <f t="shared" si="6"/>
        <v>0</v>
      </c>
      <c r="AU38" s="447">
        <f t="shared" si="6"/>
        <v>0</v>
      </c>
      <c r="AV38" s="447">
        <f t="shared" si="6"/>
        <v>0</v>
      </c>
      <c r="AW38" s="447">
        <f t="shared" si="6"/>
        <v>0</v>
      </c>
    </row>
    <row r="39" spans="1:50" ht="15.75" thickBot="1"/>
    <row r="40" spans="1:50" ht="21.75" customHeight="1" thickBot="1">
      <c r="A40" s="1157" t="s">
        <v>45</v>
      </c>
      <c r="B40" s="1159" t="s">
        <v>66</v>
      </c>
      <c r="C40" s="1160"/>
      <c r="D40" s="1165" t="s">
        <v>67</v>
      </c>
      <c r="E40" s="1166" t="s">
        <v>94</v>
      </c>
      <c r="F40" s="1167"/>
      <c r="G40" s="1167"/>
      <c r="H40" s="1167"/>
      <c r="I40" s="1167"/>
      <c r="J40" s="1167"/>
      <c r="K40" s="1167"/>
      <c r="L40" s="1167"/>
      <c r="M40" s="1167"/>
      <c r="N40" s="1167"/>
      <c r="O40" s="1167"/>
      <c r="P40" s="1167"/>
      <c r="Q40" s="1167"/>
      <c r="R40" s="1167"/>
      <c r="S40" s="1168"/>
      <c r="T40" s="1168"/>
      <c r="U40" s="1168"/>
      <c r="V40" s="1168"/>
      <c r="W40" s="1168"/>
      <c r="X40" s="1169"/>
      <c r="Y40" s="1169"/>
      <c r="Z40" s="1169"/>
      <c r="AA40" s="1170"/>
      <c r="AN40" s="6"/>
    </row>
    <row r="41" spans="1:50" ht="21.75" customHeight="1" thickBot="1">
      <c r="A41" s="1158"/>
      <c r="B41" s="1161"/>
      <c r="C41" s="1162"/>
      <c r="D41" s="1157"/>
      <c r="E41" s="1171" t="s">
        <v>0</v>
      </c>
      <c r="F41" s="1171"/>
      <c r="G41" s="1171"/>
      <c r="H41" s="1171"/>
      <c r="I41" s="1171"/>
      <c r="J41" s="57"/>
      <c r="K41" s="1171" t="s">
        <v>1</v>
      </c>
      <c r="L41" s="1171"/>
      <c r="M41" s="1171"/>
      <c r="N41" s="1171"/>
      <c r="O41" s="1171"/>
      <c r="P41" s="57"/>
      <c r="Q41" s="1172" t="s">
        <v>43</v>
      </c>
      <c r="R41" s="1173"/>
      <c r="S41" s="1174" t="s">
        <v>195</v>
      </c>
      <c r="T41" s="1168"/>
      <c r="U41" s="1168"/>
      <c r="V41" s="1168"/>
      <c r="W41" s="1168"/>
      <c r="X41" s="1169"/>
      <c r="Y41" s="1169"/>
      <c r="Z41" s="1169"/>
      <c r="AA41" s="1170"/>
      <c r="AN41" s="6"/>
    </row>
    <row r="42" spans="1:50" ht="30" customHeight="1" thickBot="1">
      <c r="A42" s="1158"/>
      <c r="B42" s="1163"/>
      <c r="C42" s="1164"/>
      <c r="D42" s="1165"/>
      <c r="E42" s="63" t="s">
        <v>98</v>
      </c>
      <c r="F42" s="63" t="s">
        <v>72</v>
      </c>
      <c r="G42" s="64" t="s">
        <v>99</v>
      </c>
      <c r="H42" s="64" t="s">
        <v>70</v>
      </c>
      <c r="I42" s="64" t="s">
        <v>71</v>
      </c>
      <c r="J42" s="59"/>
      <c r="K42" s="64" t="s">
        <v>98</v>
      </c>
      <c r="L42" s="63" t="s">
        <v>72</v>
      </c>
      <c r="M42" s="64" t="s">
        <v>99</v>
      </c>
      <c r="N42" s="64" t="s">
        <v>70</v>
      </c>
      <c r="O42" s="64" t="s">
        <v>71</v>
      </c>
      <c r="P42" s="59"/>
      <c r="Q42" s="64" t="s">
        <v>100</v>
      </c>
      <c r="R42" s="64" t="s">
        <v>101</v>
      </c>
      <c r="S42" s="224" t="s">
        <v>372</v>
      </c>
      <c r="T42" s="224" t="s">
        <v>373</v>
      </c>
      <c r="U42" s="1175" t="s">
        <v>200</v>
      </c>
      <c r="V42" s="1176"/>
      <c r="W42" s="224" t="s">
        <v>201</v>
      </c>
      <c r="X42" s="224" t="s">
        <v>202</v>
      </c>
      <c r="Y42" s="1177" t="s">
        <v>203</v>
      </c>
      <c r="Z42" s="1178"/>
      <c r="AA42" s="224" t="s">
        <v>204</v>
      </c>
      <c r="AB42" s="6"/>
      <c r="AC42" s="62"/>
      <c r="AF42" s="5"/>
      <c r="AJ42" s="1"/>
      <c r="AN42" s="7"/>
      <c r="AR42" s="6"/>
    </row>
    <row r="43" spans="1:50" s="7" customFormat="1" ht="15.75">
      <c r="A43" s="772" t="s">
        <v>412</v>
      </c>
      <c r="B43" s="1251" t="s">
        <v>438</v>
      </c>
      <c r="C43" s="1250"/>
      <c r="D43" s="454">
        <v>107</v>
      </c>
      <c r="E43" s="515"/>
      <c r="F43" s="516"/>
      <c r="G43" s="516"/>
      <c r="H43" s="516"/>
      <c r="I43" s="517"/>
      <c r="J43" s="467"/>
      <c r="K43" s="515">
        <v>6</v>
      </c>
      <c r="L43" s="516">
        <v>76</v>
      </c>
      <c r="M43" s="516">
        <v>37</v>
      </c>
      <c r="N43" s="516">
        <v>21</v>
      </c>
      <c r="O43" s="517">
        <v>18</v>
      </c>
      <c r="P43" s="467"/>
      <c r="Q43" s="515">
        <v>3</v>
      </c>
      <c r="R43" s="517">
        <v>73</v>
      </c>
      <c r="S43" s="284">
        <v>2</v>
      </c>
      <c r="T43" s="268">
        <v>4</v>
      </c>
      <c r="U43" s="1251">
        <v>23</v>
      </c>
      <c r="V43" s="1250"/>
      <c r="W43" s="605">
        <v>25</v>
      </c>
      <c r="X43" s="605">
        <v>13</v>
      </c>
      <c r="Y43" s="1251">
        <v>7</v>
      </c>
      <c r="Z43" s="1250"/>
      <c r="AA43" s="273">
        <v>2</v>
      </c>
      <c r="AB43" s="62"/>
      <c r="AC43" s="62"/>
      <c r="AD43" s="62"/>
      <c r="AE43" s="62"/>
      <c r="AL43" s="5"/>
      <c r="AX43" s="62"/>
    </row>
    <row r="44" spans="1:50" s="7" customFormat="1" ht="15.75">
      <c r="A44" s="643" t="s">
        <v>414</v>
      </c>
      <c r="B44" s="1251" t="s">
        <v>404</v>
      </c>
      <c r="C44" s="1250"/>
      <c r="D44" s="450">
        <v>60</v>
      </c>
      <c r="E44" s="464"/>
      <c r="F44" s="465"/>
      <c r="G44" s="465"/>
      <c r="H44" s="465"/>
      <c r="I44" s="466"/>
      <c r="J44" s="467"/>
      <c r="K44" s="464">
        <v>8</v>
      </c>
      <c r="L44" s="465">
        <v>135</v>
      </c>
      <c r="M44" s="465">
        <v>111</v>
      </c>
      <c r="N44" s="465">
        <v>0</v>
      </c>
      <c r="O44" s="466">
        <v>24</v>
      </c>
      <c r="P44" s="467"/>
      <c r="Q44" s="464">
        <v>2</v>
      </c>
      <c r="R44" s="466">
        <v>133</v>
      </c>
      <c r="S44" s="239">
        <v>1</v>
      </c>
      <c r="T44" s="275">
        <v>0</v>
      </c>
      <c r="U44" s="1251">
        <v>5</v>
      </c>
      <c r="V44" s="1250"/>
      <c r="W44" s="647">
        <v>54</v>
      </c>
      <c r="X44" s="647">
        <v>47</v>
      </c>
      <c r="Y44" s="1251">
        <v>26</v>
      </c>
      <c r="Z44" s="1250"/>
      <c r="AA44" s="241">
        <v>2</v>
      </c>
      <c r="AB44" s="62"/>
      <c r="AC44" s="62"/>
      <c r="AD44" s="62"/>
      <c r="AE44" s="62"/>
      <c r="AL44" s="5"/>
      <c r="AX44" s="62"/>
    </row>
    <row r="45" spans="1:50" s="7" customFormat="1" ht="30">
      <c r="A45" s="643" t="s">
        <v>439</v>
      </c>
      <c r="B45" s="1251" t="s">
        <v>440</v>
      </c>
      <c r="C45" s="1250"/>
      <c r="D45" s="450">
        <v>51</v>
      </c>
      <c r="E45" s="464"/>
      <c r="F45" s="465"/>
      <c r="G45" s="465"/>
      <c r="H45" s="465"/>
      <c r="I45" s="466"/>
      <c r="J45" s="467"/>
      <c r="K45" s="464">
        <v>3</v>
      </c>
      <c r="L45" s="465">
        <v>26</v>
      </c>
      <c r="M45" s="465">
        <v>7</v>
      </c>
      <c r="N45" s="465">
        <v>12</v>
      </c>
      <c r="O45" s="466">
        <v>7</v>
      </c>
      <c r="P45" s="467"/>
      <c r="Q45" s="464">
        <v>8</v>
      </c>
      <c r="R45" s="466">
        <v>18</v>
      </c>
      <c r="S45" s="239">
        <v>0</v>
      </c>
      <c r="T45" s="275">
        <v>4</v>
      </c>
      <c r="U45" s="1251">
        <v>10</v>
      </c>
      <c r="V45" s="1250"/>
      <c r="W45" s="647">
        <v>6</v>
      </c>
      <c r="X45" s="647">
        <v>4</v>
      </c>
      <c r="Y45" s="1251">
        <v>2</v>
      </c>
      <c r="Z45" s="1250"/>
      <c r="AA45" s="241">
        <v>0</v>
      </c>
      <c r="AB45" s="62"/>
      <c r="AC45" s="62"/>
      <c r="AD45" s="62"/>
      <c r="AE45" s="62"/>
      <c r="AL45" s="5"/>
      <c r="AX45" s="62"/>
    </row>
    <row r="46" spans="1:50" s="7" customFormat="1" ht="30">
      <c r="A46" s="643" t="s">
        <v>441</v>
      </c>
      <c r="B46" s="1251" t="s">
        <v>442</v>
      </c>
      <c r="C46" s="1250"/>
      <c r="D46" s="450">
        <v>124</v>
      </c>
      <c r="E46" s="464"/>
      <c r="F46" s="465"/>
      <c r="G46" s="465"/>
      <c r="H46" s="465"/>
      <c r="I46" s="466"/>
      <c r="J46" s="467"/>
      <c r="K46" s="464">
        <v>12</v>
      </c>
      <c r="L46" s="465">
        <v>89</v>
      </c>
      <c r="M46" s="465">
        <v>18</v>
      </c>
      <c r="N46" s="465">
        <v>5</v>
      </c>
      <c r="O46" s="466">
        <v>66</v>
      </c>
      <c r="P46" s="467"/>
      <c r="Q46" s="464">
        <v>5</v>
      </c>
      <c r="R46" s="466">
        <v>84</v>
      </c>
      <c r="S46" s="239">
        <v>8</v>
      </c>
      <c r="T46" s="275">
        <v>12</v>
      </c>
      <c r="U46" s="1251">
        <v>43</v>
      </c>
      <c r="V46" s="1250"/>
      <c r="W46" s="647">
        <v>16</v>
      </c>
      <c r="X46" s="647">
        <v>7</v>
      </c>
      <c r="Y46" s="1251">
        <v>2</v>
      </c>
      <c r="Z46" s="1250"/>
      <c r="AA46" s="241">
        <v>1</v>
      </c>
      <c r="AB46" s="62"/>
      <c r="AC46" s="62"/>
      <c r="AD46" s="62"/>
      <c r="AE46" s="62"/>
      <c r="AL46" s="5"/>
      <c r="AX46" s="62"/>
    </row>
    <row r="47" spans="1:50" s="7" customFormat="1" ht="45">
      <c r="A47" s="643" t="s">
        <v>443</v>
      </c>
      <c r="B47" s="1251" t="s">
        <v>444</v>
      </c>
      <c r="C47" s="1250"/>
      <c r="D47" s="450">
        <v>52</v>
      </c>
      <c r="E47" s="464"/>
      <c r="F47" s="465"/>
      <c r="G47" s="465"/>
      <c r="H47" s="465"/>
      <c r="I47" s="466"/>
      <c r="J47" s="467"/>
      <c r="K47" s="464">
        <v>3</v>
      </c>
      <c r="L47" s="465">
        <v>28</v>
      </c>
      <c r="M47" s="465">
        <v>16</v>
      </c>
      <c r="N47" s="465">
        <v>0</v>
      </c>
      <c r="O47" s="466">
        <v>12</v>
      </c>
      <c r="P47" s="467"/>
      <c r="Q47" s="464">
        <v>21</v>
      </c>
      <c r="R47" s="466">
        <v>7</v>
      </c>
      <c r="S47" s="239">
        <v>0</v>
      </c>
      <c r="T47" s="275">
        <v>0</v>
      </c>
      <c r="U47" s="1251">
        <v>2</v>
      </c>
      <c r="V47" s="1250"/>
      <c r="W47" s="647">
        <v>9</v>
      </c>
      <c r="X47" s="647">
        <v>10</v>
      </c>
      <c r="Y47" s="1251">
        <v>4</v>
      </c>
      <c r="Z47" s="1250"/>
      <c r="AA47" s="241">
        <v>3</v>
      </c>
      <c r="AB47" s="62"/>
      <c r="AC47" s="62"/>
      <c r="AD47" s="62"/>
      <c r="AE47" s="62"/>
      <c r="AL47" s="5"/>
      <c r="AX47" s="62"/>
    </row>
    <row r="48" spans="1:50" s="7" customFormat="1" ht="30">
      <c r="A48" s="643" t="s">
        <v>445</v>
      </c>
      <c r="B48" s="1251" t="s">
        <v>446</v>
      </c>
      <c r="C48" s="1250"/>
      <c r="D48" s="450">
        <v>94</v>
      </c>
      <c r="E48" s="464"/>
      <c r="F48" s="465"/>
      <c r="G48" s="465"/>
      <c r="H48" s="465"/>
      <c r="I48" s="466"/>
      <c r="J48" s="467"/>
      <c r="K48" s="464">
        <v>6</v>
      </c>
      <c r="L48" s="465">
        <v>52</v>
      </c>
      <c r="M48" s="465">
        <v>18</v>
      </c>
      <c r="N48" s="465">
        <v>0</v>
      </c>
      <c r="O48" s="466">
        <v>34</v>
      </c>
      <c r="P48" s="467"/>
      <c r="Q48" s="464">
        <v>11</v>
      </c>
      <c r="R48" s="466">
        <v>41</v>
      </c>
      <c r="S48" s="239">
        <v>4</v>
      </c>
      <c r="T48" s="275">
        <v>1</v>
      </c>
      <c r="U48" s="1251">
        <v>18</v>
      </c>
      <c r="V48" s="1250"/>
      <c r="W48" s="647">
        <v>16</v>
      </c>
      <c r="X48" s="647">
        <v>12</v>
      </c>
      <c r="Y48" s="1251">
        <v>0</v>
      </c>
      <c r="Z48" s="1250"/>
      <c r="AA48" s="241">
        <v>1</v>
      </c>
      <c r="AB48" s="62"/>
      <c r="AC48" s="62"/>
      <c r="AD48" s="62"/>
      <c r="AE48" s="62"/>
      <c r="AL48" s="5"/>
      <c r="AX48" s="62"/>
    </row>
    <row r="49" spans="1:50" s="7" customFormat="1" ht="15.75">
      <c r="A49" s="643" t="s">
        <v>447</v>
      </c>
      <c r="B49" s="1251" t="s">
        <v>448</v>
      </c>
      <c r="C49" s="1250"/>
      <c r="D49" s="450">
        <v>62</v>
      </c>
      <c r="E49" s="464"/>
      <c r="F49" s="465"/>
      <c r="G49" s="465"/>
      <c r="H49" s="465"/>
      <c r="I49" s="466"/>
      <c r="J49" s="467"/>
      <c r="K49" s="464">
        <v>6</v>
      </c>
      <c r="L49" s="465">
        <v>74</v>
      </c>
      <c r="M49" s="465">
        <v>44</v>
      </c>
      <c r="N49" s="465">
        <v>0</v>
      </c>
      <c r="O49" s="466">
        <v>30</v>
      </c>
      <c r="P49" s="467"/>
      <c r="Q49" s="464">
        <v>0</v>
      </c>
      <c r="R49" s="466">
        <v>74</v>
      </c>
      <c r="S49" s="239">
        <v>3</v>
      </c>
      <c r="T49" s="275">
        <v>5</v>
      </c>
      <c r="U49" s="1251">
        <v>15</v>
      </c>
      <c r="V49" s="1250"/>
      <c r="W49" s="647">
        <v>31</v>
      </c>
      <c r="X49" s="647">
        <v>10</v>
      </c>
      <c r="Y49" s="1251">
        <v>7</v>
      </c>
      <c r="Z49" s="1250"/>
      <c r="AA49" s="241">
        <v>3</v>
      </c>
      <c r="AB49" s="62"/>
      <c r="AC49" s="62"/>
      <c r="AD49" s="62"/>
      <c r="AE49" s="62"/>
      <c r="AL49" s="5"/>
      <c r="AX49" s="62"/>
    </row>
    <row r="50" spans="1:50" s="7" customFormat="1" ht="15.75">
      <c r="A50" s="643"/>
      <c r="B50" s="1251"/>
      <c r="C50" s="1250"/>
      <c r="D50" s="450"/>
      <c r="E50" s="464"/>
      <c r="F50" s="465"/>
      <c r="G50" s="465"/>
      <c r="H50" s="465"/>
      <c r="I50" s="466"/>
      <c r="J50" s="467"/>
      <c r="K50" s="464"/>
      <c r="L50" s="465"/>
      <c r="M50" s="465"/>
      <c r="N50" s="465"/>
      <c r="O50" s="466"/>
      <c r="P50" s="467"/>
      <c r="Q50" s="464"/>
      <c r="R50" s="466"/>
      <c r="S50" s="239"/>
      <c r="T50" s="275"/>
      <c r="U50" s="1251"/>
      <c r="V50" s="1250"/>
      <c r="W50" s="647"/>
      <c r="X50" s="647"/>
      <c r="Y50" s="1251"/>
      <c r="Z50" s="1250"/>
      <c r="AA50" s="241"/>
      <c r="AB50" s="62"/>
      <c r="AC50" s="62"/>
      <c r="AD50" s="62"/>
      <c r="AE50" s="62"/>
      <c r="AL50" s="5"/>
      <c r="AX50" s="62"/>
    </row>
    <row r="51" spans="1:50" s="7" customFormat="1" ht="15.75">
      <c r="A51" s="643"/>
      <c r="B51" s="1251"/>
      <c r="C51" s="1250"/>
      <c r="D51" s="450"/>
      <c r="E51" s="464"/>
      <c r="F51" s="465"/>
      <c r="G51" s="465"/>
      <c r="H51" s="465"/>
      <c r="I51" s="466"/>
      <c r="J51" s="467"/>
      <c r="K51" s="464"/>
      <c r="L51" s="465"/>
      <c r="M51" s="465"/>
      <c r="N51" s="465"/>
      <c r="O51" s="466"/>
      <c r="P51" s="467"/>
      <c r="Q51" s="464"/>
      <c r="R51" s="466"/>
      <c r="S51" s="239"/>
      <c r="T51" s="275"/>
      <c r="U51" s="1251"/>
      <c r="V51" s="1250"/>
      <c r="W51" s="647"/>
      <c r="X51" s="647"/>
      <c r="Y51" s="1251"/>
      <c r="Z51" s="1250"/>
      <c r="AA51" s="241"/>
      <c r="AB51" s="62"/>
      <c r="AC51" s="62"/>
      <c r="AD51" s="62"/>
      <c r="AE51" s="62"/>
      <c r="AL51" s="5"/>
      <c r="AX51" s="62"/>
    </row>
    <row r="52" spans="1:50" s="7" customFormat="1" ht="15.75">
      <c r="A52" s="643"/>
      <c r="B52" s="1251"/>
      <c r="C52" s="1250"/>
      <c r="D52" s="450"/>
      <c r="E52" s="464"/>
      <c r="F52" s="465"/>
      <c r="G52" s="465"/>
      <c r="H52" s="465"/>
      <c r="I52" s="466"/>
      <c r="J52" s="467"/>
      <c r="K52" s="464"/>
      <c r="L52" s="465"/>
      <c r="M52" s="465"/>
      <c r="N52" s="465"/>
      <c r="O52" s="466"/>
      <c r="P52" s="467"/>
      <c r="Q52" s="464"/>
      <c r="R52" s="466"/>
      <c r="S52" s="239"/>
      <c r="T52" s="275"/>
      <c r="U52" s="1251"/>
      <c r="V52" s="1250"/>
      <c r="W52" s="647"/>
      <c r="X52" s="647"/>
      <c r="Y52" s="1251"/>
      <c r="Z52" s="1250"/>
      <c r="AA52" s="241"/>
      <c r="AB52" s="62"/>
      <c r="AC52" s="62"/>
      <c r="AD52" s="62"/>
      <c r="AE52" s="62"/>
      <c r="AL52" s="5"/>
      <c r="AX52" s="62"/>
    </row>
    <row r="53" spans="1:50" s="7" customFormat="1" ht="15.75">
      <c r="A53" s="643"/>
      <c r="B53" s="1251"/>
      <c r="C53" s="1250"/>
      <c r="D53" s="450"/>
      <c r="E53" s="464"/>
      <c r="F53" s="465"/>
      <c r="G53" s="465"/>
      <c r="H53" s="465"/>
      <c r="I53" s="466"/>
      <c r="J53" s="467"/>
      <c r="K53" s="464"/>
      <c r="L53" s="465"/>
      <c r="M53" s="465"/>
      <c r="N53" s="465"/>
      <c r="O53" s="466"/>
      <c r="P53" s="467"/>
      <c r="Q53" s="464"/>
      <c r="R53" s="466"/>
      <c r="S53" s="239"/>
      <c r="T53" s="275"/>
      <c r="U53" s="1251"/>
      <c r="V53" s="1250"/>
      <c r="W53" s="647"/>
      <c r="X53" s="647"/>
      <c r="Y53" s="1251"/>
      <c r="Z53" s="1250"/>
      <c r="AA53" s="241"/>
      <c r="AB53" s="62"/>
      <c r="AC53" s="62"/>
      <c r="AD53" s="62"/>
      <c r="AE53" s="62"/>
      <c r="AL53" s="5"/>
      <c r="AX53" s="62"/>
    </row>
    <row r="54" spans="1:50" s="7" customFormat="1" ht="15.75">
      <c r="A54" s="643"/>
      <c r="B54" s="1251"/>
      <c r="C54" s="1250"/>
      <c r="D54" s="450"/>
      <c r="E54" s="464"/>
      <c r="F54" s="465"/>
      <c r="G54" s="465"/>
      <c r="H54" s="465"/>
      <c r="I54" s="466"/>
      <c r="J54" s="467"/>
      <c r="K54" s="464"/>
      <c r="L54" s="465"/>
      <c r="M54" s="465"/>
      <c r="N54" s="465"/>
      <c r="O54" s="466"/>
      <c r="P54" s="467"/>
      <c r="Q54" s="464"/>
      <c r="R54" s="466"/>
      <c r="S54" s="239"/>
      <c r="T54" s="275"/>
      <c r="U54" s="1251"/>
      <c r="V54" s="1250"/>
      <c r="W54" s="647"/>
      <c r="X54" s="647"/>
      <c r="Y54" s="1251"/>
      <c r="Z54" s="1250"/>
      <c r="AA54" s="241"/>
      <c r="AB54" s="62"/>
      <c r="AC54" s="62"/>
      <c r="AD54" s="62"/>
      <c r="AE54" s="62"/>
      <c r="AL54" s="5"/>
      <c r="AX54" s="62"/>
    </row>
    <row r="55" spans="1:50" s="7" customFormat="1" ht="15.75">
      <c r="A55" s="643"/>
      <c r="B55" s="1251"/>
      <c r="C55" s="1250"/>
      <c r="D55" s="450"/>
      <c r="E55" s="464"/>
      <c r="F55" s="465"/>
      <c r="G55" s="465"/>
      <c r="H55" s="465"/>
      <c r="I55" s="466"/>
      <c r="J55" s="467"/>
      <c r="K55" s="464"/>
      <c r="L55" s="465"/>
      <c r="M55" s="465"/>
      <c r="N55" s="465"/>
      <c r="O55" s="466"/>
      <c r="P55" s="467"/>
      <c r="Q55" s="464"/>
      <c r="R55" s="466"/>
      <c r="S55" s="239"/>
      <c r="T55" s="275"/>
      <c r="U55" s="1251"/>
      <c r="V55" s="1250"/>
      <c r="W55" s="647"/>
      <c r="X55" s="647"/>
      <c r="Y55" s="1251"/>
      <c r="Z55" s="1250"/>
      <c r="AA55" s="241"/>
      <c r="AB55" s="62"/>
      <c r="AC55" s="62"/>
      <c r="AD55" s="62"/>
      <c r="AE55" s="62"/>
      <c r="AL55" s="5"/>
      <c r="AX55" s="62"/>
    </row>
    <row r="56" spans="1:50" s="7" customFormat="1" ht="15.75">
      <c r="A56" s="643"/>
      <c r="B56" s="1251"/>
      <c r="C56" s="1250"/>
      <c r="D56" s="450"/>
      <c r="E56" s="464"/>
      <c r="F56" s="465"/>
      <c r="G56" s="465"/>
      <c r="H56" s="465"/>
      <c r="I56" s="466"/>
      <c r="J56" s="467"/>
      <c r="K56" s="464"/>
      <c r="L56" s="465"/>
      <c r="M56" s="465"/>
      <c r="N56" s="465"/>
      <c r="O56" s="466"/>
      <c r="P56" s="467"/>
      <c r="Q56" s="464"/>
      <c r="R56" s="466"/>
      <c r="S56" s="239"/>
      <c r="T56" s="275"/>
      <c r="U56" s="1251"/>
      <c r="V56" s="1250"/>
      <c r="W56" s="647"/>
      <c r="X56" s="647"/>
      <c r="Y56" s="1251"/>
      <c r="Z56" s="1250"/>
      <c r="AA56" s="241"/>
      <c r="AB56" s="62"/>
      <c r="AC56" s="62"/>
      <c r="AD56" s="62"/>
      <c r="AE56" s="62"/>
      <c r="AL56" s="5"/>
      <c r="AX56" s="62"/>
    </row>
    <row r="57" spans="1:50" s="7" customFormat="1" ht="15.75">
      <c r="A57" s="643"/>
      <c r="B57" s="1251"/>
      <c r="C57" s="1250"/>
      <c r="D57" s="450"/>
      <c r="E57" s="464"/>
      <c r="F57" s="465"/>
      <c r="G57" s="465"/>
      <c r="H57" s="465"/>
      <c r="I57" s="466"/>
      <c r="J57" s="467"/>
      <c r="K57" s="464"/>
      <c r="L57" s="465"/>
      <c r="M57" s="465"/>
      <c r="N57" s="465"/>
      <c r="O57" s="466"/>
      <c r="P57" s="467"/>
      <c r="Q57" s="464"/>
      <c r="R57" s="466"/>
      <c r="S57" s="239"/>
      <c r="T57" s="275"/>
      <c r="U57" s="1251"/>
      <c r="V57" s="1250"/>
      <c r="W57" s="647"/>
      <c r="X57" s="647"/>
      <c r="Y57" s="1251"/>
      <c r="Z57" s="1250"/>
      <c r="AA57" s="241"/>
      <c r="AB57" s="62"/>
      <c r="AC57" s="62"/>
      <c r="AD57" s="62"/>
      <c r="AE57" s="62"/>
      <c r="AL57" s="5"/>
      <c r="AX57" s="62"/>
    </row>
    <row r="58" spans="1:50" s="7" customFormat="1" ht="15.75">
      <c r="A58" s="643"/>
      <c r="B58" s="1251"/>
      <c r="C58" s="1250"/>
      <c r="D58" s="450"/>
      <c r="E58" s="464"/>
      <c r="F58" s="465"/>
      <c r="G58" s="465"/>
      <c r="H58" s="465"/>
      <c r="I58" s="466"/>
      <c r="J58" s="467"/>
      <c r="K58" s="464"/>
      <c r="L58" s="465"/>
      <c r="M58" s="465"/>
      <c r="N58" s="465"/>
      <c r="O58" s="466"/>
      <c r="P58" s="467"/>
      <c r="Q58" s="464"/>
      <c r="R58" s="466"/>
      <c r="S58" s="239"/>
      <c r="T58" s="275"/>
      <c r="U58" s="1251"/>
      <c r="V58" s="1250"/>
      <c r="W58" s="647"/>
      <c r="X58" s="647"/>
      <c r="Y58" s="1251"/>
      <c r="Z58" s="1250"/>
      <c r="AA58" s="241"/>
      <c r="AB58" s="62"/>
      <c r="AC58" s="62"/>
      <c r="AD58" s="62"/>
      <c r="AE58" s="62"/>
      <c r="AL58" s="5"/>
      <c r="AX58" s="62"/>
    </row>
    <row r="59" spans="1:50" s="7" customFormat="1" ht="15.75">
      <c r="A59" s="643"/>
      <c r="B59" s="1251"/>
      <c r="C59" s="1250"/>
      <c r="D59" s="450"/>
      <c r="E59" s="464"/>
      <c r="F59" s="465"/>
      <c r="G59" s="465"/>
      <c r="H59" s="465"/>
      <c r="I59" s="466"/>
      <c r="J59" s="467"/>
      <c r="K59" s="464"/>
      <c r="L59" s="465"/>
      <c r="M59" s="465"/>
      <c r="N59" s="465"/>
      <c r="O59" s="466"/>
      <c r="P59" s="467"/>
      <c r="Q59" s="464"/>
      <c r="R59" s="466"/>
      <c r="S59" s="239"/>
      <c r="T59" s="275"/>
      <c r="U59" s="1251"/>
      <c r="V59" s="1250"/>
      <c r="W59" s="647"/>
      <c r="X59" s="647"/>
      <c r="Y59" s="1251"/>
      <c r="Z59" s="1250"/>
      <c r="AA59" s="241"/>
      <c r="AB59" s="62"/>
      <c r="AC59" s="62"/>
      <c r="AD59" s="62"/>
      <c r="AE59" s="62"/>
      <c r="AL59" s="5"/>
      <c r="AX59" s="62"/>
    </row>
    <row r="60" spans="1:50" s="7" customFormat="1" ht="15.75">
      <c r="A60" s="643"/>
      <c r="B60" s="1251"/>
      <c r="C60" s="1250"/>
      <c r="D60" s="450"/>
      <c r="E60" s="464"/>
      <c r="F60" s="465"/>
      <c r="G60" s="465"/>
      <c r="H60" s="465"/>
      <c r="I60" s="466"/>
      <c r="J60" s="467"/>
      <c r="K60" s="464"/>
      <c r="L60" s="465"/>
      <c r="M60" s="465"/>
      <c r="N60" s="465"/>
      <c r="O60" s="466"/>
      <c r="P60" s="467"/>
      <c r="Q60" s="464"/>
      <c r="R60" s="466"/>
      <c r="S60" s="239"/>
      <c r="T60" s="275"/>
      <c r="U60" s="1251"/>
      <c r="V60" s="1250"/>
      <c r="W60" s="647"/>
      <c r="X60" s="647"/>
      <c r="Y60" s="1251"/>
      <c r="Z60" s="1250"/>
      <c r="AA60" s="241"/>
      <c r="AB60" s="62"/>
      <c r="AC60" s="62"/>
      <c r="AD60" s="62"/>
      <c r="AE60" s="62"/>
      <c r="AL60" s="5"/>
      <c r="AX60" s="62"/>
    </row>
    <row r="61" spans="1:50" s="7" customFormat="1" ht="15.75">
      <c r="A61" s="643"/>
      <c r="B61" s="1251"/>
      <c r="C61" s="1250"/>
      <c r="D61" s="450"/>
      <c r="E61" s="464"/>
      <c r="F61" s="465"/>
      <c r="G61" s="465"/>
      <c r="H61" s="465"/>
      <c r="I61" s="466"/>
      <c r="J61" s="467"/>
      <c r="K61" s="464"/>
      <c r="L61" s="465"/>
      <c r="M61" s="465"/>
      <c r="N61" s="465"/>
      <c r="O61" s="466"/>
      <c r="P61" s="467"/>
      <c r="Q61" s="464"/>
      <c r="R61" s="466"/>
      <c r="S61" s="239"/>
      <c r="T61" s="275"/>
      <c r="U61" s="1251"/>
      <c r="V61" s="1250"/>
      <c r="W61" s="647"/>
      <c r="X61" s="647"/>
      <c r="Y61" s="1251"/>
      <c r="Z61" s="1250"/>
      <c r="AA61" s="241"/>
      <c r="AB61" s="62"/>
      <c r="AC61" s="62"/>
      <c r="AD61" s="62"/>
      <c r="AE61" s="62"/>
      <c r="AL61" s="5"/>
      <c r="AX61" s="62"/>
    </row>
    <row r="62" spans="1:50" s="7" customFormat="1" ht="15.75">
      <c r="A62" s="643"/>
      <c r="B62" s="1251"/>
      <c r="C62" s="1250"/>
      <c r="D62" s="450"/>
      <c r="E62" s="464"/>
      <c r="F62" s="465"/>
      <c r="G62" s="465"/>
      <c r="H62" s="465"/>
      <c r="I62" s="466"/>
      <c r="J62" s="467"/>
      <c r="K62" s="464"/>
      <c r="L62" s="465"/>
      <c r="M62" s="465"/>
      <c r="N62" s="465"/>
      <c r="O62" s="466"/>
      <c r="P62" s="467"/>
      <c r="Q62" s="464"/>
      <c r="R62" s="466"/>
      <c r="S62" s="239"/>
      <c r="T62" s="275"/>
      <c r="U62" s="1251"/>
      <c r="V62" s="1250"/>
      <c r="W62" s="647"/>
      <c r="X62" s="647"/>
      <c r="Y62" s="1251"/>
      <c r="Z62" s="1250"/>
      <c r="AA62" s="241"/>
      <c r="AB62" s="62"/>
      <c r="AC62" s="62"/>
      <c r="AD62" s="62"/>
      <c r="AE62" s="62"/>
      <c r="AL62" s="5"/>
      <c r="AX62" s="62"/>
    </row>
    <row r="63" spans="1:50" s="7" customFormat="1" ht="15.75">
      <c r="A63" s="646"/>
      <c r="B63" s="1251"/>
      <c r="C63" s="1250"/>
      <c r="D63" s="450"/>
      <c r="E63" s="464"/>
      <c r="F63" s="465"/>
      <c r="G63" s="465"/>
      <c r="H63" s="465"/>
      <c r="I63" s="466"/>
      <c r="J63" s="467"/>
      <c r="K63" s="464"/>
      <c r="L63" s="465"/>
      <c r="M63" s="465"/>
      <c r="N63" s="465"/>
      <c r="O63" s="466"/>
      <c r="P63" s="467"/>
      <c r="Q63" s="464"/>
      <c r="R63" s="466"/>
      <c r="S63" s="239"/>
      <c r="T63" s="275"/>
      <c r="U63" s="1251"/>
      <c r="V63" s="1250"/>
      <c r="W63" s="647"/>
      <c r="X63" s="647"/>
      <c r="Y63" s="1251"/>
      <c r="Z63" s="1250"/>
      <c r="AA63" s="241"/>
      <c r="AB63" s="62"/>
      <c r="AC63" s="62"/>
      <c r="AD63" s="62"/>
      <c r="AE63" s="62"/>
      <c r="AL63" s="5"/>
      <c r="AX63" s="62"/>
    </row>
    <row r="64" spans="1:50" s="7" customFormat="1" ht="15.75">
      <c r="A64" s="646"/>
      <c r="B64" s="1251"/>
      <c r="C64" s="1250"/>
      <c r="D64" s="450"/>
      <c r="E64" s="464"/>
      <c r="F64" s="465"/>
      <c r="G64" s="465"/>
      <c r="H64" s="465"/>
      <c r="I64" s="466"/>
      <c r="J64" s="467"/>
      <c r="K64" s="464"/>
      <c r="L64" s="465"/>
      <c r="M64" s="465"/>
      <c r="N64" s="465"/>
      <c r="O64" s="466"/>
      <c r="P64" s="467"/>
      <c r="Q64" s="464"/>
      <c r="R64" s="466"/>
      <c r="S64" s="239"/>
      <c r="T64" s="275"/>
      <c r="U64" s="1251"/>
      <c r="V64" s="1250"/>
      <c r="W64" s="647"/>
      <c r="X64" s="647"/>
      <c r="Y64" s="1251"/>
      <c r="Z64" s="1250"/>
      <c r="AA64" s="241"/>
      <c r="AB64" s="62"/>
      <c r="AC64" s="62"/>
      <c r="AD64" s="62"/>
      <c r="AE64" s="62"/>
      <c r="AL64" s="5"/>
      <c r="AX64" s="62"/>
    </row>
    <row r="65" spans="1:50" s="7" customFormat="1" ht="15.75">
      <c r="A65" s="646"/>
      <c r="B65" s="1251"/>
      <c r="C65" s="1250"/>
      <c r="D65" s="450"/>
      <c r="E65" s="464"/>
      <c r="F65" s="465"/>
      <c r="G65" s="465"/>
      <c r="H65" s="465"/>
      <c r="I65" s="466"/>
      <c r="J65" s="467"/>
      <c r="K65" s="464"/>
      <c r="L65" s="465"/>
      <c r="M65" s="465"/>
      <c r="N65" s="465"/>
      <c r="O65" s="466"/>
      <c r="P65" s="467"/>
      <c r="Q65" s="464"/>
      <c r="R65" s="466"/>
      <c r="S65" s="239"/>
      <c r="T65" s="275"/>
      <c r="U65" s="1251"/>
      <c r="V65" s="1250"/>
      <c r="W65" s="647"/>
      <c r="X65" s="647"/>
      <c r="Y65" s="1251"/>
      <c r="Z65" s="1250"/>
      <c r="AA65" s="241"/>
      <c r="AB65" s="62"/>
      <c r="AC65" s="62"/>
      <c r="AD65" s="62"/>
      <c r="AE65" s="62"/>
      <c r="AL65" s="5"/>
      <c r="AX65" s="62"/>
    </row>
    <row r="66" spans="1:50" s="7" customFormat="1" ht="15.75">
      <c r="A66" s="646"/>
      <c r="B66" s="1251"/>
      <c r="C66" s="1250"/>
      <c r="D66" s="450"/>
      <c r="E66" s="464"/>
      <c r="F66" s="465"/>
      <c r="G66" s="465"/>
      <c r="H66" s="465"/>
      <c r="I66" s="466"/>
      <c r="J66" s="467"/>
      <c r="K66" s="464"/>
      <c r="L66" s="465"/>
      <c r="M66" s="465"/>
      <c r="N66" s="465"/>
      <c r="O66" s="466"/>
      <c r="P66" s="467"/>
      <c r="Q66" s="464"/>
      <c r="R66" s="466"/>
      <c r="S66" s="239"/>
      <c r="T66" s="275"/>
      <c r="U66" s="1251"/>
      <c r="V66" s="1250"/>
      <c r="W66" s="647"/>
      <c r="X66" s="647"/>
      <c r="Y66" s="1251"/>
      <c r="Z66" s="1250"/>
      <c r="AA66" s="241"/>
      <c r="AB66" s="62"/>
      <c r="AC66" s="62"/>
      <c r="AD66" s="62"/>
      <c r="AE66" s="62"/>
      <c r="AL66" s="5"/>
      <c r="AX66" s="62"/>
    </row>
    <row r="67" spans="1:50" s="7" customFormat="1" ht="15.75">
      <c r="A67" s="646"/>
      <c r="B67" s="1251"/>
      <c r="C67" s="1250"/>
      <c r="D67" s="450"/>
      <c r="E67" s="464"/>
      <c r="F67" s="465"/>
      <c r="G67" s="465"/>
      <c r="H67" s="465"/>
      <c r="I67" s="466"/>
      <c r="J67" s="467"/>
      <c r="K67" s="464"/>
      <c r="L67" s="465"/>
      <c r="M67" s="465"/>
      <c r="N67" s="465"/>
      <c r="O67" s="466"/>
      <c r="P67" s="467"/>
      <c r="Q67" s="464"/>
      <c r="R67" s="466"/>
      <c r="S67" s="239"/>
      <c r="T67" s="275"/>
      <c r="U67" s="1251"/>
      <c r="V67" s="1250"/>
      <c r="W67" s="647"/>
      <c r="X67" s="647"/>
      <c r="Y67" s="1251"/>
      <c r="Z67" s="1250"/>
      <c r="AA67" s="241"/>
      <c r="AB67" s="62"/>
      <c r="AC67" s="62"/>
      <c r="AD67" s="62"/>
      <c r="AE67" s="62"/>
      <c r="AL67" s="5"/>
      <c r="AX67" s="62"/>
    </row>
    <row r="68" spans="1:50" s="7" customFormat="1" ht="15.75">
      <c r="A68" s="646"/>
      <c r="B68" s="1251"/>
      <c r="C68" s="1250"/>
      <c r="D68" s="450"/>
      <c r="E68" s="464"/>
      <c r="F68" s="465"/>
      <c r="G68" s="465"/>
      <c r="H68" s="465"/>
      <c r="I68" s="466"/>
      <c r="J68" s="467"/>
      <c r="K68" s="464"/>
      <c r="L68" s="465"/>
      <c r="M68" s="465"/>
      <c r="N68" s="465"/>
      <c r="O68" s="466"/>
      <c r="P68" s="467"/>
      <c r="Q68" s="464"/>
      <c r="R68" s="466"/>
      <c r="S68" s="239"/>
      <c r="T68" s="275"/>
      <c r="U68" s="1251"/>
      <c r="V68" s="1250"/>
      <c r="W68" s="647"/>
      <c r="X68" s="647"/>
      <c r="Y68" s="1251"/>
      <c r="Z68" s="1250"/>
      <c r="AA68" s="241"/>
      <c r="AB68" s="62"/>
      <c r="AC68" s="62"/>
      <c r="AD68" s="62"/>
      <c r="AE68" s="62"/>
      <c r="AL68" s="5"/>
      <c r="AX68" s="62"/>
    </row>
    <row r="69" spans="1:50" s="7" customFormat="1" ht="15.75">
      <c r="A69" s="646"/>
      <c r="B69" s="1251"/>
      <c r="C69" s="1250"/>
      <c r="D69" s="450"/>
      <c r="E69" s="464"/>
      <c r="F69" s="465"/>
      <c r="G69" s="465"/>
      <c r="H69" s="465"/>
      <c r="I69" s="466"/>
      <c r="J69" s="467"/>
      <c r="K69" s="464"/>
      <c r="L69" s="465"/>
      <c r="M69" s="465"/>
      <c r="N69" s="465"/>
      <c r="O69" s="466"/>
      <c r="P69" s="467"/>
      <c r="Q69" s="464"/>
      <c r="R69" s="466"/>
      <c r="S69" s="239"/>
      <c r="T69" s="275"/>
      <c r="U69" s="1251"/>
      <c r="V69" s="1250"/>
      <c r="W69" s="647"/>
      <c r="X69" s="647"/>
      <c r="Y69" s="1251"/>
      <c r="Z69" s="1250"/>
      <c r="AA69" s="241"/>
      <c r="AB69" s="62"/>
      <c r="AC69" s="62"/>
      <c r="AD69" s="62"/>
      <c r="AE69" s="62"/>
      <c r="AL69" s="5"/>
      <c r="AX69" s="62"/>
    </row>
    <row r="70" spans="1:50" s="7" customFormat="1" ht="15.75">
      <c r="A70" s="646"/>
      <c r="B70" s="1251"/>
      <c r="C70" s="1250"/>
      <c r="D70" s="450"/>
      <c r="E70" s="464"/>
      <c r="F70" s="465"/>
      <c r="G70" s="465"/>
      <c r="H70" s="465"/>
      <c r="I70" s="466"/>
      <c r="J70" s="467"/>
      <c r="K70" s="464"/>
      <c r="L70" s="465"/>
      <c r="M70" s="465"/>
      <c r="N70" s="465"/>
      <c r="O70" s="466"/>
      <c r="P70" s="467"/>
      <c r="Q70" s="464"/>
      <c r="R70" s="466"/>
      <c r="S70" s="239"/>
      <c r="T70" s="275"/>
      <c r="U70" s="1251"/>
      <c r="V70" s="1250"/>
      <c r="W70" s="647"/>
      <c r="X70" s="647"/>
      <c r="Y70" s="1251"/>
      <c r="Z70" s="1250"/>
      <c r="AA70" s="241"/>
      <c r="AB70" s="62"/>
      <c r="AC70" s="62"/>
      <c r="AD70" s="62"/>
      <c r="AE70" s="62"/>
      <c r="AL70" s="5"/>
      <c r="AX70" s="62"/>
    </row>
    <row r="71" spans="1:50" s="7" customFormat="1" ht="15.75">
      <c r="A71" s="646"/>
      <c r="B71" s="1251"/>
      <c r="C71" s="1250"/>
      <c r="D71" s="450"/>
      <c r="E71" s="464"/>
      <c r="F71" s="465"/>
      <c r="G71" s="465"/>
      <c r="H71" s="465"/>
      <c r="I71" s="466"/>
      <c r="J71" s="467"/>
      <c r="K71" s="464"/>
      <c r="L71" s="465"/>
      <c r="M71" s="465"/>
      <c r="N71" s="465"/>
      <c r="O71" s="466"/>
      <c r="P71" s="467"/>
      <c r="Q71" s="464"/>
      <c r="R71" s="466"/>
      <c r="S71" s="239"/>
      <c r="T71" s="275"/>
      <c r="U71" s="1251"/>
      <c r="V71" s="1250"/>
      <c r="W71" s="647"/>
      <c r="X71" s="647"/>
      <c r="Y71" s="1251"/>
      <c r="Z71" s="1250"/>
      <c r="AA71" s="241"/>
      <c r="AB71" s="62"/>
      <c r="AC71" s="62"/>
      <c r="AD71" s="62"/>
      <c r="AE71" s="62"/>
      <c r="AL71" s="5"/>
      <c r="AX71" s="62"/>
    </row>
    <row r="72" spans="1:50" s="7" customFormat="1" ht="15.75">
      <c r="A72" s="646"/>
      <c r="B72" s="1251"/>
      <c r="C72" s="1250"/>
      <c r="D72" s="450"/>
      <c r="E72" s="464"/>
      <c r="F72" s="465"/>
      <c r="G72" s="465"/>
      <c r="H72" s="465"/>
      <c r="I72" s="466"/>
      <c r="J72" s="467"/>
      <c r="K72" s="464"/>
      <c r="L72" s="465"/>
      <c r="M72" s="465"/>
      <c r="N72" s="465"/>
      <c r="O72" s="466"/>
      <c r="P72" s="467"/>
      <c r="Q72" s="464"/>
      <c r="R72" s="466"/>
      <c r="S72" s="239"/>
      <c r="T72" s="275"/>
      <c r="U72" s="1251"/>
      <c r="V72" s="1250"/>
      <c r="W72" s="647"/>
      <c r="X72" s="647"/>
      <c r="Y72" s="1251"/>
      <c r="Z72" s="1250"/>
      <c r="AA72" s="241"/>
      <c r="AB72" s="62"/>
      <c r="AC72" s="62"/>
      <c r="AD72" s="62"/>
      <c r="AE72" s="62"/>
      <c r="AL72" s="5"/>
      <c r="AX72" s="62"/>
    </row>
    <row r="73" spans="1:50" s="7" customFormat="1" ht="15.75">
      <c r="A73" s="646"/>
      <c r="B73" s="1251"/>
      <c r="C73" s="1250"/>
      <c r="D73" s="450"/>
      <c r="E73" s="464"/>
      <c r="F73" s="465"/>
      <c r="G73" s="465"/>
      <c r="H73" s="465"/>
      <c r="I73" s="466"/>
      <c r="J73" s="467"/>
      <c r="K73" s="464"/>
      <c r="L73" s="465"/>
      <c r="M73" s="465"/>
      <c r="N73" s="465"/>
      <c r="O73" s="466"/>
      <c r="P73" s="467"/>
      <c r="Q73" s="464"/>
      <c r="R73" s="466"/>
      <c r="S73" s="239"/>
      <c r="T73" s="275"/>
      <c r="U73" s="1251"/>
      <c r="V73" s="1250"/>
      <c r="W73" s="647"/>
      <c r="X73" s="647"/>
      <c r="Y73" s="1251"/>
      <c r="Z73" s="1250"/>
      <c r="AA73" s="241"/>
      <c r="AB73" s="62"/>
      <c r="AC73" s="62"/>
      <c r="AD73" s="62"/>
      <c r="AE73" s="62"/>
      <c r="AL73" s="5"/>
      <c r="AX73" s="62"/>
    </row>
    <row r="74" spans="1:50" s="7" customFormat="1" ht="15.75">
      <c r="A74" s="646"/>
      <c r="B74" s="1251"/>
      <c r="C74" s="1250"/>
      <c r="D74" s="450"/>
      <c r="E74" s="464"/>
      <c r="F74" s="465"/>
      <c r="G74" s="465"/>
      <c r="H74" s="465"/>
      <c r="I74" s="466"/>
      <c r="J74" s="467"/>
      <c r="K74" s="464"/>
      <c r="L74" s="465"/>
      <c r="M74" s="465"/>
      <c r="N74" s="465"/>
      <c r="O74" s="466"/>
      <c r="P74" s="467"/>
      <c r="Q74" s="464"/>
      <c r="R74" s="466"/>
      <c r="S74" s="239"/>
      <c r="T74" s="275"/>
      <c r="U74" s="1251"/>
      <c r="V74" s="1250"/>
      <c r="W74" s="647"/>
      <c r="X74" s="647"/>
      <c r="Y74" s="1251"/>
      <c r="Z74" s="1250"/>
      <c r="AA74" s="241"/>
      <c r="AB74" s="62"/>
      <c r="AC74" s="62"/>
      <c r="AD74" s="62"/>
      <c r="AE74" s="62"/>
      <c r="AL74" s="5"/>
      <c r="AX74" s="62"/>
    </row>
    <row r="75" spans="1:50" s="7" customFormat="1" ht="15.75">
      <c r="A75" s="646"/>
      <c r="B75" s="1251"/>
      <c r="C75" s="1250"/>
      <c r="D75" s="450"/>
      <c r="E75" s="464"/>
      <c r="F75" s="465"/>
      <c r="G75" s="465"/>
      <c r="H75" s="465"/>
      <c r="I75" s="466"/>
      <c r="J75" s="467"/>
      <c r="K75" s="464"/>
      <c r="L75" s="465"/>
      <c r="M75" s="465"/>
      <c r="N75" s="465"/>
      <c r="O75" s="466"/>
      <c r="P75" s="467"/>
      <c r="Q75" s="464"/>
      <c r="R75" s="466"/>
      <c r="S75" s="239"/>
      <c r="T75" s="275"/>
      <c r="U75" s="1251"/>
      <c r="V75" s="1250"/>
      <c r="W75" s="647"/>
      <c r="X75" s="647"/>
      <c r="Y75" s="1251"/>
      <c r="Z75" s="1250"/>
      <c r="AA75" s="241"/>
      <c r="AB75" s="62"/>
      <c r="AC75" s="62"/>
      <c r="AD75" s="62"/>
      <c r="AE75" s="62"/>
      <c r="AL75" s="5"/>
      <c r="AX75" s="62"/>
    </row>
    <row r="76" spans="1:50" s="7" customFormat="1" ht="15.75">
      <c r="A76" s="646"/>
      <c r="B76" s="1251"/>
      <c r="C76" s="1250"/>
      <c r="D76" s="450"/>
      <c r="E76" s="464"/>
      <c r="F76" s="465"/>
      <c r="G76" s="465"/>
      <c r="H76" s="465"/>
      <c r="I76" s="466"/>
      <c r="J76" s="467"/>
      <c r="K76" s="464"/>
      <c r="L76" s="465"/>
      <c r="M76" s="465"/>
      <c r="N76" s="465"/>
      <c r="O76" s="466"/>
      <c r="P76" s="467"/>
      <c r="Q76" s="464"/>
      <c r="R76" s="466"/>
      <c r="S76" s="239"/>
      <c r="T76" s="275"/>
      <c r="U76" s="1251"/>
      <c r="V76" s="1250"/>
      <c r="W76" s="647"/>
      <c r="X76" s="647"/>
      <c r="Y76" s="1251"/>
      <c r="Z76" s="1250"/>
      <c r="AA76" s="241"/>
      <c r="AB76" s="62"/>
      <c r="AC76" s="62"/>
      <c r="AD76" s="62"/>
      <c r="AE76" s="62"/>
      <c r="AL76" s="5"/>
      <c r="AX76" s="62"/>
    </row>
    <row r="77" spans="1:50" s="7" customFormat="1" ht="15.75">
      <c r="A77" s="646"/>
      <c r="B77" s="1251"/>
      <c r="C77" s="1250"/>
      <c r="D77" s="450"/>
      <c r="E77" s="464"/>
      <c r="F77" s="465"/>
      <c r="G77" s="465"/>
      <c r="H77" s="465"/>
      <c r="I77" s="466"/>
      <c r="J77" s="467"/>
      <c r="K77" s="464"/>
      <c r="L77" s="465"/>
      <c r="M77" s="465"/>
      <c r="N77" s="465"/>
      <c r="O77" s="466"/>
      <c r="P77" s="467"/>
      <c r="Q77" s="464"/>
      <c r="R77" s="466"/>
      <c r="S77" s="239"/>
      <c r="T77" s="275"/>
      <c r="U77" s="1251"/>
      <c r="V77" s="1250"/>
      <c r="W77" s="647"/>
      <c r="X77" s="647"/>
      <c r="Y77" s="1251"/>
      <c r="Z77" s="1250"/>
      <c r="AA77" s="241"/>
      <c r="AB77" s="62"/>
      <c r="AC77" s="62"/>
      <c r="AD77" s="62"/>
      <c r="AE77" s="62"/>
      <c r="AL77" s="5"/>
      <c r="AX77" s="62"/>
    </row>
    <row r="78" spans="1:50" s="7" customFormat="1" ht="15.75">
      <c r="A78" s="646"/>
      <c r="B78" s="1251"/>
      <c r="C78" s="1250"/>
      <c r="D78" s="450"/>
      <c r="E78" s="464"/>
      <c r="F78" s="465"/>
      <c r="G78" s="465"/>
      <c r="H78" s="465"/>
      <c r="I78" s="466"/>
      <c r="J78" s="467"/>
      <c r="K78" s="464"/>
      <c r="L78" s="465"/>
      <c r="M78" s="465"/>
      <c r="N78" s="465"/>
      <c r="O78" s="466"/>
      <c r="P78" s="467"/>
      <c r="Q78" s="464"/>
      <c r="R78" s="466"/>
      <c r="S78" s="239"/>
      <c r="T78" s="275"/>
      <c r="U78" s="1251"/>
      <c r="V78" s="1250"/>
      <c r="W78" s="647"/>
      <c r="X78" s="647"/>
      <c r="Y78" s="1251"/>
      <c r="Z78" s="1250"/>
      <c r="AA78" s="241"/>
      <c r="AB78" s="62"/>
      <c r="AC78" s="62"/>
      <c r="AD78" s="62"/>
      <c r="AE78" s="62"/>
      <c r="AL78" s="5"/>
      <c r="AX78" s="62"/>
    </row>
    <row r="79" spans="1:50" s="7" customFormat="1" ht="15.75">
      <c r="A79" s="646"/>
      <c r="B79" s="1251"/>
      <c r="C79" s="1250"/>
      <c r="D79" s="450"/>
      <c r="E79" s="464"/>
      <c r="F79" s="465"/>
      <c r="G79" s="465"/>
      <c r="H79" s="465"/>
      <c r="I79" s="466"/>
      <c r="J79" s="467"/>
      <c r="K79" s="464"/>
      <c r="L79" s="465"/>
      <c r="M79" s="465"/>
      <c r="N79" s="465"/>
      <c r="O79" s="466"/>
      <c r="P79" s="467"/>
      <c r="Q79" s="464"/>
      <c r="R79" s="466"/>
      <c r="S79" s="239"/>
      <c r="T79" s="275"/>
      <c r="U79" s="1251"/>
      <c r="V79" s="1250"/>
      <c r="W79" s="647"/>
      <c r="X79" s="647"/>
      <c r="Y79" s="1251"/>
      <c r="Z79" s="1250"/>
      <c r="AA79" s="241"/>
      <c r="AB79" s="62"/>
      <c r="AC79" s="62"/>
      <c r="AD79" s="62"/>
      <c r="AE79" s="62"/>
      <c r="AL79" s="5"/>
      <c r="AX79" s="62"/>
    </row>
    <row r="80" spans="1:50" s="7" customFormat="1" ht="15.75">
      <c r="A80" s="646"/>
      <c r="B80" s="1251"/>
      <c r="C80" s="1250"/>
      <c r="D80" s="450"/>
      <c r="E80" s="464"/>
      <c r="F80" s="465"/>
      <c r="G80" s="465"/>
      <c r="H80" s="465"/>
      <c r="I80" s="466"/>
      <c r="J80" s="467"/>
      <c r="K80" s="464"/>
      <c r="L80" s="465"/>
      <c r="M80" s="465"/>
      <c r="N80" s="465"/>
      <c r="O80" s="466"/>
      <c r="P80" s="467"/>
      <c r="Q80" s="464"/>
      <c r="R80" s="466"/>
      <c r="S80" s="239"/>
      <c r="T80" s="275"/>
      <c r="U80" s="1251"/>
      <c r="V80" s="1250"/>
      <c r="W80" s="647"/>
      <c r="X80" s="647"/>
      <c r="Y80" s="1251"/>
      <c r="Z80" s="1250"/>
      <c r="AA80" s="241"/>
      <c r="AB80" s="62"/>
      <c r="AC80" s="62"/>
      <c r="AD80" s="62"/>
      <c r="AE80" s="62"/>
      <c r="AL80" s="5"/>
      <c r="AX80" s="62"/>
    </row>
    <row r="81" spans="1:50" s="7" customFormat="1" ht="15.75">
      <c r="A81" s="646"/>
      <c r="B81" s="1251"/>
      <c r="C81" s="1250"/>
      <c r="D81" s="450"/>
      <c r="E81" s="464"/>
      <c r="F81" s="465"/>
      <c r="G81" s="465"/>
      <c r="H81" s="465"/>
      <c r="I81" s="466"/>
      <c r="J81" s="467"/>
      <c r="K81" s="464"/>
      <c r="L81" s="465"/>
      <c r="M81" s="465"/>
      <c r="N81" s="465"/>
      <c r="O81" s="466"/>
      <c r="P81" s="467"/>
      <c r="Q81" s="464"/>
      <c r="R81" s="466"/>
      <c r="S81" s="239"/>
      <c r="T81" s="275"/>
      <c r="U81" s="1251"/>
      <c r="V81" s="1250"/>
      <c r="W81" s="647"/>
      <c r="X81" s="647"/>
      <c r="Y81" s="1251"/>
      <c r="Z81" s="1250"/>
      <c r="AA81" s="241"/>
      <c r="AB81" s="62"/>
      <c r="AC81" s="62"/>
      <c r="AD81" s="62"/>
      <c r="AE81" s="62"/>
      <c r="AL81" s="5"/>
      <c r="AX81" s="62"/>
    </row>
    <row r="82" spans="1:50" s="7" customFormat="1" ht="15.75">
      <c r="A82" s="646"/>
      <c r="B82" s="1251"/>
      <c r="C82" s="1250"/>
      <c r="D82" s="450"/>
      <c r="E82" s="464"/>
      <c r="F82" s="465"/>
      <c r="G82" s="465"/>
      <c r="H82" s="465"/>
      <c r="I82" s="466"/>
      <c r="J82" s="467"/>
      <c r="K82" s="464"/>
      <c r="L82" s="465"/>
      <c r="M82" s="465"/>
      <c r="N82" s="465"/>
      <c r="O82" s="466"/>
      <c r="P82" s="467"/>
      <c r="Q82" s="464"/>
      <c r="R82" s="466"/>
      <c r="S82" s="239"/>
      <c r="T82" s="275"/>
      <c r="U82" s="1251"/>
      <c r="V82" s="1250"/>
      <c r="W82" s="647"/>
      <c r="X82" s="647"/>
      <c r="Y82" s="1251"/>
      <c r="Z82" s="1250"/>
      <c r="AA82" s="241"/>
      <c r="AB82" s="62"/>
      <c r="AC82" s="62"/>
      <c r="AD82" s="62"/>
      <c r="AE82" s="62"/>
      <c r="AL82" s="5"/>
      <c r="AX82" s="62"/>
    </row>
    <row r="83" spans="1:50" s="7" customFormat="1" ht="15.75">
      <c r="A83" s="646"/>
      <c r="B83" s="1251"/>
      <c r="C83" s="1250"/>
      <c r="D83" s="450"/>
      <c r="E83" s="464"/>
      <c r="F83" s="465"/>
      <c r="G83" s="465"/>
      <c r="H83" s="465"/>
      <c r="I83" s="466"/>
      <c r="J83" s="467"/>
      <c r="K83" s="464"/>
      <c r="L83" s="465"/>
      <c r="M83" s="465"/>
      <c r="N83" s="465"/>
      <c r="O83" s="466"/>
      <c r="P83" s="467"/>
      <c r="Q83" s="464"/>
      <c r="R83" s="466"/>
      <c r="S83" s="239"/>
      <c r="T83" s="275"/>
      <c r="U83" s="1251"/>
      <c r="V83" s="1250"/>
      <c r="W83" s="647"/>
      <c r="X83" s="647"/>
      <c r="Y83" s="1251"/>
      <c r="Z83" s="1250"/>
      <c r="AA83" s="241"/>
      <c r="AB83" s="62"/>
      <c r="AC83" s="62"/>
      <c r="AD83" s="62"/>
      <c r="AE83" s="62"/>
      <c r="AL83" s="5"/>
      <c r="AX83" s="62"/>
    </row>
    <row r="84" spans="1:50" s="7" customFormat="1" ht="15.75">
      <c r="A84" s="646"/>
      <c r="B84" s="1251"/>
      <c r="C84" s="1250"/>
      <c r="D84" s="450"/>
      <c r="E84" s="464"/>
      <c r="F84" s="465"/>
      <c r="G84" s="465"/>
      <c r="H84" s="465"/>
      <c r="I84" s="466"/>
      <c r="J84" s="467"/>
      <c r="K84" s="464"/>
      <c r="L84" s="465"/>
      <c r="M84" s="465"/>
      <c r="N84" s="465"/>
      <c r="O84" s="466"/>
      <c r="P84" s="467"/>
      <c r="Q84" s="464"/>
      <c r="R84" s="466"/>
      <c r="S84" s="239"/>
      <c r="T84" s="275"/>
      <c r="U84" s="1251"/>
      <c r="V84" s="1250"/>
      <c r="W84" s="647"/>
      <c r="X84" s="647"/>
      <c r="Y84" s="1251"/>
      <c r="Z84" s="1250"/>
      <c r="AA84" s="241"/>
      <c r="AB84" s="62"/>
      <c r="AC84" s="62"/>
      <c r="AD84" s="62"/>
      <c r="AE84" s="62"/>
      <c r="AL84" s="5"/>
      <c r="AX84" s="62"/>
    </row>
    <row r="85" spans="1:50" s="7" customFormat="1" ht="15.75">
      <c r="A85" s="646"/>
      <c r="B85" s="1251"/>
      <c r="C85" s="1250"/>
      <c r="D85" s="450"/>
      <c r="E85" s="464"/>
      <c r="F85" s="465"/>
      <c r="G85" s="465"/>
      <c r="H85" s="465"/>
      <c r="I85" s="466"/>
      <c r="J85" s="467"/>
      <c r="K85" s="464"/>
      <c r="L85" s="465"/>
      <c r="M85" s="465"/>
      <c r="N85" s="465"/>
      <c r="O85" s="466"/>
      <c r="P85" s="467"/>
      <c r="Q85" s="464"/>
      <c r="R85" s="466"/>
      <c r="S85" s="239"/>
      <c r="T85" s="275"/>
      <c r="U85" s="1251"/>
      <c r="V85" s="1250"/>
      <c r="W85" s="647"/>
      <c r="X85" s="647"/>
      <c r="Y85" s="1251"/>
      <c r="Z85" s="1250"/>
      <c r="AA85" s="241"/>
      <c r="AB85" s="62"/>
      <c r="AC85" s="62"/>
      <c r="AD85" s="62"/>
      <c r="AE85" s="62"/>
      <c r="AL85" s="5"/>
      <c r="AX85" s="62"/>
    </row>
    <row r="86" spans="1:50" s="7" customFormat="1" ht="15.75">
      <c r="A86" s="646"/>
      <c r="B86" s="1251"/>
      <c r="C86" s="1250"/>
      <c r="D86" s="450"/>
      <c r="E86" s="464"/>
      <c r="F86" s="465"/>
      <c r="G86" s="465"/>
      <c r="H86" s="465"/>
      <c r="I86" s="466"/>
      <c r="J86" s="467"/>
      <c r="K86" s="464"/>
      <c r="L86" s="465"/>
      <c r="M86" s="465"/>
      <c r="N86" s="465"/>
      <c r="O86" s="466"/>
      <c r="P86" s="467"/>
      <c r="Q86" s="464"/>
      <c r="R86" s="466"/>
      <c r="S86" s="239"/>
      <c r="T86" s="275"/>
      <c r="U86" s="1251"/>
      <c r="V86" s="1250"/>
      <c r="W86" s="647"/>
      <c r="X86" s="647"/>
      <c r="Y86" s="1251"/>
      <c r="Z86" s="1250"/>
      <c r="AA86" s="241"/>
      <c r="AB86" s="62"/>
      <c r="AC86" s="62"/>
      <c r="AD86" s="62"/>
      <c r="AE86" s="62"/>
      <c r="AL86" s="5"/>
      <c r="AX86" s="62"/>
    </row>
    <row r="87" spans="1:50" s="7" customFormat="1" ht="15.75">
      <c r="A87" s="646"/>
      <c r="B87" s="1251"/>
      <c r="C87" s="1250"/>
      <c r="D87" s="450"/>
      <c r="E87" s="464"/>
      <c r="F87" s="465"/>
      <c r="G87" s="465"/>
      <c r="H87" s="465"/>
      <c r="I87" s="466"/>
      <c r="J87" s="467"/>
      <c r="K87" s="464"/>
      <c r="L87" s="465"/>
      <c r="M87" s="465"/>
      <c r="N87" s="465"/>
      <c r="O87" s="466"/>
      <c r="P87" s="467"/>
      <c r="Q87" s="464"/>
      <c r="R87" s="466"/>
      <c r="S87" s="239"/>
      <c r="T87" s="275"/>
      <c r="U87" s="1251"/>
      <c r="V87" s="1250"/>
      <c r="W87" s="647"/>
      <c r="X87" s="647"/>
      <c r="Y87" s="1251"/>
      <c r="Z87" s="1250"/>
      <c r="AA87" s="241"/>
      <c r="AB87" s="62"/>
      <c r="AC87" s="62"/>
      <c r="AD87" s="62"/>
      <c r="AE87" s="62"/>
      <c r="AL87" s="5"/>
      <c r="AX87" s="62"/>
    </row>
    <row r="88" spans="1:50" s="7" customFormat="1" ht="15.75">
      <c r="A88" s="646"/>
      <c r="B88" s="1251"/>
      <c r="C88" s="1250"/>
      <c r="D88" s="450"/>
      <c r="E88" s="464"/>
      <c r="F88" s="465"/>
      <c r="G88" s="465"/>
      <c r="H88" s="465"/>
      <c r="I88" s="466"/>
      <c r="J88" s="467"/>
      <c r="K88" s="464"/>
      <c r="L88" s="465"/>
      <c r="M88" s="465"/>
      <c r="N88" s="465"/>
      <c r="O88" s="466"/>
      <c r="P88" s="467"/>
      <c r="Q88" s="464"/>
      <c r="R88" s="466"/>
      <c r="S88" s="239"/>
      <c r="T88" s="275"/>
      <c r="U88" s="1251"/>
      <c r="V88" s="1250"/>
      <c r="W88" s="647"/>
      <c r="X88" s="647"/>
      <c r="Y88" s="1251"/>
      <c r="Z88" s="1250"/>
      <c r="AA88" s="241"/>
      <c r="AB88" s="62"/>
      <c r="AC88" s="62"/>
      <c r="AD88" s="62"/>
      <c r="AE88" s="62"/>
      <c r="AL88" s="5"/>
      <c r="AX88" s="62"/>
    </row>
    <row r="89" spans="1:50" s="7" customFormat="1" ht="15.75">
      <c r="A89" s="646"/>
      <c r="B89" s="1251"/>
      <c r="C89" s="1250"/>
      <c r="D89" s="450"/>
      <c r="E89" s="464"/>
      <c r="F89" s="465"/>
      <c r="G89" s="465"/>
      <c r="H89" s="465"/>
      <c r="I89" s="466"/>
      <c r="J89" s="467"/>
      <c r="K89" s="464"/>
      <c r="L89" s="465"/>
      <c r="M89" s="465"/>
      <c r="N89" s="465"/>
      <c r="O89" s="466"/>
      <c r="P89" s="467"/>
      <c r="Q89" s="464"/>
      <c r="R89" s="466"/>
      <c r="S89" s="239"/>
      <c r="T89" s="275"/>
      <c r="U89" s="1251"/>
      <c r="V89" s="1250"/>
      <c r="W89" s="647"/>
      <c r="X89" s="647"/>
      <c r="Y89" s="1251"/>
      <c r="Z89" s="1250"/>
      <c r="AA89" s="241"/>
      <c r="AB89" s="62"/>
      <c r="AC89" s="62"/>
      <c r="AD89" s="62"/>
      <c r="AE89" s="62"/>
      <c r="AL89" s="5"/>
      <c r="AX89" s="62"/>
    </row>
    <row r="90" spans="1:50" s="7" customFormat="1" ht="15.75">
      <c r="A90" s="646"/>
      <c r="B90" s="1251"/>
      <c r="C90" s="1250"/>
      <c r="D90" s="450"/>
      <c r="E90" s="464"/>
      <c r="F90" s="465"/>
      <c r="G90" s="465"/>
      <c r="H90" s="465"/>
      <c r="I90" s="466"/>
      <c r="J90" s="467"/>
      <c r="K90" s="464"/>
      <c r="L90" s="465"/>
      <c r="M90" s="465"/>
      <c r="N90" s="465"/>
      <c r="O90" s="466"/>
      <c r="P90" s="467"/>
      <c r="Q90" s="464"/>
      <c r="R90" s="466"/>
      <c r="S90" s="239"/>
      <c r="T90" s="275"/>
      <c r="U90" s="1251"/>
      <c r="V90" s="1250"/>
      <c r="W90" s="647"/>
      <c r="X90" s="647"/>
      <c r="Y90" s="1251"/>
      <c r="Z90" s="1250"/>
      <c r="AA90" s="241"/>
      <c r="AB90" s="62"/>
      <c r="AC90" s="62"/>
      <c r="AD90" s="62"/>
      <c r="AE90" s="62"/>
      <c r="AL90" s="5"/>
      <c r="AX90" s="62"/>
    </row>
    <row r="91" spans="1:50" s="7" customFormat="1" ht="15.75">
      <c r="A91" s="646"/>
      <c r="B91" s="1251"/>
      <c r="C91" s="1250"/>
      <c r="D91" s="450"/>
      <c r="E91" s="464"/>
      <c r="F91" s="465"/>
      <c r="G91" s="465"/>
      <c r="H91" s="465"/>
      <c r="I91" s="466"/>
      <c r="J91" s="467"/>
      <c r="K91" s="464"/>
      <c r="L91" s="465"/>
      <c r="M91" s="465"/>
      <c r="N91" s="465"/>
      <c r="O91" s="466"/>
      <c r="P91" s="467"/>
      <c r="Q91" s="464"/>
      <c r="R91" s="466"/>
      <c r="S91" s="239"/>
      <c r="T91" s="275"/>
      <c r="U91" s="1251"/>
      <c r="V91" s="1250"/>
      <c r="W91" s="647"/>
      <c r="X91" s="647"/>
      <c r="Y91" s="1251"/>
      <c r="Z91" s="1250"/>
      <c r="AA91" s="241"/>
      <c r="AB91" s="62"/>
      <c r="AC91" s="62"/>
      <c r="AD91" s="62"/>
      <c r="AE91" s="62"/>
      <c r="AL91" s="5"/>
      <c r="AX91" s="62"/>
    </row>
    <row r="92" spans="1:50" s="7" customFormat="1" ht="15.75">
      <c r="A92" s="646"/>
      <c r="B92" s="1251"/>
      <c r="C92" s="1250"/>
      <c r="D92" s="450"/>
      <c r="E92" s="464"/>
      <c r="F92" s="465"/>
      <c r="G92" s="465"/>
      <c r="H92" s="465"/>
      <c r="I92" s="466"/>
      <c r="J92" s="467"/>
      <c r="K92" s="464"/>
      <c r="L92" s="465"/>
      <c r="M92" s="465"/>
      <c r="N92" s="465"/>
      <c r="O92" s="466"/>
      <c r="P92" s="467"/>
      <c r="Q92" s="464"/>
      <c r="R92" s="466"/>
      <c r="S92" s="239"/>
      <c r="T92" s="275"/>
      <c r="U92" s="1251"/>
      <c r="V92" s="1250"/>
      <c r="W92" s="647"/>
      <c r="X92" s="647"/>
      <c r="Y92" s="1251"/>
      <c r="Z92" s="1250"/>
      <c r="AA92" s="241"/>
      <c r="AB92" s="62"/>
      <c r="AC92" s="62"/>
      <c r="AD92" s="62"/>
      <c r="AE92" s="62"/>
      <c r="AL92" s="5"/>
      <c r="AX92" s="62"/>
    </row>
    <row r="93" spans="1:50" s="7" customFormat="1" ht="15.75">
      <c r="A93" s="646"/>
      <c r="B93" s="1251"/>
      <c r="C93" s="1250"/>
      <c r="D93" s="450"/>
      <c r="E93" s="464"/>
      <c r="F93" s="465"/>
      <c r="G93" s="465"/>
      <c r="H93" s="465"/>
      <c r="I93" s="466"/>
      <c r="J93" s="467"/>
      <c r="K93" s="464"/>
      <c r="L93" s="465"/>
      <c r="M93" s="465"/>
      <c r="N93" s="465"/>
      <c r="O93" s="466"/>
      <c r="P93" s="467"/>
      <c r="Q93" s="464"/>
      <c r="R93" s="466"/>
      <c r="S93" s="239"/>
      <c r="T93" s="275"/>
      <c r="U93" s="1251"/>
      <c r="V93" s="1250"/>
      <c r="W93" s="647"/>
      <c r="X93" s="647"/>
      <c r="Y93" s="1251"/>
      <c r="Z93" s="1250"/>
      <c r="AA93" s="241"/>
      <c r="AB93" s="62"/>
      <c r="AC93" s="62"/>
      <c r="AD93" s="62"/>
      <c r="AE93" s="62"/>
      <c r="AL93" s="5"/>
      <c r="AX93" s="62"/>
    </row>
    <row r="94" spans="1:50" s="7" customFormat="1" ht="15.75">
      <c r="A94" s="646"/>
      <c r="B94" s="1251"/>
      <c r="C94" s="1250"/>
      <c r="D94" s="450"/>
      <c r="E94" s="464"/>
      <c r="F94" s="465"/>
      <c r="G94" s="465"/>
      <c r="H94" s="465"/>
      <c r="I94" s="466"/>
      <c r="J94" s="467"/>
      <c r="K94" s="464"/>
      <c r="L94" s="465"/>
      <c r="M94" s="465"/>
      <c r="N94" s="465"/>
      <c r="O94" s="466"/>
      <c r="P94" s="467"/>
      <c r="Q94" s="464"/>
      <c r="R94" s="466"/>
      <c r="S94" s="239"/>
      <c r="T94" s="275"/>
      <c r="U94" s="1251"/>
      <c r="V94" s="1250"/>
      <c r="W94" s="647"/>
      <c r="X94" s="647"/>
      <c r="Y94" s="1251"/>
      <c r="Z94" s="1250"/>
      <c r="AA94" s="241"/>
      <c r="AB94" s="62"/>
      <c r="AC94" s="62"/>
      <c r="AD94" s="62"/>
      <c r="AE94" s="62"/>
      <c r="AL94" s="5"/>
      <c r="AX94" s="62"/>
    </row>
    <row r="95" spans="1:50" s="7" customFormat="1" ht="15.75">
      <c r="A95" s="646"/>
      <c r="B95" s="1251"/>
      <c r="C95" s="1250"/>
      <c r="D95" s="450"/>
      <c r="E95" s="464"/>
      <c r="F95" s="465"/>
      <c r="G95" s="465"/>
      <c r="H95" s="465"/>
      <c r="I95" s="466"/>
      <c r="J95" s="467"/>
      <c r="K95" s="464"/>
      <c r="L95" s="465"/>
      <c r="M95" s="465"/>
      <c r="N95" s="465"/>
      <c r="O95" s="466"/>
      <c r="P95" s="467"/>
      <c r="Q95" s="464"/>
      <c r="R95" s="466"/>
      <c r="S95" s="239"/>
      <c r="T95" s="275"/>
      <c r="U95" s="1251"/>
      <c r="V95" s="1250"/>
      <c r="W95" s="647"/>
      <c r="X95" s="647"/>
      <c r="Y95" s="1251"/>
      <c r="Z95" s="1250"/>
      <c r="AA95" s="241"/>
      <c r="AB95" s="62"/>
      <c r="AC95" s="62"/>
      <c r="AD95" s="62"/>
      <c r="AE95" s="62"/>
      <c r="AL95" s="5"/>
      <c r="AX95" s="62"/>
    </row>
    <row r="96" spans="1:50" s="7" customFormat="1" ht="15.75">
      <c r="A96" s="646"/>
      <c r="B96" s="1251"/>
      <c r="C96" s="1250"/>
      <c r="D96" s="450"/>
      <c r="E96" s="464"/>
      <c r="F96" s="465"/>
      <c r="G96" s="465"/>
      <c r="H96" s="465"/>
      <c r="I96" s="466"/>
      <c r="J96" s="467"/>
      <c r="K96" s="464"/>
      <c r="L96" s="465"/>
      <c r="M96" s="465"/>
      <c r="N96" s="465"/>
      <c r="O96" s="466"/>
      <c r="P96" s="467"/>
      <c r="Q96" s="464"/>
      <c r="R96" s="466"/>
      <c r="S96" s="239"/>
      <c r="T96" s="275"/>
      <c r="U96" s="1251"/>
      <c r="V96" s="1250"/>
      <c r="W96" s="647"/>
      <c r="X96" s="647"/>
      <c r="Y96" s="1251"/>
      <c r="Z96" s="1250"/>
      <c r="AA96" s="241"/>
      <c r="AB96" s="62"/>
      <c r="AC96" s="62"/>
      <c r="AD96" s="62"/>
      <c r="AE96" s="62"/>
      <c r="AL96" s="5"/>
      <c r="AX96" s="62"/>
    </row>
    <row r="97" spans="1:50" s="7" customFormat="1" ht="15.75">
      <c r="A97" s="646"/>
      <c r="B97" s="1251"/>
      <c r="C97" s="1250"/>
      <c r="D97" s="450"/>
      <c r="E97" s="464"/>
      <c r="F97" s="465"/>
      <c r="G97" s="465"/>
      <c r="H97" s="465"/>
      <c r="I97" s="466"/>
      <c r="J97" s="467"/>
      <c r="K97" s="464"/>
      <c r="L97" s="465"/>
      <c r="M97" s="465"/>
      <c r="N97" s="465"/>
      <c r="O97" s="466"/>
      <c r="P97" s="467"/>
      <c r="Q97" s="464"/>
      <c r="R97" s="466"/>
      <c r="S97" s="239"/>
      <c r="T97" s="275"/>
      <c r="U97" s="1251"/>
      <c r="V97" s="1250"/>
      <c r="W97" s="647"/>
      <c r="X97" s="647"/>
      <c r="Y97" s="1251"/>
      <c r="Z97" s="1250"/>
      <c r="AA97" s="241"/>
      <c r="AB97" s="62"/>
      <c r="AC97" s="62"/>
      <c r="AD97" s="62"/>
      <c r="AE97" s="62"/>
      <c r="AL97" s="5"/>
      <c r="AX97" s="62"/>
    </row>
    <row r="98" spans="1:50" s="7" customFormat="1" ht="15.75">
      <c r="A98" s="646"/>
      <c r="B98" s="1251"/>
      <c r="C98" s="1250"/>
      <c r="D98" s="450"/>
      <c r="E98" s="464"/>
      <c r="F98" s="465"/>
      <c r="G98" s="465"/>
      <c r="H98" s="465"/>
      <c r="I98" s="466"/>
      <c r="J98" s="467"/>
      <c r="K98" s="464"/>
      <c r="L98" s="465"/>
      <c r="M98" s="465"/>
      <c r="N98" s="465"/>
      <c r="O98" s="466"/>
      <c r="P98" s="467"/>
      <c r="Q98" s="464"/>
      <c r="R98" s="466"/>
      <c r="S98" s="239"/>
      <c r="T98" s="275"/>
      <c r="U98" s="1251"/>
      <c r="V98" s="1250"/>
      <c r="W98" s="647"/>
      <c r="X98" s="647"/>
      <c r="Y98" s="1251"/>
      <c r="Z98" s="1250"/>
      <c r="AA98" s="241"/>
      <c r="AB98" s="62"/>
      <c r="AC98" s="62"/>
      <c r="AD98" s="62"/>
      <c r="AE98" s="62"/>
      <c r="AL98" s="5"/>
      <c r="AX98" s="62"/>
    </row>
    <row r="99" spans="1:50" s="7" customFormat="1" ht="15.75">
      <c r="A99" s="646"/>
      <c r="B99" s="1251"/>
      <c r="C99" s="1250"/>
      <c r="D99" s="450"/>
      <c r="E99" s="464"/>
      <c r="F99" s="465"/>
      <c r="G99" s="465"/>
      <c r="H99" s="465"/>
      <c r="I99" s="466"/>
      <c r="J99" s="467"/>
      <c r="K99" s="464"/>
      <c r="L99" s="465"/>
      <c r="M99" s="465"/>
      <c r="N99" s="465"/>
      <c r="O99" s="466"/>
      <c r="P99" s="467"/>
      <c r="Q99" s="464"/>
      <c r="R99" s="466"/>
      <c r="S99" s="239"/>
      <c r="T99" s="275"/>
      <c r="U99" s="1251"/>
      <c r="V99" s="1250"/>
      <c r="W99" s="647"/>
      <c r="X99" s="647"/>
      <c r="Y99" s="1251"/>
      <c r="Z99" s="1250"/>
      <c r="AA99" s="241"/>
      <c r="AB99" s="62"/>
      <c r="AC99" s="62"/>
      <c r="AD99" s="62"/>
      <c r="AE99" s="62"/>
      <c r="AL99" s="5"/>
      <c r="AX99" s="62"/>
    </row>
    <row r="100" spans="1:50" s="7" customFormat="1" ht="15.75">
      <c r="A100" s="646"/>
      <c r="B100" s="1251"/>
      <c r="C100" s="1250"/>
      <c r="D100" s="450"/>
      <c r="E100" s="464"/>
      <c r="F100" s="465"/>
      <c r="G100" s="465"/>
      <c r="H100" s="465"/>
      <c r="I100" s="466"/>
      <c r="J100" s="467"/>
      <c r="K100" s="464"/>
      <c r="L100" s="465"/>
      <c r="M100" s="465"/>
      <c r="N100" s="465"/>
      <c r="O100" s="466"/>
      <c r="P100" s="467"/>
      <c r="Q100" s="464"/>
      <c r="R100" s="466"/>
      <c r="S100" s="239"/>
      <c r="T100" s="275"/>
      <c r="U100" s="1251"/>
      <c r="V100" s="1250"/>
      <c r="W100" s="647"/>
      <c r="X100" s="647"/>
      <c r="Y100" s="1251"/>
      <c r="Z100" s="1250"/>
      <c r="AA100" s="241"/>
      <c r="AB100" s="62"/>
      <c r="AC100" s="62"/>
      <c r="AD100" s="62"/>
      <c r="AE100" s="62"/>
      <c r="AL100" s="5"/>
      <c r="AX100" s="62"/>
    </row>
    <row r="101" spans="1:50" s="7" customFormat="1" ht="15.75">
      <c r="A101" s="646"/>
      <c r="B101" s="1251"/>
      <c r="C101" s="1250"/>
      <c r="D101" s="450"/>
      <c r="E101" s="464"/>
      <c r="F101" s="465"/>
      <c r="G101" s="465"/>
      <c r="H101" s="465"/>
      <c r="I101" s="466"/>
      <c r="J101" s="467"/>
      <c r="K101" s="464"/>
      <c r="L101" s="465"/>
      <c r="M101" s="465"/>
      <c r="N101" s="465"/>
      <c r="O101" s="466"/>
      <c r="P101" s="467"/>
      <c r="Q101" s="464"/>
      <c r="R101" s="466"/>
      <c r="S101" s="239"/>
      <c r="T101" s="275"/>
      <c r="U101" s="1251"/>
      <c r="V101" s="1250"/>
      <c r="W101" s="647"/>
      <c r="X101" s="647"/>
      <c r="Y101" s="1251"/>
      <c r="Z101" s="1250"/>
      <c r="AA101" s="241"/>
      <c r="AB101" s="62"/>
      <c r="AC101" s="62"/>
      <c r="AD101" s="62"/>
      <c r="AE101" s="62"/>
      <c r="AL101" s="5"/>
      <c r="AX101" s="62"/>
    </row>
    <row r="102" spans="1:50" s="7" customFormat="1" ht="15.75">
      <c r="A102" s="646"/>
      <c r="B102" s="1251"/>
      <c r="C102" s="1250"/>
      <c r="D102" s="450"/>
      <c r="E102" s="464"/>
      <c r="F102" s="465"/>
      <c r="G102" s="465"/>
      <c r="H102" s="465"/>
      <c r="I102" s="466"/>
      <c r="J102" s="467"/>
      <c r="K102" s="464"/>
      <c r="L102" s="465"/>
      <c r="M102" s="465"/>
      <c r="N102" s="465"/>
      <c r="O102" s="466"/>
      <c r="P102" s="467"/>
      <c r="Q102" s="464"/>
      <c r="R102" s="466"/>
      <c r="S102" s="239"/>
      <c r="T102" s="275"/>
      <c r="U102" s="1251"/>
      <c r="V102" s="1250"/>
      <c r="W102" s="647"/>
      <c r="X102" s="647"/>
      <c r="Y102" s="1251"/>
      <c r="Z102" s="1250"/>
      <c r="AA102" s="241"/>
      <c r="AB102" s="62"/>
      <c r="AC102" s="62"/>
      <c r="AD102" s="62"/>
      <c r="AE102" s="62"/>
      <c r="AL102" s="5"/>
      <c r="AX102" s="62"/>
    </row>
    <row r="103" spans="1:50" s="7" customFormat="1" ht="15.75">
      <c r="A103" s="646"/>
      <c r="B103" s="1251"/>
      <c r="C103" s="1250"/>
      <c r="D103" s="450"/>
      <c r="E103" s="464"/>
      <c r="F103" s="465"/>
      <c r="G103" s="465"/>
      <c r="H103" s="465"/>
      <c r="I103" s="466"/>
      <c r="J103" s="467"/>
      <c r="K103" s="464"/>
      <c r="L103" s="465"/>
      <c r="M103" s="465"/>
      <c r="N103" s="465"/>
      <c r="O103" s="466"/>
      <c r="P103" s="467"/>
      <c r="Q103" s="464"/>
      <c r="R103" s="466"/>
      <c r="S103" s="239"/>
      <c r="T103" s="275"/>
      <c r="U103" s="1251"/>
      <c r="V103" s="1250"/>
      <c r="W103" s="647"/>
      <c r="X103" s="647"/>
      <c r="Y103" s="1251"/>
      <c r="Z103" s="1250"/>
      <c r="AA103" s="241"/>
      <c r="AB103" s="62"/>
      <c r="AC103" s="62"/>
      <c r="AD103" s="62"/>
      <c r="AE103" s="62"/>
      <c r="AL103" s="5"/>
      <c r="AX103" s="62"/>
    </row>
    <row r="104" spans="1:50" s="7" customFormat="1" ht="15.75">
      <c r="A104" s="646"/>
      <c r="B104" s="1251"/>
      <c r="C104" s="1250"/>
      <c r="D104" s="450"/>
      <c r="E104" s="464"/>
      <c r="F104" s="465"/>
      <c r="G104" s="465"/>
      <c r="H104" s="465"/>
      <c r="I104" s="466"/>
      <c r="J104" s="467"/>
      <c r="K104" s="464"/>
      <c r="L104" s="465"/>
      <c r="M104" s="465"/>
      <c r="N104" s="465"/>
      <c r="O104" s="466"/>
      <c r="P104" s="467"/>
      <c r="Q104" s="464"/>
      <c r="R104" s="466"/>
      <c r="S104" s="239"/>
      <c r="T104" s="275"/>
      <c r="U104" s="1251"/>
      <c r="V104" s="1250"/>
      <c r="W104" s="647"/>
      <c r="X104" s="647"/>
      <c r="Y104" s="1251"/>
      <c r="Z104" s="1250"/>
      <c r="AA104" s="241"/>
      <c r="AB104" s="62"/>
      <c r="AC104" s="62"/>
      <c r="AD104" s="62"/>
      <c r="AE104" s="62"/>
      <c r="AL104" s="5"/>
      <c r="AX104" s="62"/>
    </row>
    <row r="105" spans="1:50" s="7" customFormat="1" ht="15.75">
      <c r="A105" s="646"/>
      <c r="B105" s="1251"/>
      <c r="C105" s="1250"/>
      <c r="D105" s="450"/>
      <c r="E105" s="464"/>
      <c r="F105" s="465"/>
      <c r="G105" s="465"/>
      <c r="H105" s="465"/>
      <c r="I105" s="466"/>
      <c r="J105" s="467"/>
      <c r="K105" s="464"/>
      <c r="L105" s="465"/>
      <c r="M105" s="465"/>
      <c r="N105" s="465"/>
      <c r="O105" s="466"/>
      <c r="P105" s="467"/>
      <c r="Q105" s="464"/>
      <c r="R105" s="466"/>
      <c r="S105" s="239"/>
      <c r="T105" s="275"/>
      <c r="U105" s="1251"/>
      <c r="V105" s="1250"/>
      <c r="W105" s="647"/>
      <c r="X105" s="647"/>
      <c r="Y105" s="1251"/>
      <c r="Z105" s="1250"/>
      <c r="AA105" s="241"/>
      <c r="AB105" s="62"/>
      <c r="AC105" s="62"/>
      <c r="AD105" s="62"/>
      <c r="AE105" s="62"/>
      <c r="AL105" s="5"/>
      <c r="AX105" s="62"/>
    </row>
    <row r="106" spans="1:50" s="7" customFormat="1" ht="15.75">
      <c r="A106" s="646"/>
      <c r="B106" s="1251"/>
      <c r="C106" s="1250"/>
      <c r="D106" s="450"/>
      <c r="E106" s="464"/>
      <c r="F106" s="465"/>
      <c r="G106" s="465"/>
      <c r="H106" s="465"/>
      <c r="I106" s="466"/>
      <c r="J106" s="467"/>
      <c r="K106" s="464"/>
      <c r="L106" s="465"/>
      <c r="M106" s="465"/>
      <c r="N106" s="465"/>
      <c r="O106" s="466"/>
      <c r="P106" s="467"/>
      <c r="Q106" s="464"/>
      <c r="R106" s="466"/>
      <c r="S106" s="239"/>
      <c r="T106" s="275"/>
      <c r="U106" s="1251"/>
      <c r="V106" s="1250"/>
      <c r="W106" s="647"/>
      <c r="X106" s="647"/>
      <c r="Y106" s="1251"/>
      <c r="Z106" s="1250"/>
      <c r="AA106" s="241"/>
      <c r="AB106" s="62"/>
      <c r="AC106" s="62"/>
      <c r="AD106" s="62"/>
      <c r="AE106" s="62"/>
      <c r="AL106" s="5"/>
      <c r="AX106" s="62"/>
    </row>
    <row r="107" spans="1:50" s="7" customFormat="1" ht="15.75">
      <c r="A107" s="646"/>
      <c r="B107" s="1251"/>
      <c r="C107" s="1250"/>
      <c r="D107" s="450"/>
      <c r="E107" s="464"/>
      <c r="F107" s="465"/>
      <c r="G107" s="465"/>
      <c r="H107" s="465"/>
      <c r="I107" s="466"/>
      <c r="J107" s="467"/>
      <c r="K107" s="464"/>
      <c r="L107" s="465"/>
      <c r="M107" s="465"/>
      <c r="N107" s="465"/>
      <c r="O107" s="466"/>
      <c r="P107" s="467"/>
      <c r="Q107" s="464"/>
      <c r="R107" s="466"/>
      <c r="S107" s="239"/>
      <c r="T107" s="275"/>
      <c r="U107" s="1251"/>
      <c r="V107" s="1250"/>
      <c r="W107" s="647"/>
      <c r="X107" s="647"/>
      <c r="Y107" s="1251"/>
      <c r="Z107" s="1250"/>
      <c r="AA107" s="241"/>
      <c r="AB107" s="62"/>
      <c r="AC107" s="62"/>
      <c r="AD107" s="62"/>
      <c r="AE107" s="62"/>
      <c r="AL107" s="5"/>
      <c r="AX107" s="62"/>
    </row>
    <row r="108" spans="1:50" s="7" customFormat="1" ht="15.75">
      <c r="A108" s="646"/>
      <c r="B108" s="1251"/>
      <c r="C108" s="1250"/>
      <c r="D108" s="450"/>
      <c r="E108" s="464"/>
      <c r="F108" s="465"/>
      <c r="G108" s="465"/>
      <c r="H108" s="465"/>
      <c r="I108" s="466"/>
      <c r="J108" s="467"/>
      <c r="K108" s="464"/>
      <c r="L108" s="465"/>
      <c r="M108" s="465"/>
      <c r="N108" s="465"/>
      <c r="O108" s="466"/>
      <c r="P108" s="467"/>
      <c r="Q108" s="464"/>
      <c r="R108" s="466"/>
      <c r="S108" s="239"/>
      <c r="T108" s="275"/>
      <c r="U108" s="1251"/>
      <c r="V108" s="1250"/>
      <c r="W108" s="647"/>
      <c r="X108" s="647"/>
      <c r="Y108" s="1251"/>
      <c r="Z108" s="1250"/>
      <c r="AA108" s="241"/>
      <c r="AB108" s="62"/>
      <c r="AC108" s="62"/>
      <c r="AD108" s="62"/>
      <c r="AE108" s="62"/>
      <c r="AL108" s="5"/>
      <c r="AX108" s="62"/>
    </row>
    <row r="109" spans="1:50" s="7" customFormat="1" ht="15.75">
      <c r="A109" s="646"/>
      <c r="B109" s="1251"/>
      <c r="C109" s="1250"/>
      <c r="D109" s="450"/>
      <c r="E109" s="464"/>
      <c r="F109" s="465"/>
      <c r="G109" s="465"/>
      <c r="H109" s="465"/>
      <c r="I109" s="466"/>
      <c r="J109" s="467"/>
      <c r="K109" s="464"/>
      <c r="L109" s="465"/>
      <c r="M109" s="465"/>
      <c r="N109" s="465"/>
      <c r="O109" s="466"/>
      <c r="P109" s="467"/>
      <c r="Q109" s="464"/>
      <c r="R109" s="466"/>
      <c r="S109" s="239"/>
      <c r="T109" s="275"/>
      <c r="U109" s="1251"/>
      <c r="V109" s="1250"/>
      <c r="W109" s="647"/>
      <c r="X109" s="647"/>
      <c r="Y109" s="1251"/>
      <c r="Z109" s="1250"/>
      <c r="AA109" s="241"/>
      <c r="AB109" s="62"/>
      <c r="AC109" s="62"/>
      <c r="AD109" s="62"/>
      <c r="AE109" s="62"/>
      <c r="AL109" s="5"/>
      <c r="AX109" s="62"/>
    </row>
    <row r="110" spans="1:50" s="7" customFormat="1" ht="15.75">
      <c r="A110" s="646"/>
      <c r="B110" s="1251"/>
      <c r="C110" s="1250"/>
      <c r="D110" s="450"/>
      <c r="E110" s="464"/>
      <c r="F110" s="465"/>
      <c r="G110" s="465"/>
      <c r="H110" s="465"/>
      <c r="I110" s="466"/>
      <c r="J110" s="467"/>
      <c r="K110" s="464"/>
      <c r="L110" s="465"/>
      <c r="M110" s="465"/>
      <c r="N110" s="465"/>
      <c r="O110" s="466"/>
      <c r="P110" s="467"/>
      <c r="Q110" s="464"/>
      <c r="R110" s="466"/>
      <c r="S110" s="239"/>
      <c r="T110" s="275"/>
      <c r="U110" s="1251"/>
      <c r="V110" s="1250"/>
      <c r="W110" s="647"/>
      <c r="X110" s="647"/>
      <c r="Y110" s="1251"/>
      <c r="Z110" s="1250"/>
      <c r="AA110" s="241"/>
      <c r="AB110" s="62"/>
      <c r="AC110" s="62"/>
      <c r="AD110" s="62"/>
      <c r="AE110" s="62"/>
      <c r="AL110" s="5"/>
      <c r="AX110" s="62"/>
    </row>
    <row r="111" spans="1:50" s="7" customFormat="1" ht="15.75">
      <c r="A111" s="646"/>
      <c r="B111" s="1251"/>
      <c r="C111" s="1250"/>
      <c r="D111" s="450"/>
      <c r="E111" s="464"/>
      <c r="F111" s="465"/>
      <c r="G111" s="465"/>
      <c r="H111" s="465"/>
      <c r="I111" s="466"/>
      <c r="J111" s="467"/>
      <c r="K111" s="464"/>
      <c r="L111" s="465"/>
      <c r="M111" s="465"/>
      <c r="N111" s="465"/>
      <c r="O111" s="466"/>
      <c r="P111" s="467"/>
      <c r="Q111" s="464"/>
      <c r="R111" s="466"/>
      <c r="S111" s="239"/>
      <c r="T111" s="275"/>
      <c r="U111" s="1251"/>
      <c r="V111" s="1250"/>
      <c r="W111" s="647"/>
      <c r="X111" s="647"/>
      <c r="Y111" s="1251"/>
      <c r="Z111" s="1250"/>
      <c r="AA111" s="241"/>
      <c r="AB111" s="62"/>
      <c r="AC111" s="62"/>
      <c r="AD111" s="62"/>
      <c r="AE111" s="62"/>
      <c r="AL111" s="5"/>
      <c r="AX111" s="62"/>
    </row>
    <row r="112" spans="1:50" s="7" customFormat="1" ht="15.75">
      <c r="A112" s="646"/>
      <c r="B112" s="1251"/>
      <c r="C112" s="1250"/>
      <c r="D112" s="450"/>
      <c r="E112" s="464"/>
      <c r="F112" s="465"/>
      <c r="G112" s="465"/>
      <c r="H112" s="465"/>
      <c r="I112" s="466"/>
      <c r="J112" s="467"/>
      <c r="K112" s="464"/>
      <c r="L112" s="465"/>
      <c r="M112" s="465"/>
      <c r="N112" s="465"/>
      <c r="O112" s="466"/>
      <c r="P112" s="467"/>
      <c r="Q112" s="464"/>
      <c r="R112" s="466"/>
      <c r="S112" s="239"/>
      <c r="T112" s="275"/>
      <c r="U112" s="1251"/>
      <c r="V112" s="1250"/>
      <c r="W112" s="647"/>
      <c r="X112" s="647"/>
      <c r="Y112" s="1251"/>
      <c r="Z112" s="1250"/>
      <c r="AA112" s="241"/>
      <c r="AB112" s="62"/>
      <c r="AC112" s="62"/>
      <c r="AD112" s="62"/>
      <c r="AE112" s="62"/>
      <c r="AL112" s="5"/>
      <c r="AX112" s="62"/>
    </row>
    <row r="113" spans="1:50" s="7" customFormat="1" ht="15.75">
      <c r="A113" s="646"/>
      <c r="B113" s="1251"/>
      <c r="C113" s="1250"/>
      <c r="D113" s="450"/>
      <c r="E113" s="464"/>
      <c r="F113" s="465"/>
      <c r="G113" s="465"/>
      <c r="H113" s="465"/>
      <c r="I113" s="466"/>
      <c r="J113" s="467"/>
      <c r="K113" s="464"/>
      <c r="L113" s="465"/>
      <c r="M113" s="465"/>
      <c r="N113" s="465"/>
      <c r="O113" s="466"/>
      <c r="P113" s="467"/>
      <c r="Q113" s="464"/>
      <c r="R113" s="466"/>
      <c r="S113" s="239"/>
      <c r="T113" s="275"/>
      <c r="U113" s="1251"/>
      <c r="V113" s="1250"/>
      <c r="W113" s="647"/>
      <c r="X113" s="647"/>
      <c r="Y113" s="1251"/>
      <c r="Z113" s="1250"/>
      <c r="AA113" s="241"/>
      <c r="AB113" s="62"/>
      <c r="AC113" s="62"/>
      <c r="AD113" s="62"/>
      <c r="AE113" s="62"/>
      <c r="AL113" s="5"/>
      <c r="AX113" s="62"/>
    </row>
    <row r="114" spans="1:50" s="7" customFormat="1" ht="15.75">
      <c r="A114" s="646"/>
      <c r="B114" s="1251"/>
      <c r="C114" s="1250"/>
      <c r="D114" s="450"/>
      <c r="E114" s="464"/>
      <c r="F114" s="465"/>
      <c r="G114" s="465"/>
      <c r="H114" s="465"/>
      <c r="I114" s="466"/>
      <c r="J114" s="467"/>
      <c r="K114" s="464"/>
      <c r="L114" s="465"/>
      <c r="M114" s="465"/>
      <c r="N114" s="465"/>
      <c r="O114" s="466"/>
      <c r="P114" s="467"/>
      <c r="Q114" s="464"/>
      <c r="R114" s="466"/>
      <c r="S114" s="239"/>
      <c r="T114" s="275"/>
      <c r="U114" s="1251"/>
      <c r="V114" s="1250"/>
      <c r="W114" s="647"/>
      <c r="X114" s="647"/>
      <c r="Y114" s="1251"/>
      <c r="Z114" s="1250"/>
      <c r="AA114" s="241"/>
      <c r="AB114" s="62"/>
      <c r="AC114" s="62"/>
      <c r="AD114" s="62"/>
      <c r="AE114" s="62"/>
      <c r="AL114" s="5"/>
      <c r="AX114" s="62"/>
    </row>
    <row r="115" spans="1:50" s="7" customFormat="1" ht="15.75">
      <c r="A115" s="646"/>
      <c r="B115" s="1251"/>
      <c r="C115" s="1250"/>
      <c r="D115" s="450"/>
      <c r="E115" s="464"/>
      <c r="F115" s="465"/>
      <c r="G115" s="465"/>
      <c r="H115" s="465"/>
      <c r="I115" s="466"/>
      <c r="J115" s="467"/>
      <c r="K115" s="464"/>
      <c r="L115" s="465"/>
      <c r="M115" s="465"/>
      <c r="N115" s="465"/>
      <c r="O115" s="466"/>
      <c r="P115" s="467"/>
      <c r="Q115" s="464"/>
      <c r="R115" s="466"/>
      <c r="S115" s="239"/>
      <c r="T115" s="275"/>
      <c r="U115" s="1251"/>
      <c r="V115" s="1250"/>
      <c r="W115" s="647"/>
      <c r="X115" s="647"/>
      <c r="Y115" s="1251"/>
      <c r="Z115" s="1250"/>
      <c r="AA115" s="241"/>
      <c r="AB115" s="62"/>
      <c r="AC115" s="62"/>
      <c r="AD115" s="62"/>
      <c r="AE115" s="62"/>
      <c r="AL115" s="5"/>
      <c r="AX115" s="62"/>
    </row>
    <row r="116" spans="1:50" s="7" customFormat="1" ht="15.75">
      <c r="A116" s="646"/>
      <c r="B116" s="1251"/>
      <c r="C116" s="1250"/>
      <c r="D116" s="450"/>
      <c r="E116" s="464"/>
      <c r="F116" s="465"/>
      <c r="G116" s="465"/>
      <c r="H116" s="465"/>
      <c r="I116" s="466"/>
      <c r="J116" s="467"/>
      <c r="K116" s="464"/>
      <c r="L116" s="465"/>
      <c r="M116" s="465"/>
      <c r="N116" s="465"/>
      <c r="O116" s="466"/>
      <c r="P116" s="467"/>
      <c r="Q116" s="464"/>
      <c r="R116" s="466"/>
      <c r="S116" s="239"/>
      <c r="T116" s="275"/>
      <c r="U116" s="1251"/>
      <c r="V116" s="1250"/>
      <c r="W116" s="647"/>
      <c r="X116" s="647"/>
      <c r="Y116" s="1251"/>
      <c r="Z116" s="1250"/>
      <c r="AA116" s="241"/>
      <c r="AB116" s="62"/>
      <c r="AC116" s="62"/>
      <c r="AD116" s="62"/>
      <c r="AE116" s="62"/>
      <c r="AL116" s="5"/>
      <c r="AX116" s="62"/>
    </row>
    <row r="117" spans="1:50" s="7" customFormat="1" ht="15.75">
      <c r="A117" s="646"/>
      <c r="B117" s="1251"/>
      <c r="C117" s="1250"/>
      <c r="D117" s="450"/>
      <c r="E117" s="464"/>
      <c r="F117" s="465"/>
      <c r="G117" s="465"/>
      <c r="H117" s="465"/>
      <c r="I117" s="466"/>
      <c r="J117" s="467"/>
      <c r="K117" s="464"/>
      <c r="L117" s="465"/>
      <c r="M117" s="465"/>
      <c r="N117" s="465"/>
      <c r="O117" s="466"/>
      <c r="P117" s="467"/>
      <c r="Q117" s="464"/>
      <c r="R117" s="466"/>
      <c r="S117" s="239"/>
      <c r="T117" s="275"/>
      <c r="U117" s="1251"/>
      <c r="V117" s="1250"/>
      <c r="W117" s="647"/>
      <c r="X117" s="647"/>
      <c r="Y117" s="1251"/>
      <c r="Z117" s="1250"/>
      <c r="AA117" s="241"/>
      <c r="AB117" s="62"/>
      <c r="AC117" s="62"/>
      <c r="AD117" s="62"/>
      <c r="AE117" s="62"/>
      <c r="AL117" s="5"/>
      <c r="AX117" s="62"/>
    </row>
    <row r="118" spans="1:50" s="7" customFormat="1" ht="15.75">
      <c r="A118" s="646"/>
      <c r="B118" s="1251"/>
      <c r="C118" s="1250"/>
      <c r="D118" s="450"/>
      <c r="E118" s="464"/>
      <c r="F118" s="465"/>
      <c r="G118" s="465"/>
      <c r="H118" s="465"/>
      <c r="I118" s="466"/>
      <c r="J118" s="467"/>
      <c r="K118" s="464"/>
      <c r="L118" s="465"/>
      <c r="M118" s="465"/>
      <c r="N118" s="465"/>
      <c r="O118" s="466"/>
      <c r="P118" s="467"/>
      <c r="Q118" s="464"/>
      <c r="R118" s="466"/>
      <c r="S118" s="239"/>
      <c r="T118" s="275"/>
      <c r="U118" s="1251"/>
      <c r="V118" s="1250"/>
      <c r="W118" s="647"/>
      <c r="X118" s="647"/>
      <c r="Y118" s="1251"/>
      <c r="Z118" s="1250"/>
      <c r="AA118" s="241"/>
      <c r="AB118" s="62"/>
      <c r="AC118" s="62"/>
      <c r="AD118" s="62"/>
      <c r="AE118" s="62"/>
      <c r="AL118" s="5"/>
      <c r="AX118" s="62"/>
    </row>
    <row r="119" spans="1:50" s="7" customFormat="1" ht="15.75">
      <c r="A119" s="646"/>
      <c r="B119" s="1251"/>
      <c r="C119" s="1250"/>
      <c r="D119" s="450"/>
      <c r="E119" s="464"/>
      <c r="F119" s="465"/>
      <c r="G119" s="465"/>
      <c r="H119" s="465"/>
      <c r="I119" s="466"/>
      <c r="J119" s="467"/>
      <c r="K119" s="464"/>
      <c r="L119" s="465"/>
      <c r="M119" s="465"/>
      <c r="N119" s="465"/>
      <c r="O119" s="466"/>
      <c r="P119" s="467"/>
      <c r="Q119" s="464"/>
      <c r="R119" s="466"/>
      <c r="S119" s="239"/>
      <c r="T119" s="275"/>
      <c r="U119" s="1251"/>
      <c r="V119" s="1250"/>
      <c r="W119" s="647"/>
      <c r="X119" s="647"/>
      <c r="Y119" s="1251"/>
      <c r="Z119" s="1250"/>
      <c r="AA119" s="241"/>
      <c r="AB119" s="62"/>
      <c r="AC119" s="62"/>
      <c r="AD119" s="62"/>
      <c r="AE119" s="62"/>
      <c r="AL119" s="5"/>
      <c r="AX119" s="62"/>
    </row>
    <row r="120" spans="1:50" s="7" customFormat="1" ht="15.75">
      <c r="A120" s="646"/>
      <c r="B120" s="1251"/>
      <c r="C120" s="1250"/>
      <c r="D120" s="450"/>
      <c r="E120" s="464"/>
      <c r="F120" s="465"/>
      <c r="G120" s="465"/>
      <c r="H120" s="465"/>
      <c r="I120" s="466"/>
      <c r="J120" s="467"/>
      <c r="K120" s="464"/>
      <c r="L120" s="465"/>
      <c r="M120" s="465"/>
      <c r="N120" s="465"/>
      <c r="O120" s="466"/>
      <c r="P120" s="467"/>
      <c r="Q120" s="464"/>
      <c r="R120" s="466"/>
      <c r="S120" s="239"/>
      <c r="T120" s="275"/>
      <c r="U120" s="1251"/>
      <c r="V120" s="1250"/>
      <c r="W120" s="647"/>
      <c r="X120" s="647"/>
      <c r="Y120" s="1251"/>
      <c r="Z120" s="1250"/>
      <c r="AA120" s="241"/>
      <c r="AB120" s="62"/>
      <c r="AC120" s="62"/>
      <c r="AD120" s="62"/>
      <c r="AE120" s="62"/>
      <c r="AL120" s="5"/>
      <c r="AX120" s="62"/>
    </row>
    <row r="121" spans="1:50" s="7" customFormat="1" ht="15.75">
      <c r="A121" s="646"/>
      <c r="B121" s="1251"/>
      <c r="C121" s="1250"/>
      <c r="D121" s="450"/>
      <c r="E121" s="464"/>
      <c r="F121" s="465"/>
      <c r="G121" s="465"/>
      <c r="H121" s="465"/>
      <c r="I121" s="466"/>
      <c r="J121" s="467"/>
      <c r="K121" s="464"/>
      <c r="L121" s="465"/>
      <c r="M121" s="465"/>
      <c r="N121" s="465"/>
      <c r="O121" s="466"/>
      <c r="P121" s="467"/>
      <c r="Q121" s="464"/>
      <c r="R121" s="466"/>
      <c r="S121" s="239"/>
      <c r="T121" s="275"/>
      <c r="U121" s="1251"/>
      <c r="V121" s="1250"/>
      <c r="W121" s="647"/>
      <c r="X121" s="647"/>
      <c r="Y121" s="1251"/>
      <c r="Z121" s="1250"/>
      <c r="AA121" s="241"/>
      <c r="AB121" s="62"/>
      <c r="AC121" s="62"/>
      <c r="AD121" s="62"/>
      <c r="AE121" s="62"/>
      <c r="AL121" s="5"/>
      <c r="AX121" s="62"/>
    </row>
    <row r="122" spans="1:50" s="7" customFormat="1" ht="15.75">
      <c r="A122" s="646"/>
      <c r="B122" s="1251"/>
      <c r="C122" s="1250"/>
      <c r="D122" s="450"/>
      <c r="E122" s="464"/>
      <c r="F122" s="465"/>
      <c r="G122" s="465"/>
      <c r="H122" s="465"/>
      <c r="I122" s="466"/>
      <c r="J122" s="467"/>
      <c r="K122" s="464"/>
      <c r="L122" s="465"/>
      <c r="M122" s="465"/>
      <c r="N122" s="465"/>
      <c r="O122" s="466"/>
      <c r="P122" s="467"/>
      <c r="Q122" s="464"/>
      <c r="R122" s="466"/>
      <c r="S122" s="239"/>
      <c r="T122" s="275"/>
      <c r="U122" s="1251"/>
      <c r="V122" s="1250"/>
      <c r="W122" s="647"/>
      <c r="X122" s="647"/>
      <c r="Y122" s="1251"/>
      <c r="Z122" s="1250"/>
      <c r="AA122" s="241"/>
      <c r="AB122" s="62"/>
      <c r="AC122" s="62"/>
      <c r="AD122" s="62"/>
      <c r="AE122" s="62"/>
      <c r="AL122" s="5"/>
      <c r="AX122" s="62"/>
    </row>
    <row r="123" spans="1:50" s="7" customFormat="1" ht="15.75">
      <c r="A123" s="646"/>
      <c r="B123" s="1251"/>
      <c r="C123" s="1250"/>
      <c r="D123" s="450"/>
      <c r="E123" s="464"/>
      <c r="F123" s="465"/>
      <c r="G123" s="465"/>
      <c r="H123" s="465"/>
      <c r="I123" s="466"/>
      <c r="J123" s="467"/>
      <c r="K123" s="464"/>
      <c r="L123" s="465"/>
      <c r="M123" s="465"/>
      <c r="N123" s="465"/>
      <c r="O123" s="466"/>
      <c r="P123" s="467"/>
      <c r="Q123" s="464"/>
      <c r="R123" s="466"/>
      <c r="S123" s="239"/>
      <c r="T123" s="275"/>
      <c r="U123" s="1251"/>
      <c r="V123" s="1250"/>
      <c r="W123" s="647"/>
      <c r="X123" s="647"/>
      <c r="Y123" s="1251"/>
      <c r="Z123" s="1250"/>
      <c r="AA123" s="241"/>
      <c r="AB123" s="62"/>
      <c r="AC123" s="62"/>
      <c r="AD123" s="62"/>
      <c r="AE123" s="62"/>
      <c r="AL123" s="5"/>
      <c r="AX123" s="62"/>
    </row>
    <row r="124" spans="1:50" s="7" customFormat="1" ht="15.75">
      <c r="A124" s="646"/>
      <c r="B124" s="1251"/>
      <c r="C124" s="1250"/>
      <c r="D124" s="450"/>
      <c r="E124" s="464"/>
      <c r="F124" s="465"/>
      <c r="G124" s="465"/>
      <c r="H124" s="465"/>
      <c r="I124" s="466"/>
      <c r="J124" s="467"/>
      <c r="K124" s="464"/>
      <c r="L124" s="465"/>
      <c r="M124" s="465"/>
      <c r="N124" s="465"/>
      <c r="O124" s="466"/>
      <c r="P124" s="467"/>
      <c r="Q124" s="464"/>
      <c r="R124" s="466"/>
      <c r="S124" s="239"/>
      <c r="T124" s="275"/>
      <c r="U124" s="1251"/>
      <c r="V124" s="1250"/>
      <c r="W124" s="647"/>
      <c r="X124" s="647"/>
      <c r="Y124" s="1251"/>
      <c r="Z124" s="1250"/>
      <c r="AA124" s="241"/>
      <c r="AB124" s="62"/>
      <c r="AC124" s="62"/>
      <c r="AD124" s="62"/>
      <c r="AE124" s="62"/>
      <c r="AL124" s="5"/>
      <c r="AX124" s="62"/>
    </row>
    <row r="125" spans="1:50" s="7" customFormat="1" ht="15.75">
      <c r="A125" s="646"/>
      <c r="B125" s="1251"/>
      <c r="C125" s="1250"/>
      <c r="D125" s="450"/>
      <c r="E125" s="464"/>
      <c r="F125" s="465"/>
      <c r="G125" s="465"/>
      <c r="H125" s="465"/>
      <c r="I125" s="466"/>
      <c r="J125" s="467"/>
      <c r="K125" s="464"/>
      <c r="L125" s="465"/>
      <c r="M125" s="465"/>
      <c r="N125" s="465"/>
      <c r="O125" s="466"/>
      <c r="P125" s="467"/>
      <c r="Q125" s="464"/>
      <c r="R125" s="466"/>
      <c r="S125" s="239"/>
      <c r="T125" s="275"/>
      <c r="U125" s="1251"/>
      <c r="V125" s="1250"/>
      <c r="W125" s="647"/>
      <c r="X125" s="647"/>
      <c r="Y125" s="1251"/>
      <c r="Z125" s="1250"/>
      <c r="AA125" s="241"/>
      <c r="AB125" s="62"/>
      <c r="AC125" s="62"/>
      <c r="AD125" s="62"/>
      <c r="AE125" s="62"/>
      <c r="AL125" s="5"/>
      <c r="AX125" s="62"/>
    </row>
    <row r="126" spans="1:50" s="7" customFormat="1" ht="15.75">
      <c r="A126" s="646"/>
      <c r="B126" s="1251"/>
      <c r="C126" s="1250"/>
      <c r="D126" s="450"/>
      <c r="E126" s="464"/>
      <c r="F126" s="465"/>
      <c r="G126" s="465"/>
      <c r="H126" s="465"/>
      <c r="I126" s="466"/>
      <c r="J126" s="467"/>
      <c r="K126" s="464"/>
      <c r="L126" s="465"/>
      <c r="M126" s="465"/>
      <c r="N126" s="465"/>
      <c r="O126" s="466"/>
      <c r="P126" s="467"/>
      <c r="Q126" s="464"/>
      <c r="R126" s="466"/>
      <c r="S126" s="239"/>
      <c r="T126" s="275"/>
      <c r="U126" s="1251"/>
      <c r="V126" s="1250"/>
      <c r="W126" s="647"/>
      <c r="X126" s="647"/>
      <c r="Y126" s="1251"/>
      <c r="Z126" s="1250"/>
      <c r="AA126" s="241"/>
      <c r="AB126" s="62"/>
      <c r="AC126" s="62"/>
      <c r="AD126" s="62"/>
      <c r="AE126" s="62"/>
      <c r="AL126" s="5"/>
      <c r="AX126" s="62"/>
    </row>
    <row r="127" spans="1:50" s="7" customFormat="1" ht="15.75">
      <c r="A127" s="646"/>
      <c r="B127" s="1251"/>
      <c r="C127" s="1250"/>
      <c r="D127" s="450"/>
      <c r="E127" s="464"/>
      <c r="F127" s="465"/>
      <c r="G127" s="465"/>
      <c r="H127" s="465"/>
      <c r="I127" s="466"/>
      <c r="J127" s="467"/>
      <c r="K127" s="464"/>
      <c r="L127" s="465"/>
      <c r="M127" s="465"/>
      <c r="N127" s="465"/>
      <c r="O127" s="466"/>
      <c r="P127" s="467"/>
      <c r="Q127" s="464"/>
      <c r="R127" s="466"/>
      <c r="S127" s="239"/>
      <c r="T127" s="275"/>
      <c r="U127" s="1251"/>
      <c r="V127" s="1250"/>
      <c r="W127" s="647"/>
      <c r="X127" s="647"/>
      <c r="Y127" s="1251"/>
      <c r="Z127" s="1250"/>
      <c r="AA127" s="241"/>
      <c r="AB127" s="62"/>
      <c r="AC127" s="62"/>
      <c r="AD127" s="62"/>
      <c r="AE127" s="62"/>
      <c r="AL127" s="5"/>
      <c r="AX127" s="62"/>
    </row>
    <row r="128" spans="1:50" s="7" customFormat="1" ht="15.75">
      <c r="A128" s="646"/>
      <c r="B128" s="1251"/>
      <c r="C128" s="1250"/>
      <c r="D128" s="450"/>
      <c r="E128" s="464"/>
      <c r="F128" s="465"/>
      <c r="G128" s="465"/>
      <c r="H128" s="465"/>
      <c r="I128" s="466"/>
      <c r="J128" s="467"/>
      <c r="K128" s="464"/>
      <c r="L128" s="465"/>
      <c r="M128" s="465"/>
      <c r="N128" s="465"/>
      <c r="O128" s="466"/>
      <c r="P128" s="467"/>
      <c r="Q128" s="464"/>
      <c r="R128" s="466"/>
      <c r="S128" s="239"/>
      <c r="T128" s="275"/>
      <c r="U128" s="1251"/>
      <c r="V128" s="1250"/>
      <c r="W128" s="647"/>
      <c r="X128" s="647"/>
      <c r="Y128" s="1251"/>
      <c r="Z128" s="1250"/>
      <c r="AA128" s="241"/>
      <c r="AB128" s="62"/>
      <c r="AC128" s="62"/>
      <c r="AD128" s="62"/>
      <c r="AE128" s="62"/>
      <c r="AL128" s="5"/>
      <c r="AX128" s="62"/>
    </row>
    <row r="129" spans="1:50" s="7" customFormat="1" ht="15.75">
      <c r="A129" s="646"/>
      <c r="B129" s="1251"/>
      <c r="C129" s="1250"/>
      <c r="D129" s="450"/>
      <c r="E129" s="464"/>
      <c r="F129" s="465"/>
      <c r="G129" s="465"/>
      <c r="H129" s="465"/>
      <c r="I129" s="466"/>
      <c r="J129" s="467"/>
      <c r="K129" s="464"/>
      <c r="L129" s="465"/>
      <c r="M129" s="465"/>
      <c r="N129" s="465"/>
      <c r="O129" s="466"/>
      <c r="P129" s="467"/>
      <c r="Q129" s="464"/>
      <c r="R129" s="466"/>
      <c r="S129" s="239"/>
      <c r="T129" s="275"/>
      <c r="U129" s="1251"/>
      <c r="V129" s="1250"/>
      <c r="W129" s="647"/>
      <c r="X129" s="647"/>
      <c r="Y129" s="1251"/>
      <c r="Z129" s="1250"/>
      <c r="AA129" s="241"/>
      <c r="AB129" s="62"/>
      <c r="AC129" s="62"/>
      <c r="AD129" s="62"/>
      <c r="AE129" s="62"/>
      <c r="AL129" s="5"/>
      <c r="AX129" s="62"/>
    </row>
    <row r="130" spans="1:50" s="7" customFormat="1" ht="15.75">
      <c r="A130" s="646"/>
      <c r="B130" s="1251"/>
      <c r="C130" s="1250"/>
      <c r="D130" s="450"/>
      <c r="E130" s="464"/>
      <c r="F130" s="465"/>
      <c r="G130" s="465"/>
      <c r="H130" s="465"/>
      <c r="I130" s="466"/>
      <c r="J130" s="467"/>
      <c r="K130" s="464"/>
      <c r="L130" s="465"/>
      <c r="M130" s="465"/>
      <c r="N130" s="465"/>
      <c r="O130" s="466"/>
      <c r="P130" s="467"/>
      <c r="Q130" s="464"/>
      <c r="R130" s="466"/>
      <c r="S130" s="239"/>
      <c r="T130" s="275"/>
      <c r="U130" s="1251"/>
      <c r="V130" s="1250"/>
      <c r="W130" s="647"/>
      <c r="X130" s="647"/>
      <c r="Y130" s="1251"/>
      <c r="Z130" s="1250"/>
      <c r="AA130" s="241"/>
      <c r="AB130" s="62"/>
      <c r="AC130" s="62"/>
      <c r="AD130" s="62"/>
      <c r="AE130" s="62"/>
      <c r="AL130" s="5"/>
      <c r="AX130" s="62"/>
    </row>
    <row r="131" spans="1:50" s="7" customFormat="1" ht="15.75">
      <c r="A131" s="646"/>
      <c r="B131" s="1251"/>
      <c r="C131" s="1250"/>
      <c r="D131" s="450"/>
      <c r="E131" s="464"/>
      <c r="F131" s="465"/>
      <c r="G131" s="465"/>
      <c r="H131" s="465"/>
      <c r="I131" s="466"/>
      <c r="J131" s="467"/>
      <c r="K131" s="464"/>
      <c r="L131" s="465"/>
      <c r="M131" s="465"/>
      <c r="N131" s="465"/>
      <c r="O131" s="466"/>
      <c r="P131" s="467"/>
      <c r="Q131" s="464"/>
      <c r="R131" s="466"/>
      <c r="S131" s="239"/>
      <c r="T131" s="275"/>
      <c r="U131" s="1251"/>
      <c r="V131" s="1250"/>
      <c r="W131" s="647"/>
      <c r="X131" s="647"/>
      <c r="Y131" s="1251"/>
      <c r="Z131" s="1250"/>
      <c r="AA131" s="241"/>
      <c r="AB131" s="62"/>
      <c r="AC131" s="62"/>
      <c r="AD131" s="62"/>
      <c r="AE131" s="62"/>
      <c r="AL131" s="5"/>
      <c r="AX131" s="62"/>
    </row>
    <row r="132" spans="1:50" s="7" customFormat="1" ht="15.75">
      <c r="A132" s="646"/>
      <c r="B132" s="1251"/>
      <c r="C132" s="1250"/>
      <c r="D132" s="450"/>
      <c r="E132" s="464"/>
      <c r="F132" s="465"/>
      <c r="G132" s="465"/>
      <c r="H132" s="465"/>
      <c r="I132" s="466"/>
      <c r="J132" s="467"/>
      <c r="K132" s="464"/>
      <c r="L132" s="465"/>
      <c r="M132" s="465"/>
      <c r="N132" s="465"/>
      <c r="O132" s="466"/>
      <c r="P132" s="467"/>
      <c r="Q132" s="464"/>
      <c r="R132" s="466"/>
      <c r="S132" s="239"/>
      <c r="T132" s="275"/>
      <c r="U132" s="1251"/>
      <c r="V132" s="1250"/>
      <c r="W132" s="647"/>
      <c r="X132" s="647"/>
      <c r="Y132" s="1251"/>
      <c r="Z132" s="1250"/>
      <c r="AA132" s="241"/>
      <c r="AB132" s="62"/>
      <c r="AC132" s="62"/>
      <c r="AD132" s="62"/>
      <c r="AE132" s="62"/>
      <c r="AL132" s="5"/>
      <c r="AX132" s="62"/>
    </row>
    <row r="133" spans="1:50" s="7" customFormat="1" ht="15.75">
      <c r="A133" s="646"/>
      <c r="B133" s="1251"/>
      <c r="C133" s="1250"/>
      <c r="D133" s="450"/>
      <c r="E133" s="464"/>
      <c r="F133" s="465"/>
      <c r="G133" s="465"/>
      <c r="H133" s="465"/>
      <c r="I133" s="466"/>
      <c r="J133" s="467"/>
      <c r="K133" s="464"/>
      <c r="L133" s="465"/>
      <c r="M133" s="465"/>
      <c r="N133" s="465"/>
      <c r="O133" s="466"/>
      <c r="P133" s="467"/>
      <c r="Q133" s="464"/>
      <c r="R133" s="466"/>
      <c r="S133" s="239"/>
      <c r="T133" s="275"/>
      <c r="U133" s="1251"/>
      <c r="V133" s="1250"/>
      <c r="W133" s="647"/>
      <c r="X133" s="647"/>
      <c r="Y133" s="1251"/>
      <c r="Z133" s="1250"/>
      <c r="AA133" s="241"/>
      <c r="AB133" s="62"/>
      <c r="AC133" s="62"/>
      <c r="AD133" s="62"/>
      <c r="AE133" s="62"/>
      <c r="AL133" s="5"/>
      <c r="AX133" s="62"/>
    </row>
    <row r="134" spans="1:50" s="7" customFormat="1" ht="15.75">
      <c r="A134" s="646"/>
      <c r="B134" s="1251"/>
      <c r="C134" s="1250"/>
      <c r="D134" s="450"/>
      <c r="E134" s="464"/>
      <c r="F134" s="465"/>
      <c r="G134" s="465"/>
      <c r="H134" s="465"/>
      <c r="I134" s="466"/>
      <c r="J134" s="467"/>
      <c r="K134" s="464"/>
      <c r="L134" s="465"/>
      <c r="M134" s="465"/>
      <c r="N134" s="465"/>
      <c r="O134" s="466"/>
      <c r="P134" s="467"/>
      <c r="Q134" s="464"/>
      <c r="R134" s="466"/>
      <c r="S134" s="239"/>
      <c r="T134" s="275"/>
      <c r="U134" s="1251"/>
      <c r="V134" s="1250"/>
      <c r="W134" s="647"/>
      <c r="X134" s="647"/>
      <c r="Y134" s="1251"/>
      <c r="Z134" s="1250"/>
      <c r="AA134" s="241"/>
      <c r="AB134" s="62"/>
      <c r="AC134" s="62"/>
      <c r="AD134" s="62"/>
      <c r="AE134" s="62"/>
      <c r="AL134" s="5"/>
      <c r="AX134" s="62"/>
    </row>
    <row r="135" spans="1:50" s="7" customFormat="1" ht="15.75">
      <c r="A135" s="646"/>
      <c r="B135" s="1251"/>
      <c r="C135" s="1250"/>
      <c r="D135" s="450"/>
      <c r="E135" s="464"/>
      <c r="F135" s="465"/>
      <c r="G135" s="465"/>
      <c r="H135" s="465"/>
      <c r="I135" s="466"/>
      <c r="J135" s="467"/>
      <c r="K135" s="464"/>
      <c r="L135" s="465"/>
      <c r="M135" s="465"/>
      <c r="N135" s="465"/>
      <c r="O135" s="466"/>
      <c r="P135" s="467"/>
      <c r="Q135" s="464"/>
      <c r="R135" s="466"/>
      <c r="S135" s="239"/>
      <c r="T135" s="275"/>
      <c r="U135" s="1251"/>
      <c r="V135" s="1250"/>
      <c r="W135" s="647"/>
      <c r="X135" s="647"/>
      <c r="Y135" s="1251"/>
      <c r="Z135" s="1250"/>
      <c r="AA135" s="241"/>
      <c r="AB135" s="62"/>
      <c r="AC135" s="62"/>
      <c r="AD135" s="62"/>
      <c r="AE135" s="62"/>
      <c r="AL135" s="5"/>
      <c r="AX135" s="62"/>
    </row>
    <row r="136" spans="1:50" s="7" customFormat="1" ht="15.75">
      <c r="A136" s="646"/>
      <c r="B136" s="1251"/>
      <c r="C136" s="1250"/>
      <c r="D136" s="450"/>
      <c r="E136" s="464"/>
      <c r="F136" s="465"/>
      <c r="G136" s="465"/>
      <c r="H136" s="465"/>
      <c r="I136" s="466"/>
      <c r="J136" s="467"/>
      <c r="K136" s="464"/>
      <c r="L136" s="465"/>
      <c r="M136" s="465"/>
      <c r="N136" s="465"/>
      <c r="O136" s="466"/>
      <c r="P136" s="467"/>
      <c r="Q136" s="464"/>
      <c r="R136" s="466"/>
      <c r="S136" s="239"/>
      <c r="T136" s="275"/>
      <c r="U136" s="1251"/>
      <c r="V136" s="1250"/>
      <c r="W136" s="647"/>
      <c r="X136" s="647"/>
      <c r="Y136" s="1251"/>
      <c r="Z136" s="1250"/>
      <c r="AA136" s="241"/>
      <c r="AB136" s="62"/>
      <c r="AC136" s="62"/>
      <c r="AD136" s="62"/>
      <c r="AE136" s="62"/>
      <c r="AL136" s="5"/>
      <c r="AX136" s="62"/>
    </row>
    <row r="137" spans="1:50" s="7" customFormat="1" ht="15.75">
      <c r="A137" s="646"/>
      <c r="B137" s="1251"/>
      <c r="C137" s="1250"/>
      <c r="D137" s="450"/>
      <c r="E137" s="464"/>
      <c r="F137" s="465"/>
      <c r="G137" s="465"/>
      <c r="H137" s="465"/>
      <c r="I137" s="466"/>
      <c r="J137" s="467"/>
      <c r="K137" s="464"/>
      <c r="L137" s="465"/>
      <c r="M137" s="465"/>
      <c r="N137" s="465"/>
      <c r="O137" s="466"/>
      <c r="P137" s="467"/>
      <c r="Q137" s="464"/>
      <c r="R137" s="466"/>
      <c r="S137" s="239"/>
      <c r="T137" s="275"/>
      <c r="U137" s="1251"/>
      <c r="V137" s="1250"/>
      <c r="W137" s="647"/>
      <c r="X137" s="647"/>
      <c r="Y137" s="1251"/>
      <c r="Z137" s="1250"/>
      <c r="AA137" s="241"/>
      <c r="AB137" s="62"/>
      <c r="AC137" s="62"/>
      <c r="AD137" s="62"/>
      <c r="AE137" s="62"/>
      <c r="AL137" s="5"/>
      <c r="AX137" s="62"/>
    </row>
    <row r="138" spans="1:50" s="7" customFormat="1" ht="15.75">
      <c r="A138" s="646"/>
      <c r="B138" s="1251"/>
      <c r="C138" s="1250"/>
      <c r="D138" s="450"/>
      <c r="E138" s="464"/>
      <c r="F138" s="465"/>
      <c r="G138" s="465"/>
      <c r="H138" s="465"/>
      <c r="I138" s="466"/>
      <c r="J138" s="467"/>
      <c r="K138" s="464"/>
      <c r="L138" s="465"/>
      <c r="M138" s="465"/>
      <c r="N138" s="465"/>
      <c r="O138" s="466"/>
      <c r="P138" s="467"/>
      <c r="Q138" s="464"/>
      <c r="R138" s="466"/>
      <c r="S138" s="239"/>
      <c r="T138" s="275"/>
      <c r="U138" s="1251"/>
      <c r="V138" s="1250"/>
      <c r="W138" s="647"/>
      <c r="X138" s="647"/>
      <c r="Y138" s="1251"/>
      <c r="Z138" s="1250"/>
      <c r="AA138" s="241"/>
      <c r="AB138" s="62"/>
      <c r="AC138" s="62"/>
      <c r="AD138" s="62"/>
      <c r="AE138" s="62"/>
      <c r="AL138" s="5"/>
      <c r="AX138" s="62"/>
    </row>
    <row r="139" spans="1:50" s="7" customFormat="1" ht="15.75">
      <c r="A139" s="646"/>
      <c r="B139" s="1251"/>
      <c r="C139" s="1250"/>
      <c r="D139" s="450"/>
      <c r="E139" s="464"/>
      <c r="F139" s="465"/>
      <c r="G139" s="465"/>
      <c r="H139" s="465"/>
      <c r="I139" s="466"/>
      <c r="J139" s="467"/>
      <c r="K139" s="464"/>
      <c r="L139" s="465"/>
      <c r="M139" s="465"/>
      <c r="N139" s="465"/>
      <c r="O139" s="466"/>
      <c r="P139" s="467"/>
      <c r="Q139" s="464"/>
      <c r="R139" s="466"/>
      <c r="S139" s="239"/>
      <c r="T139" s="275"/>
      <c r="U139" s="1251"/>
      <c r="V139" s="1250"/>
      <c r="W139" s="647"/>
      <c r="X139" s="647"/>
      <c r="Y139" s="1251"/>
      <c r="Z139" s="1250"/>
      <c r="AA139" s="241"/>
      <c r="AB139" s="62"/>
      <c r="AC139" s="62"/>
      <c r="AD139" s="62"/>
      <c r="AE139" s="62"/>
      <c r="AL139" s="5"/>
      <c r="AX139" s="62"/>
    </row>
    <row r="140" spans="1:50" s="7" customFormat="1" ht="15.75">
      <c r="A140" s="646"/>
      <c r="B140" s="1251"/>
      <c r="C140" s="1250"/>
      <c r="D140" s="450"/>
      <c r="E140" s="464"/>
      <c r="F140" s="465"/>
      <c r="G140" s="465"/>
      <c r="H140" s="465"/>
      <c r="I140" s="466"/>
      <c r="J140" s="467"/>
      <c r="K140" s="464"/>
      <c r="L140" s="465"/>
      <c r="M140" s="465"/>
      <c r="N140" s="465"/>
      <c r="O140" s="466"/>
      <c r="P140" s="467"/>
      <c r="Q140" s="464"/>
      <c r="R140" s="466"/>
      <c r="S140" s="239"/>
      <c r="T140" s="275"/>
      <c r="U140" s="1251"/>
      <c r="V140" s="1250"/>
      <c r="W140" s="647"/>
      <c r="X140" s="647"/>
      <c r="Y140" s="1251"/>
      <c r="Z140" s="1250"/>
      <c r="AA140" s="241"/>
      <c r="AB140" s="62"/>
      <c r="AC140" s="62"/>
      <c r="AD140" s="62"/>
      <c r="AE140" s="62"/>
      <c r="AL140" s="5"/>
      <c r="AX140" s="62"/>
    </row>
    <row r="141" spans="1:50" s="7" customFormat="1" ht="15.75">
      <c r="A141" s="646"/>
      <c r="B141" s="1251"/>
      <c r="C141" s="1250"/>
      <c r="D141" s="450"/>
      <c r="E141" s="464"/>
      <c r="F141" s="465"/>
      <c r="G141" s="465"/>
      <c r="H141" s="465"/>
      <c r="I141" s="466"/>
      <c r="J141" s="467"/>
      <c r="K141" s="464"/>
      <c r="L141" s="465"/>
      <c r="M141" s="465"/>
      <c r="N141" s="465"/>
      <c r="O141" s="466"/>
      <c r="P141" s="467"/>
      <c r="Q141" s="464"/>
      <c r="R141" s="466"/>
      <c r="S141" s="239"/>
      <c r="T141" s="275"/>
      <c r="U141" s="1251"/>
      <c r="V141" s="1250"/>
      <c r="W141" s="647"/>
      <c r="X141" s="647"/>
      <c r="Y141" s="1251"/>
      <c r="Z141" s="1250"/>
      <c r="AA141" s="241"/>
      <c r="AB141" s="62"/>
      <c r="AC141" s="62"/>
      <c r="AD141" s="62"/>
      <c r="AE141" s="62"/>
      <c r="AL141" s="5"/>
      <c r="AX141" s="62"/>
    </row>
    <row r="142" spans="1:50" s="7" customFormat="1" ht="15.75">
      <c r="A142" s="646"/>
      <c r="B142" s="1251"/>
      <c r="C142" s="1250"/>
      <c r="D142" s="450"/>
      <c r="E142" s="464"/>
      <c r="F142" s="465"/>
      <c r="G142" s="465"/>
      <c r="H142" s="465"/>
      <c r="I142" s="466"/>
      <c r="J142" s="467"/>
      <c r="K142" s="464"/>
      <c r="L142" s="465"/>
      <c r="M142" s="465"/>
      <c r="N142" s="465"/>
      <c r="O142" s="466"/>
      <c r="P142" s="467"/>
      <c r="Q142" s="464"/>
      <c r="R142" s="466"/>
      <c r="S142" s="239"/>
      <c r="T142" s="275"/>
      <c r="U142" s="1251"/>
      <c r="V142" s="1250"/>
      <c r="W142" s="647"/>
      <c r="X142" s="647"/>
      <c r="Y142" s="1251"/>
      <c r="Z142" s="1250"/>
      <c r="AA142" s="241"/>
      <c r="AB142" s="62"/>
      <c r="AC142" s="62"/>
      <c r="AD142" s="62"/>
      <c r="AE142" s="62"/>
      <c r="AL142" s="5"/>
      <c r="AX142" s="62"/>
    </row>
    <row r="143" spans="1:50" s="7" customFormat="1" ht="15.75">
      <c r="A143" s="646"/>
      <c r="B143" s="1251"/>
      <c r="C143" s="1250"/>
      <c r="D143" s="450"/>
      <c r="E143" s="464"/>
      <c r="F143" s="465"/>
      <c r="G143" s="465"/>
      <c r="H143" s="465"/>
      <c r="I143" s="466"/>
      <c r="J143" s="467"/>
      <c r="K143" s="464"/>
      <c r="L143" s="465"/>
      <c r="M143" s="465"/>
      <c r="N143" s="465"/>
      <c r="O143" s="466"/>
      <c r="P143" s="467"/>
      <c r="Q143" s="464"/>
      <c r="R143" s="466"/>
      <c r="S143" s="239"/>
      <c r="T143" s="275"/>
      <c r="U143" s="1251"/>
      <c r="V143" s="1250"/>
      <c r="W143" s="647"/>
      <c r="X143" s="647"/>
      <c r="Y143" s="1251"/>
      <c r="Z143" s="1250"/>
      <c r="AA143" s="241"/>
      <c r="AB143" s="62"/>
      <c r="AC143" s="62"/>
      <c r="AD143" s="62"/>
      <c r="AE143" s="62"/>
      <c r="AL143" s="5"/>
      <c r="AX143" s="62"/>
    </row>
    <row r="144" spans="1:50" s="7" customFormat="1" ht="15.75">
      <c r="A144" s="646"/>
      <c r="B144" s="1251"/>
      <c r="C144" s="1250"/>
      <c r="D144" s="450"/>
      <c r="E144" s="464"/>
      <c r="F144" s="465"/>
      <c r="G144" s="465"/>
      <c r="H144" s="465"/>
      <c r="I144" s="466"/>
      <c r="J144" s="467"/>
      <c r="K144" s="464"/>
      <c r="L144" s="465"/>
      <c r="M144" s="465"/>
      <c r="N144" s="465"/>
      <c r="O144" s="466"/>
      <c r="P144" s="467"/>
      <c r="Q144" s="464"/>
      <c r="R144" s="466"/>
      <c r="S144" s="239"/>
      <c r="T144" s="275"/>
      <c r="U144" s="1251"/>
      <c r="V144" s="1250"/>
      <c r="W144" s="647"/>
      <c r="X144" s="647"/>
      <c r="Y144" s="1251"/>
      <c r="Z144" s="1250"/>
      <c r="AA144" s="241"/>
      <c r="AB144" s="62"/>
      <c r="AC144" s="62"/>
      <c r="AD144" s="62"/>
      <c r="AE144" s="62"/>
      <c r="AL144" s="5"/>
      <c r="AX144" s="62"/>
    </row>
    <row r="145" spans="1:50" s="7" customFormat="1" ht="15.75">
      <c r="A145" s="646"/>
      <c r="B145" s="1251"/>
      <c r="C145" s="1250"/>
      <c r="D145" s="450"/>
      <c r="E145" s="464"/>
      <c r="F145" s="465"/>
      <c r="G145" s="465"/>
      <c r="H145" s="465"/>
      <c r="I145" s="466"/>
      <c r="J145" s="467"/>
      <c r="K145" s="464"/>
      <c r="L145" s="465"/>
      <c r="M145" s="465"/>
      <c r="N145" s="465"/>
      <c r="O145" s="466"/>
      <c r="P145" s="467"/>
      <c r="Q145" s="464"/>
      <c r="R145" s="466"/>
      <c r="S145" s="239"/>
      <c r="T145" s="275"/>
      <c r="U145" s="1251"/>
      <c r="V145" s="1250"/>
      <c r="W145" s="647"/>
      <c r="X145" s="647"/>
      <c r="Y145" s="1251"/>
      <c r="Z145" s="1250"/>
      <c r="AA145" s="241"/>
      <c r="AB145" s="62"/>
      <c r="AC145" s="62"/>
      <c r="AD145" s="62"/>
      <c r="AE145" s="62"/>
      <c r="AL145" s="5"/>
      <c r="AX145" s="62"/>
    </row>
    <row r="146" spans="1:50" s="7" customFormat="1" ht="15.75">
      <c r="A146" s="646"/>
      <c r="B146" s="1251"/>
      <c r="C146" s="1250"/>
      <c r="D146" s="450"/>
      <c r="E146" s="464"/>
      <c r="F146" s="465"/>
      <c r="G146" s="465"/>
      <c r="H146" s="465"/>
      <c r="I146" s="466"/>
      <c r="J146" s="467"/>
      <c r="K146" s="464"/>
      <c r="L146" s="465"/>
      <c r="M146" s="465"/>
      <c r="N146" s="465"/>
      <c r="O146" s="466"/>
      <c r="P146" s="467"/>
      <c r="Q146" s="464"/>
      <c r="R146" s="466"/>
      <c r="S146" s="239"/>
      <c r="T146" s="275"/>
      <c r="U146" s="1251"/>
      <c r="V146" s="1250"/>
      <c r="W146" s="647"/>
      <c r="X146" s="647"/>
      <c r="Y146" s="1251"/>
      <c r="Z146" s="1250"/>
      <c r="AA146" s="241"/>
      <c r="AB146" s="62"/>
      <c r="AC146" s="62"/>
      <c r="AD146" s="62"/>
      <c r="AE146" s="62"/>
      <c r="AL146" s="5"/>
      <c r="AX146" s="62"/>
    </row>
    <row r="147" spans="1:50" s="7" customFormat="1" ht="15.75">
      <c r="A147" s="646"/>
      <c r="B147" s="1251"/>
      <c r="C147" s="1250"/>
      <c r="D147" s="450"/>
      <c r="E147" s="464"/>
      <c r="F147" s="465"/>
      <c r="G147" s="465"/>
      <c r="H147" s="465"/>
      <c r="I147" s="466"/>
      <c r="J147" s="467"/>
      <c r="K147" s="464"/>
      <c r="L147" s="465"/>
      <c r="M147" s="465"/>
      <c r="N147" s="465"/>
      <c r="O147" s="466"/>
      <c r="P147" s="467"/>
      <c r="Q147" s="464"/>
      <c r="R147" s="466"/>
      <c r="S147" s="239"/>
      <c r="T147" s="275"/>
      <c r="U147" s="1251"/>
      <c r="V147" s="1250"/>
      <c r="W147" s="647"/>
      <c r="X147" s="647"/>
      <c r="Y147" s="1251"/>
      <c r="Z147" s="1250"/>
      <c r="AA147" s="241"/>
      <c r="AB147" s="62"/>
      <c r="AC147" s="62"/>
      <c r="AD147" s="62"/>
      <c r="AE147" s="62"/>
      <c r="AL147" s="5"/>
      <c r="AX147" s="62"/>
    </row>
    <row r="148" spans="1:50" s="7" customFormat="1" ht="15.75">
      <c r="A148" s="646"/>
      <c r="B148" s="1251"/>
      <c r="C148" s="1250"/>
      <c r="D148" s="450"/>
      <c r="E148" s="464"/>
      <c r="F148" s="465"/>
      <c r="G148" s="465"/>
      <c r="H148" s="465"/>
      <c r="I148" s="466"/>
      <c r="J148" s="467"/>
      <c r="K148" s="464"/>
      <c r="L148" s="465"/>
      <c r="M148" s="465"/>
      <c r="N148" s="465"/>
      <c r="O148" s="466"/>
      <c r="P148" s="467"/>
      <c r="Q148" s="464"/>
      <c r="R148" s="466"/>
      <c r="S148" s="239"/>
      <c r="T148" s="275"/>
      <c r="U148" s="1251"/>
      <c r="V148" s="1250"/>
      <c r="W148" s="647"/>
      <c r="X148" s="647"/>
      <c r="Y148" s="1251"/>
      <c r="Z148" s="1250"/>
      <c r="AA148" s="241"/>
      <c r="AB148" s="62"/>
      <c r="AC148" s="62"/>
      <c r="AD148" s="62"/>
      <c r="AE148" s="62"/>
      <c r="AL148" s="5"/>
      <c r="AX148" s="62"/>
    </row>
    <row r="149" spans="1:50" s="7" customFormat="1" ht="15.75">
      <c r="A149" s="646"/>
      <c r="B149" s="1251"/>
      <c r="C149" s="1250"/>
      <c r="D149" s="450"/>
      <c r="E149" s="464"/>
      <c r="F149" s="465"/>
      <c r="G149" s="465"/>
      <c r="H149" s="465"/>
      <c r="I149" s="466"/>
      <c r="J149" s="467"/>
      <c r="K149" s="464"/>
      <c r="L149" s="465"/>
      <c r="M149" s="465"/>
      <c r="N149" s="465"/>
      <c r="O149" s="466"/>
      <c r="P149" s="467"/>
      <c r="Q149" s="464"/>
      <c r="R149" s="466"/>
      <c r="S149" s="239"/>
      <c r="T149" s="275"/>
      <c r="U149" s="1251"/>
      <c r="V149" s="1250"/>
      <c r="W149" s="647"/>
      <c r="X149" s="647"/>
      <c r="Y149" s="1251"/>
      <c r="Z149" s="1250"/>
      <c r="AA149" s="241"/>
      <c r="AB149" s="62"/>
      <c r="AC149" s="62"/>
      <c r="AD149" s="62"/>
      <c r="AE149" s="62"/>
      <c r="AL149" s="5"/>
      <c r="AX149" s="62"/>
    </row>
    <row r="150" spans="1:50" s="7" customFormat="1" ht="15.75">
      <c r="A150" s="646"/>
      <c r="B150" s="1251"/>
      <c r="C150" s="1250"/>
      <c r="D150" s="450"/>
      <c r="E150" s="464"/>
      <c r="F150" s="465"/>
      <c r="G150" s="465"/>
      <c r="H150" s="465"/>
      <c r="I150" s="466"/>
      <c r="J150" s="467"/>
      <c r="K150" s="464"/>
      <c r="L150" s="465"/>
      <c r="M150" s="465"/>
      <c r="N150" s="465"/>
      <c r="O150" s="466"/>
      <c r="P150" s="467"/>
      <c r="Q150" s="464"/>
      <c r="R150" s="466"/>
      <c r="S150" s="239"/>
      <c r="T150" s="275"/>
      <c r="U150" s="1251"/>
      <c r="V150" s="1250"/>
      <c r="W150" s="647"/>
      <c r="X150" s="647"/>
      <c r="Y150" s="1251"/>
      <c r="Z150" s="1250"/>
      <c r="AA150" s="241"/>
      <c r="AB150" s="62"/>
      <c r="AC150" s="62"/>
      <c r="AD150" s="62"/>
      <c r="AE150" s="62"/>
      <c r="AL150" s="5"/>
      <c r="AX150" s="62"/>
    </row>
    <row r="151" spans="1:50" s="7" customFormat="1" ht="15.75">
      <c r="A151" s="646"/>
      <c r="B151" s="1251"/>
      <c r="C151" s="1250"/>
      <c r="D151" s="450"/>
      <c r="E151" s="464"/>
      <c r="F151" s="465"/>
      <c r="G151" s="465"/>
      <c r="H151" s="465"/>
      <c r="I151" s="466"/>
      <c r="J151" s="467"/>
      <c r="K151" s="464"/>
      <c r="L151" s="465"/>
      <c r="M151" s="465"/>
      <c r="N151" s="465"/>
      <c r="O151" s="466"/>
      <c r="P151" s="467"/>
      <c r="Q151" s="464"/>
      <c r="R151" s="466"/>
      <c r="S151" s="239"/>
      <c r="T151" s="275"/>
      <c r="U151" s="1251"/>
      <c r="V151" s="1250"/>
      <c r="W151" s="647"/>
      <c r="X151" s="647"/>
      <c r="Y151" s="1251"/>
      <c r="Z151" s="1250"/>
      <c r="AA151" s="241"/>
      <c r="AB151" s="62"/>
      <c r="AC151" s="62"/>
      <c r="AD151" s="62"/>
      <c r="AE151" s="62"/>
      <c r="AL151" s="5"/>
      <c r="AX151" s="62"/>
    </row>
    <row r="152" spans="1:50" s="7" customFormat="1" ht="15.75">
      <c r="A152" s="646"/>
      <c r="B152" s="1251"/>
      <c r="C152" s="1250"/>
      <c r="D152" s="450"/>
      <c r="E152" s="464"/>
      <c r="F152" s="465"/>
      <c r="G152" s="465"/>
      <c r="H152" s="465"/>
      <c r="I152" s="466"/>
      <c r="J152" s="467"/>
      <c r="K152" s="464"/>
      <c r="L152" s="465"/>
      <c r="M152" s="465"/>
      <c r="N152" s="465"/>
      <c r="O152" s="466"/>
      <c r="P152" s="467"/>
      <c r="Q152" s="464"/>
      <c r="R152" s="466"/>
      <c r="S152" s="239"/>
      <c r="T152" s="275"/>
      <c r="U152" s="1251"/>
      <c r="V152" s="1250"/>
      <c r="W152" s="647"/>
      <c r="X152" s="647"/>
      <c r="Y152" s="1251"/>
      <c r="Z152" s="1250"/>
      <c r="AA152" s="241"/>
      <c r="AB152" s="62"/>
      <c r="AC152" s="62"/>
      <c r="AD152" s="62"/>
      <c r="AE152" s="62"/>
      <c r="AL152" s="5"/>
      <c r="AX152" s="62"/>
    </row>
    <row r="153" spans="1:50" s="7" customFormat="1" ht="15.75">
      <c r="A153" s="646"/>
      <c r="B153" s="1251"/>
      <c r="C153" s="1250"/>
      <c r="D153" s="450"/>
      <c r="E153" s="464"/>
      <c r="F153" s="465"/>
      <c r="G153" s="465"/>
      <c r="H153" s="465"/>
      <c r="I153" s="466"/>
      <c r="J153" s="467"/>
      <c r="K153" s="464"/>
      <c r="L153" s="465"/>
      <c r="M153" s="465"/>
      <c r="N153" s="465"/>
      <c r="O153" s="466"/>
      <c r="P153" s="467"/>
      <c r="Q153" s="464"/>
      <c r="R153" s="466"/>
      <c r="S153" s="239"/>
      <c r="T153" s="275"/>
      <c r="U153" s="1251"/>
      <c r="V153" s="1250"/>
      <c r="W153" s="647"/>
      <c r="X153" s="647"/>
      <c r="Y153" s="1251"/>
      <c r="Z153" s="1250"/>
      <c r="AA153" s="241"/>
      <c r="AB153" s="62"/>
      <c r="AC153" s="62"/>
      <c r="AD153" s="62"/>
      <c r="AE153" s="62"/>
      <c r="AL153" s="5"/>
      <c r="AX153" s="62"/>
    </row>
    <row r="154" spans="1:50" s="7" customFormat="1" ht="15.75">
      <c r="A154" s="646"/>
      <c r="B154" s="1251"/>
      <c r="C154" s="1250"/>
      <c r="D154" s="450"/>
      <c r="E154" s="464"/>
      <c r="F154" s="465"/>
      <c r="G154" s="465"/>
      <c r="H154" s="465"/>
      <c r="I154" s="466"/>
      <c r="J154" s="467"/>
      <c r="K154" s="464"/>
      <c r="L154" s="465"/>
      <c r="M154" s="465"/>
      <c r="N154" s="465"/>
      <c r="O154" s="466"/>
      <c r="P154" s="467"/>
      <c r="Q154" s="464"/>
      <c r="R154" s="466"/>
      <c r="S154" s="239"/>
      <c r="T154" s="275"/>
      <c r="U154" s="1251"/>
      <c r="V154" s="1250"/>
      <c r="W154" s="647"/>
      <c r="X154" s="647"/>
      <c r="Y154" s="1251"/>
      <c r="Z154" s="1250"/>
      <c r="AA154" s="241"/>
      <c r="AB154" s="62"/>
      <c r="AC154" s="62"/>
      <c r="AD154" s="62"/>
      <c r="AE154" s="62"/>
      <c r="AL154" s="5"/>
      <c r="AX154" s="62"/>
    </row>
    <row r="155" spans="1:50" s="7" customFormat="1" ht="15.75">
      <c r="A155" s="646"/>
      <c r="B155" s="1251"/>
      <c r="C155" s="1250"/>
      <c r="D155" s="450"/>
      <c r="E155" s="464"/>
      <c r="F155" s="465"/>
      <c r="G155" s="465"/>
      <c r="H155" s="465"/>
      <c r="I155" s="466"/>
      <c r="J155" s="467"/>
      <c r="K155" s="464"/>
      <c r="L155" s="465"/>
      <c r="M155" s="465"/>
      <c r="N155" s="465"/>
      <c r="O155" s="466"/>
      <c r="P155" s="467"/>
      <c r="Q155" s="464"/>
      <c r="R155" s="466"/>
      <c r="S155" s="239"/>
      <c r="T155" s="275"/>
      <c r="U155" s="1251"/>
      <c r="V155" s="1250"/>
      <c r="W155" s="647"/>
      <c r="X155" s="647"/>
      <c r="Y155" s="1251"/>
      <c r="Z155" s="1250"/>
      <c r="AA155" s="241"/>
      <c r="AB155" s="62"/>
      <c r="AC155" s="62"/>
      <c r="AD155" s="62"/>
      <c r="AE155" s="62"/>
      <c r="AL155" s="5"/>
      <c r="AX155" s="62"/>
    </row>
    <row r="156" spans="1:50" s="7" customFormat="1" ht="15.75">
      <c r="A156" s="646"/>
      <c r="B156" s="1251"/>
      <c r="C156" s="1250"/>
      <c r="D156" s="450"/>
      <c r="E156" s="464"/>
      <c r="F156" s="465"/>
      <c r="G156" s="465"/>
      <c r="H156" s="465"/>
      <c r="I156" s="466"/>
      <c r="J156" s="467"/>
      <c r="K156" s="464"/>
      <c r="L156" s="465"/>
      <c r="M156" s="465"/>
      <c r="N156" s="465"/>
      <c r="O156" s="466"/>
      <c r="P156" s="467"/>
      <c r="Q156" s="464"/>
      <c r="R156" s="466"/>
      <c r="S156" s="239"/>
      <c r="T156" s="275"/>
      <c r="U156" s="1251"/>
      <c r="V156" s="1250"/>
      <c r="W156" s="647"/>
      <c r="X156" s="647"/>
      <c r="Y156" s="1251"/>
      <c r="Z156" s="1250"/>
      <c r="AA156" s="241"/>
      <c r="AB156" s="62"/>
      <c r="AC156" s="62"/>
      <c r="AD156" s="62"/>
      <c r="AE156" s="62"/>
      <c r="AL156" s="5"/>
      <c r="AX156" s="62"/>
    </row>
    <row r="157" spans="1:50" s="7" customFormat="1" ht="15.75">
      <c r="A157" s="646"/>
      <c r="B157" s="1251"/>
      <c r="C157" s="1250"/>
      <c r="D157" s="450"/>
      <c r="E157" s="464"/>
      <c r="F157" s="465"/>
      <c r="G157" s="465"/>
      <c r="H157" s="465"/>
      <c r="I157" s="466"/>
      <c r="J157" s="467"/>
      <c r="K157" s="464"/>
      <c r="L157" s="465"/>
      <c r="M157" s="465"/>
      <c r="N157" s="465"/>
      <c r="O157" s="466"/>
      <c r="P157" s="467"/>
      <c r="Q157" s="464"/>
      <c r="R157" s="466"/>
      <c r="S157" s="239"/>
      <c r="T157" s="275"/>
      <c r="U157" s="1251"/>
      <c r="V157" s="1250"/>
      <c r="W157" s="647"/>
      <c r="X157" s="647"/>
      <c r="Y157" s="1251"/>
      <c r="Z157" s="1250"/>
      <c r="AA157" s="241"/>
      <c r="AB157" s="62"/>
      <c r="AC157" s="62"/>
      <c r="AD157" s="62"/>
      <c r="AE157" s="62"/>
      <c r="AL157" s="5"/>
      <c r="AX157" s="62"/>
    </row>
    <row r="158" spans="1:50" s="7" customFormat="1" ht="15.75">
      <c r="A158" s="646"/>
      <c r="B158" s="1251"/>
      <c r="C158" s="1250"/>
      <c r="D158" s="450"/>
      <c r="E158" s="464"/>
      <c r="F158" s="465"/>
      <c r="G158" s="465"/>
      <c r="H158" s="465"/>
      <c r="I158" s="466"/>
      <c r="J158" s="467"/>
      <c r="K158" s="464"/>
      <c r="L158" s="465"/>
      <c r="M158" s="465"/>
      <c r="N158" s="465"/>
      <c r="O158" s="466"/>
      <c r="P158" s="467"/>
      <c r="Q158" s="464"/>
      <c r="R158" s="466"/>
      <c r="S158" s="239"/>
      <c r="T158" s="275"/>
      <c r="U158" s="1251"/>
      <c r="V158" s="1250"/>
      <c r="W158" s="647"/>
      <c r="X158" s="647"/>
      <c r="Y158" s="1251"/>
      <c r="Z158" s="1250"/>
      <c r="AA158" s="241"/>
      <c r="AB158" s="62"/>
      <c r="AC158" s="62"/>
      <c r="AD158" s="62"/>
      <c r="AE158" s="62"/>
      <c r="AL158" s="5"/>
      <c r="AX158" s="62"/>
    </row>
    <row r="159" spans="1:50" s="7" customFormat="1" ht="15.75">
      <c r="A159" s="646"/>
      <c r="B159" s="1251"/>
      <c r="C159" s="1250"/>
      <c r="D159" s="450"/>
      <c r="E159" s="464"/>
      <c r="F159" s="465"/>
      <c r="G159" s="465"/>
      <c r="H159" s="465"/>
      <c r="I159" s="466"/>
      <c r="J159" s="467"/>
      <c r="K159" s="464"/>
      <c r="L159" s="465"/>
      <c r="M159" s="465"/>
      <c r="N159" s="465"/>
      <c r="O159" s="466"/>
      <c r="P159" s="467"/>
      <c r="Q159" s="464"/>
      <c r="R159" s="466"/>
      <c r="S159" s="239"/>
      <c r="T159" s="275"/>
      <c r="U159" s="1251"/>
      <c r="V159" s="1250"/>
      <c r="W159" s="647"/>
      <c r="X159" s="647"/>
      <c r="Y159" s="1251"/>
      <c r="Z159" s="1250"/>
      <c r="AA159" s="241"/>
      <c r="AB159" s="62"/>
      <c r="AC159" s="62"/>
      <c r="AD159" s="62"/>
      <c r="AE159" s="62"/>
      <c r="AL159" s="5"/>
      <c r="AX159" s="62"/>
    </row>
    <row r="160" spans="1:50" s="7" customFormat="1" ht="15.75">
      <c r="A160" s="646"/>
      <c r="B160" s="1251"/>
      <c r="C160" s="1250"/>
      <c r="D160" s="450"/>
      <c r="E160" s="464"/>
      <c r="F160" s="465"/>
      <c r="G160" s="465"/>
      <c r="H160" s="465"/>
      <c r="I160" s="466"/>
      <c r="J160" s="467"/>
      <c r="K160" s="464"/>
      <c r="L160" s="465"/>
      <c r="M160" s="465"/>
      <c r="N160" s="465"/>
      <c r="O160" s="466"/>
      <c r="P160" s="467"/>
      <c r="Q160" s="464"/>
      <c r="R160" s="466"/>
      <c r="S160" s="239"/>
      <c r="T160" s="275"/>
      <c r="U160" s="1251"/>
      <c r="V160" s="1250"/>
      <c r="W160" s="647"/>
      <c r="X160" s="647"/>
      <c r="Y160" s="1251"/>
      <c r="Z160" s="1250"/>
      <c r="AA160" s="241"/>
      <c r="AB160" s="62"/>
      <c r="AC160" s="62"/>
      <c r="AD160" s="62"/>
      <c r="AE160" s="62"/>
      <c r="AL160" s="5"/>
      <c r="AX160" s="62"/>
    </row>
    <row r="161" spans="1:50" s="7" customFormat="1" ht="15.75">
      <c r="A161" s="646"/>
      <c r="B161" s="1251"/>
      <c r="C161" s="1250"/>
      <c r="D161" s="450"/>
      <c r="E161" s="464"/>
      <c r="F161" s="465"/>
      <c r="G161" s="465"/>
      <c r="H161" s="465"/>
      <c r="I161" s="466"/>
      <c r="J161" s="467"/>
      <c r="K161" s="464"/>
      <c r="L161" s="465"/>
      <c r="M161" s="465"/>
      <c r="N161" s="465"/>
      <c r="O161" s="466"/>
      <c r="P161" s="467"/>
      <c r="Q161" s="464"/>
      <c r="R161" s="466"/>
      <c r="S161" s="239"/>
      <c r="T161" s="275"/>
      <c r="U161" s="1251"/>
      <c r="V161" s="1250"/>
      <c r="W161" s="647"/>
      <c r="X161" s="647"/>
      <c r="Y161" s="1251"/>
      <c r="Z161" s="1250"/>
      <c r="AA161" s="241"/>
      <c r="AB161" s="62"/>
      <c r="AC161" s="62"/>
      <c r="AD161" s="62"/>
      <c r="AE161" s="62"/>
      <c r="AL161" s="5"/>
      <c r="AX161" s="62"/>
    </row>
    <row r="162" spans="1:50" s="7" customFormat="1" ht="15.75">
      <c r="A162" s="646"/>
      <c r="B162" s="1251"/>
      <c r="C162" s="1250"/>
      <c r="D162" s="450"/>
      <c r="E162" s="464"/>
      <c r="F162" s="465"/>
      <c r="G162" s="465"/>
      <c r="H162" s="465"/>
      <c r="I162" s="466"/>
      <c r="J162" s="467"/>
      <c r="K162" s="464"/>
      <c r="L162" s="465"/>
      <c r="M162" s="465"/>
      <c r="N162" s="465"/>
      <c r="O162" s="466"/>
      <c r="P162" s="467"/>
      <c r="Q162" s="464"/>
      <c r="R162" s="466"/>
      <c r="S162" s="239"/>
      <c r="T162" s="275"/>
      <c r="U162" s="1251"/>
      <c r="V162" s="1250"/>
      <c r="W162" s="647"/>
      <c r="X162" s="647"/>
      <c r="Y162" s="1251"/>
      <c r="Z162" s="1250"/>
      <c r="AA162" s="241"/>
      <c r="AB162" s="62"/>
      <c r="AC162" s="62"/>
      <c r="AD162" s="62"/>
      <c r="AE162" s="62"/>
      <c r="AL162" s="5"/>
      <c r="AX162" s="62"/>
    </row>
    <row r="163" spans="1:50" s="7" customFormat="1" ht="15.75">
      <c r="A163" s="646"/>
      <c r="B163" s="1251"/>
      <c r="C163" s="1250"/>
      <c r="D163" s="450"/>
      <c r="E163" s="464"/>
      <c r="F163" s="465"/>
      <c r="G163" s="465"/>
      <c r="H163" s="465"/>
      <c r="I163" s="466"/>
      <c r="J163" s="467"/>
      <c r="K163" s="464"/>
      <c r="L163" s="465"/>
      <c r="M163" s="465"/>
      <c r="N163" s="465"/>
      <c r="O163" s="466"/>
      <c r="P163" s="467"/>
      <c r="Q163" s="464"/>
      <c r="R163" s="466"/>
      <c r="S163" s="239"/>
      <c r="T163" s="275"/>
      <c r="U163" s="1251"/>
      <c r="V163" s="1250"/>
      <c r="W163" s="647"/>
      <c r="X163" s="647"/>
      <c r="Y163" s="1251"/>
      <c r="Z163" s="1250"/>
      <c r="AA163" s="241"/>
      <c r="AB163" s="62"/>
      <c r="AC163" s="62"/>
      <c r="AD163" s="62"/>
      <c r="AE163" s="62"/>
      <c r="AL163" s="5"/>
      <c r="AX163" s="62"/>
    </row>
    <row r="164" spans="1:50" s="7" customFormat="1" ht="15.75">
      <c r="A164" s="646"/>
      <c r="B164" s="1251"/>
      <c r="C164" s="1250"/>
      <c r="D164" s="450"/>
      <c r="E164" s="464"/>
      <c r="F164" s="465"/>
      <c r="G164" s="465"/>
      <c r="H164" s="465"/>
      <c r="I164" s="466"/>
      <c r="J164" s="467"/>
      <c r="K164" s="464"/>
      <c r="L164" s="465"/>
      <c r="M164" s="465"/>
      <c r="N164" s="465"/>
      <c r="O164" s="466"/>
      <c r="P164" s="467"/>
      <c r="Q164" s="464"/>
      <c r="R164" s="466"/>
      <c r="S164" s="239"/>
      <c r="T164" s="275"/>
      <c r="U164" s="1251"/>
      <c r="V164" s="1250"/>
      <c r="W164" s="647"/>
      <c r="X164" s="647"/>
      <c r="Y164" s="1251"/>
      <c r="Z164" s="1250"/>
      <c r="AA164" s="241"/>
      <c r="AB164" s="62"/>
      <c r="AC164" s="62"/>
      <c r="AD164" s="62"/>
      <c r="AE164" s="62"/>
      <c r="AL164" s="5"/>
      <c r="AX164" s="62"/>
    </row>
    <row r="165" spans="1:50" s="7" customFormat="1" ht="15.75">
      <c r="A165" s="646"/>
      <c r="B165" s="1251"/>
      <c r="C165" s="1250"/>
      <c r="D165" s="450"/>
      <c r="E165" s="464"/>
      <c r="F165" s="465"/>
      <c r="G165" s="465"/>
      <c r="H165" s="465"/>
      <c r="I165" s="466"/>
      <c r="J165" s="467"/>
      <c r="K165" s="464"/>
      <c r="L165" s="465"/>
      <c r="M165" s="465"/>
      <c r="N165" s="465"/>
      <c r="O165" s="466"/>
      <c r="P165" s="467"/>
      <c r="Q165" s="464"/>
      <c r="R165" s="466"/>
      <c r="S165" s="239"/>
      <c r="T165" s="275"/>
      <c r="U165" s="1251"/>
      <c r="V165" s="1250"/>
      <c r="W165" s="647"/>
      <c r="X165" s="647"/>
      <c r="Y165" s="1251"/>
      <c r="Z165" s="1250"/>
      <c r="AA165" s="241"/>
      <c r="AB165" s="62"/>
      <c r="AC165" s="62"/>
      <c r="AD165" s="62"/>
      <c r="AE165" s="62"/>
      <c r="AL165" s="5"/>
      <c r="AX165" s="62"/>
    </row>
    <row r="166" spans="1:50" s="7" customFormat="1" ht="15.75">
      <c r="A166" s="646"/>
      <c r="B166" s="1251"/>
      <c r="C166" s="1250"/>
      <c r="D166" s="450"/>
      <c r="E166" s="464"/>
      <c r="F166" s="465"/>
      <c r="G166" s="465"/>
      <c r="H166" s="465"/>
      <c r="I166" s="466"/>
      <c r="J166" s="467"/>
      <c r="K166" s="464"/>
      <c r="L166" s="465"/>
      <c r="M166" s="465"/>
      <c r="N166" s="465"/>
      <c r="O166" s="466"/>
      <c r="P166" s="467"/>
      <c r="Q166" s="464"/>
      <c r="R166" s="466"/>
      <c r="S166" s="239"/>
      <c r="T166" s="275"/>
      <c r="U166" s="1251"/>
      <c r="V166" s="1250"/>
      <c r="W166" s="647"/>
      <c r="X166" s="647"/>
      <c r="Y166" s="1251"/>
      <c r="Z166" s="1250"/>
      <c r="AA166" s="241"/>
      <c r="AB166" s="62"/>
      <c r="AC166" s="62"/>
      <c r="AD166" s="62"/>
      <c r="AE166" s="62"/>
      <c r="AL166" s="5"/>
      <c r="AX166" s="62"/>
    </row>
    <row r="167" spans="1:50" s="7" customFormat="1" ht="15.75">
      <c r="A167" s="646"/>
      <c r="B167" s="1251"/>
      <c r="C167" s="1250"/>
      <c r="D167" s="450"/>
      <c r="E167" s="464"/>
      <c r="F167" s="465"/>
      <c r="G167" s="465"/>
      <c r="H167" s="465"/>
      <c r="I167" s="466"/>
      <c r="J167" s="467"/>
      <c r="K167" s="464"/>
      <c r="L167" s="465"/>
      <c r="M167" s="465"/>
      <c r="N167" s="465"/>
      <c r="O167" s="466"/>
      <c r="P167" s="467"/>
      <c r="Q167" s="464"/>
      <c r="R167" s="466"/>
      <c r="S167" s="239"/>
      <c r="T167" s="275"/>
      <c r="U167" s="1251"/>
      <c r="V167" s="1250"/>
      <c r="W167" s="647"/>
      <c r="X167" s="647"/>
      <c r="Y167" s="1251"/>
      <c r="Z167" s="1250"/>
      <c r="AA167" s="241"/>
      <c r="AB167" s="62"/>
      <c r="AC167" s="62"/>
      <c r="AD167" s="62"/>
      <c r="AE167" s="62"/>
      <c r="AL167" s="5"/>
      <c r="AX167" s="62"/>
    </row>
    <row r="168" spans="1:50" s="7" customFormat="1" ht="15.75">
      <c r="A168" s="646"/>
      <c r="B168" s="1251"/>
      <c r="C168" s="1250"/>
      <c r="D168" s="450"/>
      <c r="E168" s="464"/>
      <c r="F168" s="465"/>
      <c r="G168" s="465"/>
      <c r="H168" s="465"/>
      <c r="I168" s="466"/>
      <c r="J168" s="467"/>
      <c r="K168" s="464"/>
      <c r="L168" s="465"/>
      <c r="M168" s="465"/>
      <c r="N168" s="465"/>
      <c r="O168" s="466"/>
      <c r="P168" s="467"/>
      <c r="Q168" s="464"/>
      <c r="R168" s="466"/>
      <c r="S168" s="239"/>
      <c r="T168" s="275"/>
      <c r="U168" s="1251"/>
      <c r="V168" s="1250"/>
      <c r="W168" s="647"/>
      <c r="X168" s="647"/>
      <c r="Y168" s="1251"/>
      <c r="Z168" s="1250"/>
      <c r="AA168" s="241"/>
      <c r="AB168" s="62"/>
      <c r="AC168" s="62"/>
      <c r="AD168" s="62"/>
      <c r="AE168" s="62"/>
      <c r="AL168" s="5"/>
      <c r="AX168" s="62"/>
    </row>
    <row r="169" spans="1:50" s="7" customFormat="1" ht="15.75">
      <c r="A169" s="646"/>
      <c r="B169" s="1251"/>
      <c r="C169" s="1250"/>
      <c r="D169" s="450"/>
      <c r="E169" s="464"/>
      <c r="F169" s="465"/>
      <c r="G169" s="465"/>
      <c r="H169" s="465"/>
      <c r="I169" s="466"/>
      <c r="J169" s="467"/>
      <c r="K169" s="464"/>
      <c r="L169" s="465"/>
      <c r="M169" s="465"/>
      <c r="N169" s="465"/>
      <c r="O169" s="466"/>
      <c r="P169" s="467"/>
      <c r="Q169" s="464"/>
      <c r="R169" s="466"/>
      <c r="S169" s="239"/>
      <c r="T169" s="275"/>
      <c r="U169" s="1251"/>
      <c r="V169" s="1250"/>
      <c r="W169" s="647"/>
      <c r="X169" s="647"/>
      <c r="Y169" s="1251"/>
      <c r="Z169" s="1250"/>
      <c r="AA169" s="241"/>
      <c r="AB169" s="62"/>
      <c r="AC169" s="62"/>
      <c r="AD169" s="62"/>
      <c r="AE169" s="62"/>
      <c r="AL169" s="5"/>
      <c r="AX169" s="62"/>
    </row>
    <row r="170" spans="1:50" s="7" customFormat="1" ht="15.75">
      <c r="A170" s="646"/>
      <c r="B170" s="1251"/>
      <c r="C170" s="1250"/>
      <c r="D170" s="450"/>
      <c r="E170" s="464"/>
      <c r="F170" s="465"/>
      <c r="G170" s="465"/>
      <c r="H170" s="465"/>
      <c r="I170" s="466"/>
      <c r="J170" s="467"/>
      <c r="K170" s="464"/>
      <c r="L170" s="465"/>
      <c r="M170" s="465"/>
      <c r="N170" s="465"/>
      <c r="O170" s="466"/>
      <c r="P170" s="467"/>
      <c r="Q170" s="464"/>
      <c r="R170" s="466"/>
      <c r="S170" s="239"/>
      <c r="T170" s="275"/>
      <c r="U170" s="1251"/>
      <c r="V170" s="1250"/>
      <c r="W170" s="647"/>
      <c r="X170" s="647"/>
      <c r="Y170" s="1251"/>
      <c r="Z170" s="1250"/>
      <c r="AA170" s="241"/>
      <c r="AB170" s="62"/>
      <c r="AC170" s="62"/>
      <c r="AD170" s="62"/>
      <c r="AE170" s="62"/>
      <c r="AL170" s="5"/>
      <c r="AX170" s="62"/>
    </row>
    <row r="171" spans="1:50" s="7" customFormat="1" ht="15.75">
      <c r="A171" s="646"/>
      <c r="B171" s="1251"/>
      <c r="C171" s="1250"/>
      <c r="D171" s="450"/>
      <c r="E171" s="464"/>
      <c r="F171" s="465"/>
      <c r="G171" s="465"/>
      <c r="H171" s="465"/>
      <c r="I171" s="466"/>
      <c r="J171" s="467"/>
      <c r="K171" s="464"/>
      <c r="L171" s="465"/>
      <c r="M171" s="465"/>
      <c r="N171" s="465"/>
      <c r="O171" s="466"/>
      <c r="P171" s="467"/>
      <c r="Q171" s="464"/>
      <c r="R171" s="466"/>
      <c r="S171" s="239"/>
      <c r="T171" s="275"/>
      <c r="U171" s="1251"/>
      <c r="V171" s="1250"/>
      <c r="W171" s="647"/>
      <c r="X171" s="647"/>
      <c r="Y171" s="1251"/>
      <c r="Z171" s="1250"/>
      <c r="AA171" s="241"/>
      <c r="AB171" s="62"/>
      <c r="AC171" s="62"/>
      <c r="AD171" s="62"/>
      <c r="AE171" s="62"/>
      <c r="AL171" s="5"/>
      <c r="AX171" s="62"/>
    </row>
    <row r="172" spans="1:50" s="7" customFormat="1" ht="15.75">
      <c r="A172" s="646"/>
      <c r="B172" s="1251"/>
      <c r="C172" s="1250"/>
      <c r="D172" s="450"/>
      <c r="E172" s="464"/>
      <c r="F172" s="465"/>
      <c r="G172" s="465"/>
      <c r="H172" s="465"/>
      <c r="I172" s="466"/>
      <c r="J172" s="467"/>
      <c r="K172" s="464"/>
      <c r="L172" s="465"/>
      <c r="M172" s="465"/>
      <c r="N172" s="465"/>
      <c r="O172" s="466"/>
      <c r="P172" s="467"/>
      <c r="Q172" s="464"/>
      <c r="R172" s="466"/>
      <c r="S172" s="239"/>
      <c r="T172" s="275"/>
      <c r="U172" s="1251"/>
      <c r="V172" s="1250"/>
      <c r="W172" s="647"/>
      <c r="X172" s="647"/>
      <c r="Y172" s="1251"/>
      <c r="Z172" s="1250"/>
      <c r="AA172" s="241"/>
      <c r="AB172" s="62"/>
      <c r="AC172" s="62"/>
      <c r="AD172" s="62"/>
      <c r="AE172" s="62"/>
      <c r="AL172" s="5"/>
      <c r="AX172" s="62"/>
    </row>
    <row r="173" spans="1:50" s="7" customFormat="1" ht="15.75">
      <c r="A173" s="646"/>
      <c r="B173" s="1251"/>
      <c r="C173" s="1250"/>
      <c r="D173" s="450"/>
      <c r="E173" s="464"/>
      <c r="F173" s="465"/>
      <c r="G173" s="465"/>
      <c r="H173" s="465"/>
      <c r="I173" s="466"/>
      <c r="J173" s="467"/>
      <c r="K173" s="464"/>
      <c r="L173" s="465"/>
      <c r="M173" s="465"/>
      <c r="N173" s="465"/>
      <c r="O173" s="466"/>
      <c r="P173" s="467"/>
      <c r="Q173" s="464"/>
      <c r="R173" s="466"/>
      <c r="S173" s="239"/>
      <c r="T173" s="275"/>
      <c r="U173" s="1251"/>
      <c r="V173" s="1250"/>
      <c r="W173" s="647"/>
      <c r="X173" s="647"/>
      <c r="Y173" s="1251"/>
      <c r="Z173" s="1250"/>
      <c r="AA173" s="241"/>
      <c r="AB173" s="62"/>
      <c r="AC173" s="62"/>
      <c r="AD173" s="62"/>
      <c r="AE173" s="62"/>
      <c r="AL173" s="5"/>
      <c r="AX173" s="62"/>
    </row>
    <row r="174" spans="1:50" s="7" customFormat="1" ht="15.75">
      <c r="A174" s="646"/>
      <c r="B174" s="1251"/>
      <c r="C174" s="1250"/>
      <c r="D174" s="450"/>
      <c r="E174" s="464"/>
      <c r="F174" s="465"/>
      <c r="G174" s="465"/>
      <c r="H174" s="465"/>
      <c r="I174" s="466"/>
      <c r="J174" s="467"/>
      <c r="K174" s="464"/>
      <c r="L174" s="465"/>
      <c r="M174" s="465"/>
      <c r="N174" s="465"/>
      <c r="O174" s="466"/>
      <c r="P174" s="467"/>
      <c r="Q174" s="464"/>
      <c r="R174" s="466"/>
      <c r="S174" s="239"/>
      <c r="T174" s="275"/>
      <c r="U174" s="1251"/>
      <c r="V174" s="1250"/>
      <c r="W174" s="647"/>
      <c r="X174" s="647"/>
      <c r="Y174" s="1251"/>
      <c r="Z174" s="1250"/>
      <c r="AA174" s="241"/>
      <c r="AB174" s="62"/>
      <c r="AC174" s="62"/>
      <c r="AD174" s="62"/>
      <c r="AE174" s="62"/>
      <c r="AL174" s="5"/>
      <c r="AX174" s="62"/>
    </row>
    <row r="175" spans="1:50" s="7" customFormat="1" ht="15.75">
      <c r="A175" s="646"/>
      <c r="B175" s="1251"/>
      <c r="C175" s="1250"/>
      <c r="D175" s="450"/>
      <c r="E175" s="464"/>
      <c r="F175" s="465"/>
      <c r="G175" s="465"/>
      <c r="H175" s="465"/>
      <c r="I175" s="466"/>
      <c r="J175" s="467"/>
      <c r="K175" s="464"/>
      <c r="L175" s="465"/>
      <c r="M175" s="465"/>
      <c r="N175" s="465"/>
      <c r="O175" s="466"/>
      <c r="P175" s="467"/>
      <c r="Q175" s="464"/>
      <c r="R175" s="466"/>
      <c r="S175" s="239"/>
      <c r="T175" s="275"/>
      <c r="U175" s="1251"/>
      <c r="V175" s="1250"/>
      <c r="W175" s="647"/>
      <c r="X175" s="647"/>
      <c r="Y175" s="1251"/>
      <c r="Z175" s="1250"/>
      <c r="AA175" s="241"/>
      <c r="AB175" s="62"/>
      <c r="AC175" s="62"/>
      <c r="AD175" s="62"/>
      <c r="AE175" s="62"/>
      <c r="AL175" s="5"/>
      <c r="AX175" s="62"/>
    </row>
    <row r="176" spans="1:50" s="7" customFormat="1" ht="15.75">
      <c r="A176" s="646"/>
      <c r="B176" s="1251"/>
      <c r="C176" s="1250"/>
      <c r="D176" s="450"/>
      <c r="E176" s="464"/>
      <c r="F176" s="465"/>
      <c r="G176" s="465"/>
      <c r="H176" s="465"/>
      <c r="I176" s="466"/>
      <c r="J176" s="467"/>
      <c r="K176" s="464"/>
      <c r="L176" s="465"/>
      <c r="M176" s="465"/>
      <c r="N176" s="465"/>
      <c r="O176" s="466"/>
      <c r="P176" s="467"/>
      <c r="Q176" s="464"/>
      <c r="R176" s="466"/>
      <c r="S176" s="239"/>
      <c r="T176" s="275"/>
      <c r="U176" s="1251"/>
      <c r="V176" s="1250"/>
      <c r="W176" s="647"/>
      <c r="X176" s="647"/>
      <c r="Y176" s="1251"/>
      <c r="Z176" s="1250"/>
      <c r="AA176" s="241"/>
      <c r="AB176" s="62"/>
      <c r="AC176" s="62"/>
      <c r="AD176" s="62"/>
      <c r="AE176" s="62"/>
      <c r="AL176" s="5"/>
      <c r="AX176" s="62"/>
    </row>
    <row r="177" spans="1:50" s="7" customFormat="1" ht="15.75">
      <c r="A177" s="646"/>
      <c r="B177" s="1251"/>
      <c r="C177" s="1250"/>
      <c r="D177" s="450"/>
      <c r="E177" s="464"/>
      <c r="F177" s="465"/>
      <c r="G177" s="465"/>
      <c r="H177" s="465"/>
      <c r="I177" s="466"/>
      <c r="J177" s="467"/>
      <c r="K177" s="464"/>
      <c r="L177" s="465"/>
      <c r="M177" s="465"/>
      <c r="N177" s="465"/>
      <c r="O177" s="466"/>
      <c r="P177" s="467"/>
      <c r="Q177" s="464"/>
      <c r="R177" s="466"/>
      <c r="S177" s="239"/>
      <c r="T177" s="275"/>
      <c r="U177" s="1251"/>
      <c r="V177" s="1250"/>
      <c r="W177" s="647"/>
      <c r="X177" s="647"/>
      <c r="Y177" s="1251"/>
      <c r="Z177" s="1250"/>
      <c r="AA177" s="241"/>
      <c r="AB177" s="62"/>
      <c r="AC177" s="62"/>
      <c r="AD177" s="62"/>
      <c r="AE177" s="62"/>
      <c r="AL177" s="5"/>
      <c r="AX177" s="62"/>
    </row>
    <row r="178" spans="1:50" s="7" customFormat="1" ht="15.75">
      <c r="A178" s="646"/>
      <c r="B178" s="1251"/>
      <c r="C178" s="1250"/>
      <c r="D178" s="450"/>
      <c r="E178" s="464"/>
      <c r="F178" s="465"/>
      <c r="G178" s="465"/>
      <c r="H178" s="465"/>
      <c r="I178" s="466"/>
      <c r="J178" s="467"/>
      <c r="K178" s="464"/>
      <c r="L178" s="465"/>
      <c r="M178" s="465"/>
      <c r="N178" s="465"/>
      <c r="O178" s="466"/>
      <c r="P178" s="467"/>
      <c r="Q178" s="464"/>
      <c r="R178" s="466"/>
      <c r="S178" s="239"/>
      <c r="T178" s="275"/>
      <c r="U178" s="1251"/>
      <c r="V178" s="1250"/>
      <c r="W178" s="647"/>
      <c r="X178" s="647"/>
      <c r="Y178" s="1251"/>
      <c r="Z178" s="1250"/>
      <c r="AA178" s="241"/>
      <c r="AB178" s="62"/>
      <c r="AC178" s="62"/>
      <c r="AD178" s="62"/>
      <c r="AE178" s="62"/>
      <c r="AL178" s="5"/>
      <c r="AX178" s="62"/>
    </row>
    <row r="179" spans="1:50" s="7" customFormat="1" ht="15.75">
      <c r="A179" s="646"/>
      <c r="B179" s="1251"/>
      <c r="C179" s="1250"/>
      <c r="D179" s="450"/>
      <c r="E179" s="464"/>
      <c r="F179" s="465"/>
      <c r="G179" s="465"/>
      <c r="H179" s="465"/>
      <c r="I179" s="466"/>
      <c r="J179" s="467"/>
      <c r="K179" s="464"/>
      <c r="L179" s="465"/>
      <c r="M179" s="465"/>
      <c r="N179" s="465"/>
      <c r="O179" s="466"/>
      <c r="P179" s="467"/>
      <c r="Q179" s="464"/>
      <c r="R179" s="466"/>
      <c r="S179" s="239"/>
      <c r="T179" s="275"/>
      <c r="U179" s="1251"/>
      <c r="V179" s="1250"/>
      <c r="W179" s="647"/>
      <c r="X179" s="647"/>
      <c r="Y179" s="1251"/>
      <c r="Z179" s="1250"/>
      <c r="AA179" s="241"/>
      <c r="AB179" s="62"/>
      <c r="AC179" s="62"/>
      <c r="AD179" s="62"/>
      <c r="AE179" s="62"/>
      <c r="AL179" s="5"/>
      <c r="AX179" s="62"/>
    </row>
    <row r="180" spans="1:50" s="7" customFormat="1" ht="15.75">
      <c r="A180" s="646"/>
      <c r="B180" s="1251"/>
      <c r="C180" s="1250"/>
      <c r="D180" s="450"/>
      <c r="E180" s="464"/>
      <c r="F180" s="465"/>
      <c r="G180" s="465"/>
      <c r="H180" s="465"/>
      <c r="I180" s="466"/>
      <c r="J180" s="467"/>
      <c r="K180" s="464"/>
      <c r="L180" s="465"/>
      <c r="M180" s="465"/>
      <c r="N180" s="465"/>
      <c r="O180" s="466"/>
      <c r="P180" s="467"/>
      <c r="Q180" s="464"/>
      <c r="R180" s="466"/>
      <c r="S180" s="239"/>
      <c r="T180" s="275"/>
      <c r="U180" s="1251"/>
      <c r="V180" s="1250"/>
      <c r="W180" s="647"/>
      <c r="X180" s="647"/>
      <c r="Y180" s="1251"/>
      <c r="Z180" s="1250"/>
      <c r="AA180" s="241"/>
      <c r="AB180" s="62"/>
      <c r="AC180" s="62"/>
      <c r="AD180" s="62"/>
      <c r="AE180" s="62"/>
      <c r="AL180" s="5"/>
      <c r="AX180" s="62"/>
    </row>
    <row r="181" spans="1:50" s="7" customFormat="1" ht="15.75">
      <c r="A181" s="646"/>
      <c r="B181" s="1251"/>
      <c r="C181" s="1250"/>
      <c r="D181" s="450"/>
      <c r="E181" s="464"/>
      <c r="F181" s="465"/>
      <c r="G181" s="465"/>
      <c r="H181" s="465"/>
      <c r="I181" s="466"/>
      <c r="J181" s="467"/>
      <c r="K181" s="464"/>
      <c r="L181" s="465"/>
      <c r="M181" s="465"/>
      <c r="N181" s="465"/>
      <c r="O181" s="466"/>
      <c r="P181" s="467"/>
      <c r="Q181" s="464"/>
      <c r="R181" s="466"/>
      <c r="S181" s="239"/>
      <c r="T181" s="275"/>
      <c r="U181" s="1251"/>
      <c r="V181" s="1250"/>
      <c r="W181" s="647"/>
      <c r="X181" s="647"/>
      <c r="Y181" s="1251"/>
      <c r="Z181" s="1250"/>
      <c r="AA181" s="241"/>
      <c r="AB181" s="62"/>
      <c r="AC181" s="62"/>
      <c r="AD181" s="62"/>
      <c r="AE181" s="62"/>
      <c r="AL181" s="5"/>
      <c r="AX181" s="62"/>
    </row>
    <row r="182" spans="1:50" s="7" customFormat="1" ht="15.75">
      <c r="A182" s="646"/>
      <c r="B182" s="1251"/>
      <c r="C182" s="1250"/>
      <c r="D182" s="450"/>
      <c r="E182" s="464"/>
      <c r="F182" s="465"/>
      <c r="G182" s="465"/>
      <c r="H182" s="465"/>
      <c r="I182" s="466"/>
      <c r="J182" s="467"/>
      <c r="K182" s="464"/>
      <c r="L182" s="465"/>
      <c r="M182" s="465"/>
      <c r="N182" s="465"/>
      <c r="O182" s="466"/>
      <c r="P182" s="467"/>
      <c r="Q182" s="464"/>
      <c r="R182" s="466"/>
      <c r="S182" s="239"/>
      <c r="T182" s="275"/>
      <c r="U182" s="1251"/>
      <c r="V182" s="1250"/>
      <c r="W182" s="647"/>
      <c r="X182" s="647"/>
      <c r="Y182" s="1251"/>
      <c r="Z182" s="1250"/>
      <c r="AA182" s="241"/>
      <c r="AB182" s="62"/>
      <c r="AC182" s="62"/>
      <c r="AD182" s="62"/>
      <c r="AE182" s="62"/>
      <c r="AL182" s="5"/>
      <c r="AX182" s="62"/>
    </row>
    <row r="183" spans="1:50" s="7" customFormat="1" ht="15.75">
      <c r="A183" s="646"/>
      <c r="B183" s="1251"/>
      <c r="C183" s="1250"/>
      <c r="D183" s="450"/>
      <c r="E183" s="464"/>
      <c r="F183" s="465"/>
      <c r="G183" s="465"/>
      <c r="H183" s="465"/>
      <c r="I183" s="466"/>
      <c r="J183" s="467"/>
      <c r="K183" s="464"/>
      <c r="L183" s="465"/>
      <c r="M183" s="465"/>
      <c r="N183" s="465"/>
      <c r="O183" s="466"/>
      <c r="P183" s="467"/>
      <c r="Q183" s="464"/>
      <c r="R183" s="466"/>
      <c r="S183" s="239"/>
      <c r="T183" s="275"/>
      <c r="U183" s="1251"/>
      <c r="V183" s="1250"/>
      <c r="W183" s="647"/>
      <c r="X183" s="647"/>
      <c r="Y183" s="1251"/>
      <c r="Z183" s="1250"/>
      <c r="AA183" s="241"/>
      <c r="AB183" s="62"/>
      <c r="AC183" s="62"/>
      <c r="AD183" s="62"/>
      <c r="AE183" s="62"/>
      <c r="AL183" s="5"/>
      <c r="AX183" s="62"/>
    </row>
    <row r="184" spans="1:50" s="7" customFormat="1" ht="15.75">
      <c r="A184" s="646"/>
      <c r="B184" s="1251"/>
      <c r="C184" s="1250"/>
      <c r="D184" s="450"/>
      <c r="E184" s="464"/>
      <c r="F184" s="465"/>
      <c r="G184" s="465"/>
      <c r="H184" s="465"/>
      <c r="I184" s="466"/>
      <c r="J184" s="467"/>
      <c r="K184" s="464"/>
      <c r="L184" s="465"/>
      <c r="M184" s="465"/>
      <c r="N184" s="465"/>
      <c r="O184" s="466"/>
      <c r="P184" s="467"/>
      <c r="Q184" s="464"/>
      <c r="R184" s="466"/>
      <c r="S184" s="239"/>
      <c r="T184" s="275"/>
      <c r="U184" s="1251"/>
      <c r="V184" s="1250"/>
      <c r="W184" s="647"/>
      <c r="X184" s="647"/>
      <c r="Y184" s="1251"/>
      <c r="Z184" s="1250"/>
      <c r="AA184" s="241"/>
      <c r="AB184" s="62"/>
      <c r="AC184" s="62"/>
      <c r="AD184" s="62"/>
      <c r="AE184" s="62"/>
      <c r="AL184" s="5"/>
      <c r="AX184" s="62"/>
    </row>
    <row r="185" spans="1:50" s="7" customFormat="1" ht="15.75">
      <c r="A185" s="646"/>
      <c r="B185" s="1251"/>
      <c r="C185" s="1250"/>
      <c r="D185" s="450"/>
      <c r="E185" s="464"/>
      <c r="F185" s="465"/>
      <c r="G185" s="465"/>
      <c r="H185" s="465"/>
      <c r="I185" s="466"/>
      <c r="J185" s="467"/>
      <c r="K185" s="464"/>
      <c r="L185" s="465"/>
      <c r="M185" s="465"/>
      <c r="N185" s="465"/>
      <c r="O185" s="466"/>
      <c r="P185" s="467"/>
      <c r="Q185" s="464"/>
      <c r="R185" s="466"/>
      <c r="S185" s="239"/>
      <c r="T185" s="275"/>
      <c r="U185" s="1251"/>
      <c r="V185" s="1250"/>
      <c r="W185" s="647"/>
      <c r="X185" s="647"/>
      <c r="Y185" s="1251"/>
      <c r="Z185" s="1250"/>
      <c r="AA185" s="241"/>
      <c r="AB185" s="62"/>
      <c r="AC185" s="62"/>
      <c r="AD185" s="62"/>
      <c r="AE185" s="62"/>
      <c r="AL185" s="5"/>
      <c r="AX185" s="62"/>
    </row>
    <row r="186" spans="1:50" s="7" customFormat="1" ht="15.75">
      <c r="A186" s="646"/>
      <c r="B186" s="1251"/>
      <c r="C186" s="1250"/>
      <c r="D186" s="450"/>
      <c r="E186" s="464"/>
      <c r="F186" s="465"/>
      <c r="G186" s="465"/>
      <c r="H186" s="465"/>
      <c r="I186" s="466"/>
      <c r="J186" s="467"/>
      <c r="K186" s="464"/>
      <c r="L186" s="465"/>
      <c r="M186" s="465"/>
      <c r="N186" s="465"/>
      <c r="O186" s="466"/>
      <c r="P186" s="467"/>
      <c r="Q186" s="464"/>
      <c r="R186" s="466"/>
      <c r="S186" s="239"/>
      <c r="T186" s="275"/>
      <c r="U186" s="1251"/>
      <c r="V186" s="1250"/>
      <c r="W186" s="647"/>
      <c r="X186" s="647"/>
      <c r="Y186" s="1251"/>
      <c r="Z186" s="1250"/>
      <c r="AA186" s="241"/>
      <c r="AB186" s="62"/>
      <c r="AC186" s="62"/>
      <c r="AD186" s="62"/>
      <c r="AE186" s="62"/>
      <c r="AL186" s="5"/>
      <c r="AX186" s="62"/>
    </row>
    <row r="187" spans="1:50" s="7" customFormat="1" ht="15.75">
      <c r="A187" s="646"/>
      <c r="B187" s="1251"/>
      <c r="C187" s="1250"/>
      <c r="D187" s="450"/>
      <c r="E187" s="464"/>
      <c r="F187" s="465"/>
      <c r="G187" s="465"/>
      <c r="H187" s="465"/>
      <c r="I187" s="466"/>
      <c r="J187" s="467"/>
      <c r="K187" s="464"/>
      <c r="L187" s="465"/>
      <c r="M187" s="465"/>
      <c r="N187" s="465"/>
      <c r="O187" s="466"/>
      <c r="P187" s="467"/>
      <c r="Q187" s="464"/>
      <c r="R187" s="466"/>
      <c r="S187" s="239"/>
      <c r="T187" s="275"/>
      <c r="U187" s="1251"/>
      <c r="V187" s="1250"/>
      <c r="W187" s="647"/>
      <c r="X187" s="647"/>
      <c r="Y187" s="1251"/>
      <c r="Z187" s="1250"/>
      <c r="AA187" s="241"/>
      <c r="AB187" s="62"/>
      <c r="AC187" s="62"/>
      <c r="AD187" s="62"/>
      <c r="AE187" s="62"/>
      <c r="AL187" s="5"/>
      <c r="AX187" s="62"/>
    </row>
    <row r="188" spans="1:50" s="7" customFormat="1" ht="15.75">
      <c r="A188" s="646"/>
      <c r="B188" s="1251"/>
      <c r="C188" s="1250"/>
      <c r="D188" s="450"/>
      <c r="E188" s="464"/>
      <c r="F188" s="465"/>
      <c r="G188" s="465"/>
      <c r="H188" s="465"/>
      <c r="I188" s="466"/>
      <c r="J188" s="467"/>
      <c r="K188" s="464"/>
      <c r="L188" s="465"/>
      <c r="M188" s="465"/>
      <c r="N188" s="465"/>
      <c r="O188" s="466"/>
      <c r="P188" s="467"/>
      <c r="Q188" s="464"/>
      <c r="R188" s="466"/>
      <c r="S188" s="239"/>
      <c r="T188" s="275"/>
      <c r="U188" s="1251"/>
      <c r="V188" s="1250"/>
      <c r="W188" s="647"/>
      <c r="X188" s="647"/>
      <c r="Y188" s="1251"/>
      <c r="Z188" s="1250"/>
      <c r="AA188" s="241"/>
      <c r="AB188" s="62"/>
      <c r="AC188" s="62"/>
      <c r="AD188" s="62"/>
      <c r="AE188" s="62"/>
      <c r="AL188" s="5"/>
      <c r="AX188" s="62"/>
    </row>
    <row r="189" spans="1:50" s="7" customFormat="1" ht="15.75">
      <c r="A189" s="646"/>
      <c r="B189" s="1251"/>
      <c r="C189" s="1250"/>
      <c r="D189" s="450"/>
      <c r="E189" s="464"/>
      <c r="F189" s="465"/>
      <c r="G189" s="465"/>
      <c r="H189" s="465"/>
      <c r="I189" s="466"/>
      <c r="J189" s="467"/>
      <c r="K189" s="464"/>
      <c r="L189" s="465"/>
      <c r="M189" s="465"/>
      <c r="N189" s="465"/>
      <c r="O189" s="466"/>
      <c r="P189" s="467"/>
      <c r="Q189" s="464"/>
      <c r="R189" s="466"/>
      <c r="S189" s="239"/>
      <c r="T189" s="275"/>
      <c r="U189" s="1251"/>
      <c r="V189" s="1250"/>
      <c r="W189" s="647"/>
      <c r="X189" s="647"/>
      <c r="Y189" s="1251"/>
      <c r="Z189" s="1250"/>
      <c r="AA189" s="241"/>
      <c r="AB189" s="62"/>
      <c r="AC189" s="62"/>
      <c r="AD189" s="62"/>
      <c r="AE189" s="62"/>
      <c r="AL189" s="5"/>
      <c r="AX189" s="62"/>
    </row>
    <row r="190" spans="1:50" s="7" customFormat="1" ht="15.75">
      <c r="A190" s="646"/>
      <c r="B190" s="1251"/>
      <c r="C190" s="1250"/>
      <c r="D190" s="450"/>
      <c r="E190" s="464"/>
      <c r="F190" s="465"/>
      <c r="G190" s="465"/>
      <c r="H190" s="465"/>
      <c r="I190" s="466"/>
      <c r="J190" s="467"/>
      <c r="K190" s="464"/>
      <c r="L190" s="465"/>
      <c r="M190" s="465"/>
      <c r="N190" s="465"/>
      <c r="O190" s="466"/>
      <c r="P190" s="467"/>
      <c r="Q190" s="464"/>
      <c r="R190" s="466"/>
      <c r="S190" s="239"/>
      <c r="T190" s="275"/>
      <c r="U190" s="1251"/>
      <c r="V190" s="1250"/>
      <c r="W190" s="647"/>
      <c r="X190" s="647"/>
      <c r="Y190" s="1251"/>
      <c r="Z190" s="1250"/>
      <c r="AA190" s="241"/>
      <c r="AB190" s="62"/>
      <c r="AC190" s="62"/>
      <c r="AD190" s="62"/>
      <c r="AE190" s="62"/>
      <c r="AL190" s="5"/>
      <c r="AX190" s="62"/>
    </row>
    <row r="191" spans="1:50" s="7" customFormat="1" ht="15.75">
      <c r="A191" s="646"/>
      <c r="B191" s="1251"/>
      <c r="C191" s="1250"/>
      <c r="D191" s="450"/>
      <c r="E191" s="464"/>
      <c r="F191" s="465"/>
      <c r="G191" s="465"/>
      <c r="H191" s="465"/>
      <c r="I191" s="466"/>
      <c r="J191" s="467"/>
      <c r="K191" s="464"/>
      <c r="L191" s="465"/>
      <c r="M191" s="465"/>
      <c r="N191" s="465"/>
      <c r="O191" s="466"/>
      <c r="P191" s="467"/>
      <c r="Q191" s="464"/>
      <c r="R191" s="466"/>
      <c r="S191" s="239"/>
      <c r="T191" s="275"/>
      <c r="U191" s="1251"/>
      <c r="V191" s="1250"/>
      <c r="W191" s="647"/>
      <c r="X191" s="647"/>
      <c r="Y191" s="1251"/>
      <c r="Z191" s="1250"/>
      <c r="AA191" s="241"/>
      <c r="AB191" s="62"/>
      <c r="AC191" s="62"/>
      <c r="AD191" s="62"/>
      <c r="AE191" s="62"/>
      <c r="AL191" s="5"/>
      <c r="AX191" s="62"/>
    </row>
    <row r="192" spans="1:50" s="7" customFormat="1" ht="15.75">
      <c r="A192" s="646"/>
      <c r="B192" s="1251"/>
      <c r="C192" s="1250"/>
      <c r="D192" s="450"/>
      <c r="E192" s="464"/>
      <c r="F192" s="465"/>
      <c r="G192" s="465"/>
      <c r="H192" s="465"/>
      <c r="I192" s="466"/>
      <c r="J192" s="467"/>
      <c r="K192" s="464"/>
      <c r="L192" s="465"/>
      <c r="M192" s="465"/>
      <c r="N192" s="465"/>
      <c r="O192" s="466"/>
      <c r="P192" s="467"/>
      <c r="Q192" s="464"/>
      <c r="R192" s="466"/>
      <c r="S192" s="239"/>
      <c r="T192" s="275"/>
      <c r="U192" s="1251"/>
      <c r="V192" s="1250"/>
      <c r="W192" s="647"/>
      <c r="X192" s="647"/>
      <c r="Y192" s="1251"/>
      <c r="Z192" s="1250"/>
      <c r="AA192" s="241"/>
      <c r="AB192" s="62"/>
      <c r="AC192" s="62"/>
      <c r="AD192" s="62"/>
      <c r="AE192" s="62"/>
      <c r="AL192" s="5"/>
      <c r="AX192" s="62"/>
    </row>
    <row r="193" spans="1:50" s="7" customFormat="1" ht="15.75">
      <c r="A193" s="646"/>
      <c r="B193" s="1251"/>
      <c r="C193" s="1250"/>
      <c r="D193" s="450"/>
      <c r="E193" s="464"/>
      <c r="F193" s="465"/>
      <c r="G193" s="465"/>
      <c r="H193" s="465"/>
      <c r="I193" s="466"/>
      <c r="J193" s="467"/>
      <c r="K193" s="464"/>
      <c r="L193" s="465"/>
      <c r="M193" s="465"/>
      <c r="N193" s="465"/>
      <c r="O193" s="466"/>
      <c r="P193" s="467"/>
      <c r="Q193" s="464"/>
      <c r="R193" s="466"/>
      <c r="S193" s="239"/>
      <c r="T193" s="275"/>
      <c r="U193" s="1251"/>
      <c r="V193" s="1250"/>
      <c r="W193" s="647"/>
      <c r="X193" s="647"/>
      <c r="Y193" s="1251"/>
      <c r="Z193" s="1250"/>
      <c r="AA193" s="241"/>
      <c r="AB193" s="62"/>
      <c r="AC193" s="62"/>
      <c r="AD193" s="62"/>
      <c r="AE193" s="62"/>
      <c r="AL193" s="5"/>
      <c r="AX193" s="62"/>
    </row>
    <row r="194" spans="1:50" s="7" customFormat="1" ht="15.75">
      <c r="A194" s="637"/>
      <c r="B194" s="1251"/>
      <c r="C194" s="1250"/>
      <c r="D194" s="450"/>
      <c r="E194" s="464"/>
      <c r="F194" s="465"/>
      <c r="G194" s="465"/>
      <c r="H194" s="465"/>
      <c r="I194" s="466"/>
      <c r="J194" s="467"/>
      <c r="K194" s="464"/>
      <c r="L194" s="465"/>
      <c r="M194" s="465"/>
      <c r="N194" s="465"/>
      <c r="O194" s="466"/>
      <c r="P194" s="467"/>
      <c r="Q194" s="464"/>
      <c r="R194" s="466"/>
      <c r="S194" s="327"/>
      <c r="T194" s="465"/>
      <c r="U194" s="1251"/>
      <c r="V194" s="1250"/>
      <c r="W194" s="605"/>
      <c r="X194" s="605"/>
      <c r="Y194" s="1251"/>
      <c r="Z194" s="1250"/>
      <c r="AA194" s="329"/>
      <c r="AB194" s="62"/>
      <c r="AC194" s="62"/>
      <c r="AD194" s="62"/>
      <c r="AE194" s="62"/>
      <c r="AL194" s="5"/>
      <c r="AX194" s="62"/>
    </row>
    <row r="195" spans="1:50" s="7" customFormat="1" ht="15.75">
      <c r="A195" s="637"/>
      <c r="B195" s="1251"/>
      <c r="C195" s="1250"/>
      <c r="D195" s="450"/>
      <c r="E195" s="464"/>
      <c r="F195" s="465"/>
      <c r="G195" s="465"/>
      <c r="H195" s="465"/>
      <c r="I195" s="466"/>
      <c r="J195" s="467"/>
      <c r="K195" s="464"/>
      <c r="L195" s="465"/>
      <c r="M195" s="465"/>
      <c r="N195" s="465"/>
      <c r="O195" s="466"/>
      <c r="P195" s="467"/>
      <c r="Q195" s="464"/>
      <c r="R195" s="466"/>
      <c r="S195" s="327"/>
      <c r="T195" s="604"/>
      <c r="U195" s="1251"/>
      <c r="V195" s="1250"/>
      <c r="W195" s="605"/>
      <c r="X195" s="605"/>
      <c r="Y195" s="1251"/>
      <c r="Z195" s="1250"/>
      <c r="AA195" s="576"/>
      <c r="AB195" s="62"/>
      <c r="AC195" s="62"/>
      <c r="AD195" s="62"/>
      <c r="AE195" s="62"/>
      <c r="AL195" s="5"/>
      <c r="AX195" s="62"/>
    </row>
    <row r="196" spans="1:50" s="7" customFormat="1" ht="15.75">
      <c r="A196" s="637"/>
      <c r="B196" s="1251"/>
      <c r="C196" s="1250"/>
      <c r="D196" s="450"/>
      <c r="E196" s="464"/>
      <c r="F196" s="465"/>
      <c r="G196" s="465"/>
      <c r="H196" s="465"/>
      <c r="I196" s="466"/>
      <c r="J196" s="467"/>
      <c r="K196" s="464"/>
      <c r="L196" s="465"/>
      <c r="M196" s="465"/>
      <c r="N196" s="465"/>
      <c r="O196" s="466"/>
      <c r="P196" s="467"/>
      <c r="Q196" s="464"/>
      <c r="R196" s="466"/>
      <c r="S196" s="327"/>
      <c r="T196" s="604"/>
      <c r="U196" s="1251"/>
      <c r="V196" s="1250"/>
      <c r="W196" s="605"/>
      <c r="X196" s="605"/>
      <c r="Y196" s="1251"/>
      <c r="Z196" s="1250"/>
      <c r="AA196" s="576"/>
      <c r="AB196" s="62"/>
      <c r="AC196" s="62"/>
      <c r="AD196" s="62"/>
      <c r="AE196" s="62"/>
      <c r="AL196" s="5"/>
      <c r="AX196" s="62"/>
    </row>
    <row r="197" spans="1:50" s="7" customFormat="1" ht="15.75">
      <c r="A197" s="637"/>
      <c r="B197" s="1251"/>
      <c r="C197" s="1250"/>
      <c r="D197" s="450"/>
      <c r="E197" s="464"/>
      <c r="F197" s="465"/>
      <c r="G197" s="465"/>
      <c r="H197" s="465"/>
      <c r="I197" s="466"/>
      <c r="J197" s="467"/>
      <c r="K197" s="464"/>
      <c r="L197" s="465"/>
      <c r="M197" s="465"/>
      <c r="N197" s="465"/>
      <c r="O197" s="466"/>
      <c r="P197" s="467"/>
      <c r="Q197" s="464"/>
      <c r="R197" s="466"/>
      <c r="S197" s="327"/>
      <c r="T197" s="604"/>
      <c r="U197" s="1251"/>
      <c r="V197" s="1250"/>
      <c r="W197" s="605"/>
      <c r="X197" s="605"/>
      <c r="Y197" s="1251"/>
      <c r="Z197" s="1250"/>
      <c r="AA197" s="576"/>
      <c r="AB197" s="62"/>
      <c r="AC197" s="62"/>
      <c r="AD197" s="62"/>
      <c r="AE197" s="62"/>
      <c r="AL197" s="5"/>
      <c r="AX197" s="62"/>
    </row>
    <row r="198" spans="1:50" s="7" customFormat="1" ht="15.75">
      <c r="A198" s="637"/>
      <c r="B198" s="1251"/>
      <c r="C198" s="1250"/>
      <c r="D198" s="450"/>
      <c r="E198" s="464"/>
      <c r="F198" s="465"/>
      <c r="G198" s="465"/>
      <c r="H198" s="465"/>
      <c r="I198" s="466"/>
      <c r="J198" s="467"/>
      <c r="K198" s="464"/>
      <c r="L198" s="465"/>
      <c r="M198" s="465"/>
      <c r="N198" s="465"/>
      <c r="O198" s="466"/>
      <c r="P198" s="467"/>
      <c r="Q198" s="464"/>
      <c r="R198" s="466"/>
      <c r="S198" s="464"/>
      <c r="T198" s="604"/>
      <c r="U198" s="1251"/>
      <c r="V198" s="1250"/>
      <c r="W198" s="605"/>
      <c r="X198" s="605"/>
      <c r="Y198" s="1251"/>
      <c r="Z198" s="1250"/>
      <c r="AA198" s="606"/>
      <c r="AB198" s="62"/>
      <c r="AC198" s="62"/>
      <c r="AD198" s="62"/>
      <c r="AE198" s="62"/>
      <c r="AL198" s="5"/>
      <c r="AX198" s="62"/>
    </row>
    <row r="199" spans="1:50" s="7" customFormat="1" ht="15.75">
      <c r="A199" s="637"/>
      <c r="B199" s="1251"/>
      <c r="C199" s="1250"/>
      <c r="D199" s="450"/>
      <c r="E199" s="464"/>
      <c r="F199" s="465"/>
      <c r="G199" s="465"/>
      <c r="H199" s="465"/>
      <c r="I199" s="466"/>
      <c r="J199" s="467"/>
      <c r="K199" s="464"/>
      <c r="L199" s="465"/>
      <c r="M199" s="465"/>
      <c r="N199" s="465"/>
      <c r="O199" s="466"/>
      <c r="P199" s="467"/>
      <c r="Q199" s="464"/>
      <c r="R199" s="466"/>
      <c r="S199" s="327"/>
      <c r="T199" s="604"/>
      <c r="U199" s="1251"/>
      <c r="V199" s="1250"/>
      <c r="W199" s="605"/>
      <c r="X199" s="605"/>
      <c r="Y199" s="1251"/>
      <c r="Z199" s="1250"/>
      <c r="AA199" s="576"/>
      <c r="AB199" s="62"/>
      <c r="AC199" s="62"/>
      <c r="AD199" s="62"/>
      <c r="AE199" s="62"/>
      <c r="AL199" s="5"/>
      <c r="AX199" s="62"/>
    </row>
    <row r="200" spans="1:50" s="7" customFormat="1" ht="15.75">
      <c r="A200" s="637"/>
      <c r="B200" s="1251"/>
      <c r="C200" s="1250"/>
      <c r="D200" s="450"/>
      <c r="E200" s="464"/>
      <c r="F200" s="465"/>
      <c r="G200" s="465"/>
      <c r="H200" s="465"/>
      <c r="I200" s="466"/>
      <c r="J200" s="467"/>
      <c r="K200" s="464"/>
      <c r="L200" s="465"/>
      <c r="M200" s="465"/>
      <c r="N200" s="465"/>
      <c r="O200" s="466"/>
      <c r="P200" s="467"/>
      <c r="Q200" s="464"/>
      <c r="R200" s="466"/>
      <c r="S200" s="327"/>
      <c r="T200" s="604"/>
      <c r="U200" s="1251"/>
      <c r="V200" s="1250"/>
      <c r="W200" s="605"/>
      <c r="X200" s="605"/>
      <c r="Y200" s="1251"/>
      <c r="Z200" s="1250"/>
      <c r="AA200" s="576"/>
      <c r="AB200" s="62"/>
      <c r="AC200" s="62"/>
      <c r="AD200" s="62"/>
      <c r="AE200" s="62"/>
      <c r="AL200" s="5"/>
      <c r="AX200" s="62"/>
    </row>
    <row r="201" spans="1:50" s="7" customFormat="1" ht="15.75">
      <c r="A201" s="637"/>
      <c r="B201" s="1251"/>
      <c r="C201" s="1250"/>
      <c r="D201" s="450"/>
      <c r="E201" s="464"/>
      <c r="F201" s="465"/>
      <c r="G201" s="465"/>
      <c r="H201" s="465"/>
      <c r="I201" s="466"/>
      <c r="J201" s="467"/>
      <c r="K201" s="464"/>
      <c r="L201" s="465"/>
      <c r="M201" s="465"/>
      <c r="N201" s="465"/>
      <c r="O201" s="466"/>
      <c r="P201" s="467"/>
      <c r="Q201" s="464"/>
      <c r="R201" s="466"/>
      <c r="S201" s="327"/>
      <c r="T201" s="604"/>
      <c r="U201" s="1251"/>
      <c r="V201" s="1250"/>
      <c r="W201" s="605"/>
      <c r="X201" s="605"/>
      <c r="Y201" s="1251"/>
      <c r="Z201" s="1250"/>
      <c r="AA201" s="576"/>
      <c r="AB201" s="62"/>
      <c r="AC201" s="62"/>
      <c r="AD201" s="62"/>
      <c r="AE201" s="62"/>
      <c r="AL201" s="5"/>
      <c r="AX201" s="62"/>
    </row>
    <row r="202" spans="1:50" s="7" customFormat="1" ht="15.75">
      <c r="A202" s="637"/>
      <c r="B202" s="1251"/>
      <c r="C202" s="1250"/>
      <c r="D202" s="450"/>
      <c r="E202" s="464"/>
      <c r="F202" s="465"/>
      <c r="G202" s="465"/>
      <c r="H202" s="465"/>
      <c r="I202" s="466"/>
      <c r="J202" s="467"/>
      <c r="K202" s="464"/>
      <c r="L202" s="465"/>
      <c r="M202" s="465"/>
      <c r="N202" s="465"/>
      <c r="O202" s="466"/>
      <c r="P202" s="467"/>
      <c r="Q202" s="464"/>
      <c r="R202" s="466"/>
      <c r="S202" s="327"/>
      <c r="T202" s="604"/>
      <c r="U202" s="1251"/>
      <c r="V202" s="1250"/>
      <c r="W202" s="605"/>
      <c r="X202" s="605"/>
      <c r="Y202" s="1251"/>
      <c r="Z202" s="1250"/>
      <c r="AA202" s="576"/>
      <c r="AB202" s="62"/>
      <c r="AC202" s="62"/>
      <c r="AD202" s="62"/>
      <c r="AE202" s="62"/>
      <c r="AL202" s="5"/>
      <c r="AX202" s="62"/>
    </row>
    <row r="203" spans="1:50" s="7" customFormat="1" ht="15.75">
      <c r="A203" s="637"/>
      <c r="B203" s="1251"/>
      <c r="C203" s="1250"/>
      <c r="D203" s="450"/>
      <c r="E203" s="464"/>
      <c r="F203" s="465"/>
      <c r="G203" s="465"/>
      <c r="H203" s="465"/>
      <c r="I203" s="466"/>
      <c r="J203" s="467"/>
      <c r="K203" s="464"/>
      <c r="L203" s="465"/>
      <c r="M203" s="465"/>
      <c r="N203" s="465"/>
      <c r="O203" s="466"/>
      <c r="P203" s="467"/>
      <c r="Q203" s="464"/>
      <c r="R203" s="466"/>
      <c r="S203" s="327"/>
      <c r="T203" s="604"/>
      <c r="U203" s="1251"/>
      <c r="V203" s="1250"/>
      <c r="W203" s="605"/>
      <c r="X203" s="605"/>
      <c r="Y203" s="1251"/>
      <c r="Z203" s="1250"/>
      <c r="AA203" s="576"/>
      <c r="AB203" s="62"/>
      <c r="AC203" s="62"/>
      <c r="AD203" s="62"/>
      <c r="AE203" s="62"/>
      <c r="AL203" s="5"/>
      <c r="AX203" s="62"/>
    </row>
    <row r="204" spans="1:50" s="7" customFormat="1" ht="15.75">
      <c r="A204" s="637"/>
      <c r="B204" s="1251"/>
      <c r="C204" s="1250"/>
      <c r="D204" s="450"/>
      <c r="E204" s="464"/>
      <c r="F204" s="465"/>
      <c r="G204" s="465"/>
      <c r="H204" s="465"/>
      <c r="I204" s="466"/>
      <c r="J204" s="467"/>
      <c r="K204" s="464"/>
      <c r="L204" s="465"/>
      <c r="M204" s="465"/>
      <c r="N204" s="465"/>
      <c r="O204" s="466"/>
      <c r="P204" s="467"/>
      <c r="Q204" s="464"/>
      <c r="R204" s="466"/>
      <c r="S204" s="327"/>
      <c r="T204" s="604"/>
      <c r="U204" s="1251"/>
      <c r="V204" s="1250"/>
      <c r="W204" s="605"/>
      <c r="X204" s="605"/>
      <c r="Y204" s="1251"/>
      <c r="Z204" s="1250"/>
      <c r="AA204" s="576"/>
      <c r="AB204" s="62"/>
      <c r="AC204" s="62"/>
      <c r="AD204" s="62"/>
      <c r="AE204" s="62"/>
      <c r="AL204" s="5"/>
      <c r="AX204" s="62"/>
    </row>
    <row r="205" spans="1:50" s="7" customFormat="1" ht="15.75">
      <c r="A205" s="637"/>
      <c r="B205" s="1251"/>
      <c r="C205" s="1250"/>
      <c r="D205" s="450"/>
      <c r="E205" s="464"/>
      <c r="F205" s="465"/>
      <c r="G205" s="465"/>
      <c r="H205" s="465"/>
      <c r="I205" s="466"/>
      <c r="J205" s="467"/>
      <c r="K205" s="464"/>
      <c r="L205" s="465"/>
      <c r="M205" s="465"/>
      <c r="N205" s="465"/>
      <c r="O205" s="466"/>
      <c r="P205" s="467"/>
      <c r="Q205" s="464"/>
      <c r="R205" s="466"/>
      <c r="S205" s="327"/>
      <c r="T205" s="604"/>
      <c r="U205" s="1251"/>
      <c r="V205" s="1250"/>
      <c r="W205" s="605"/>
      <c r="X205" s="605"/>
      <c r="Y205" s="1251"/>
      <c r="Z205" s="1250"/>
      <c r="AA205" s="576"/>
      <c r="AB205" s="62"/>
      <c r="AC205" s="62"/>
      <c r="AD205" s="62"/>
      <c r="AE205" s="62"/>
      <c r="AL205" s="5"/>
      <c r="AX205" s="62"/>
    </row>
    <row r="206" spans="1:50" s="7" customFormat="1" ht="15.75">
      <c r="A206" s="637"/>
      <c r="B206" s="1251"/>
      <c r="C206" s="1250"/>
      <c r="D206" s="450"/>
      <c r="E206" s="464"/>
      <c r="F206" s="465"/>
      <c r="G206" s="465"/>
      <c r="H206" s="465"/>
      <c r="I206" s="466"/>
      <c r="J206" s="467"/>
      <c r="K206" s="464"/>
      <c r="L206" s="465"/>
      <c r="M206" s="465"/>
      <c r="N206" s="465"/>
      <c r="O206" s="466"/>
      <c r="P206" s="467"/>
      <c r="Q206" s="464"/>
      <c r="R206" s="466"/>
      <c r="S206" s="327"/>
      <c r="T206" s="604"/>
      <c r="U206" s="1251"/>
      <c r="V206" s="1250"/>
      <c r="W206" s="605"/>
      <c r="X206" s="605"/>
      <c r="Y206" s="1251"/>
      <c r="Z206" s="1250"/>
      <c r="AA206" s="576"/>
      <c r="AB206" s="62"/>
      <c r="AC206" s="62"/>
      <c r="AD206" s="62"/>
      <c r="AE206" s="62"/>
      <c r="AL206" s="5"/>
      <c r="AX206" s="62"/>
    </row>
    <row r="207" spans="1:50" s="7" customFormat="1" ht="15.75">
      <c r="A207" s="637"/>
      <c r="B207" s="1251"/>
      <c r="C207" s="1250"/>
      <c r="D207" s="450"/>
      <c r="E207" s="464"/>
      <c r="F207" s="465"/>
      <c r="G207" s="465"/>
      <c r="H207" s="465"/>
      <c r="I207" s="466"/>
      <c r="J207" s="467"/>
      <c r="K207" s="464"/>
      <c r="L207" s="465"/>
      <c r="M207" s="465"/>
      <c r="N207" s="465"/>
      <c r="O207" s="466"/>
      <c r="P207" s="467"/>
      <c r="Q207" s="464"/>
      <c r="R207" s="466"/>
      <c r="S207" s="327"/>
      <c r="T207" s="604"/>
      <c r="U207" s="1251"/>
      <c r="V207" s="1250"/>
      <c r="W207" s="605"/>
      <c r="X207" s="605"/>
      <c r="Y207" s="1251"/>
      <c r="Z207" s="1250"/>
      <c r="AA207" s="576"/>
      <c r="AB207" s="62"/>
      <c r="AC207" s="62"/>
      <c r="AD207" s="62"/>
      <c r="AE207" s="62"/>
      <c r="AL207" s="5"/>
      <c r="AX207" s="62"/>
    </row>
    <row r="208" spans="1:50" s="7" customFormat="1" ht="15.75">
      <c r="A208" s="637"/>
      <c r="B208" s="1251"/>
      <c r="C208" s="1250"/>
      <c r="D208" s="450"/>
      <c r="E208" s="464"/>
      <c r="F208" s="465"/>
      <c r="G208" s="465"/>
      <c r="H208" s="465"/>
      <c r="I208" s="466"/>
      <c r="J208" s="467"/>
      <c r="K208" s="464"/>
      <c r="L208" s="465"/>
      <c r="M208" s="465"/>
      <c r="N208" s="465"/>
      <c r="O208" s="466"/>
      <c r="P208" s="467"/>
      <c r="Q208" s="464"/>
      <c r="R208" s="466"/>
      <c r="S208" s="327"/>
      <c r="T208" s="604"/>
      <c r="U208" s="1251"/>
      <c r="V208" s="1250"/>
      <c r="W208" s="605"/>
      <c r="X208" s="605"/>
      <c r="Y208" s="1251"/>
      <c r="Z208" s="1250"/>
      <c r="AA208" s="576"/>
      <c r="AB208" s="62"/>
      <c r="AC208" s="62"/>
      <c r="AD208" s="62"/>
      <c r="AE208" s="62"/>
      <c r="AL208" s="5"/>
      <c r="AX208" s="62"/>
    </row>
    <row r="209" spans="1:50" s="7" customFormat="1" ht="15.75">
      <c r="A209" s="637"/>
      <c r="B209" s="1251"/>
      <c r="C209" s="1250"/>
      <c r="D209" s="450"/>
      <c r="E209" s="464"/>
      <c r="F209" s="465"/>
      <c r="G209" s="465"/>
      <c r="H209" s="465"/>
      <c r="I209" s="466"/>
      <c r="J209" s="467"/>
      <c r="K209" s="464"/>
      <c r="L209" s="465"/>
      <c r="M209" s="465"/>
      <c r="N209" s="465"/>
      <c r="O209" s="466"/>
      <c r="P209" s="467"/>
      <c r="Q209" s="464"/>
      <c r="R209" s="466"/>
      <c r="S209" s="327"/>
      <c r="T209" s="604"/>
      <c r="U209" s="1251"/>
      <c r="V209" s="1250"/>
      <c r="W209" s="605"/>
      <c r="X209" s="605"/>
      <c r="Y209" s="1251"/>
      <c r="Z209" s="1250"/>
      <c r="AA209" s="576"/>
      <c r="AB209" s="62"/>
      <c r="AC209" s="62"/>
      <c r="AD209" s="62"/>
      <c r="AE209" s="62"/>
      <c r="AL209" s="5"/>
      <c r="AX209" s="62"/>
    </row>
    <row r="210" spans="1:50" s="7" customFormat="1" ht="15.75">
      <c r="A210" s="637"/>
      <c r="B210" s="1251"/>
      <c r="C210" s="1250"/>
      <c r="D210" s="450"/>
      <c r="E210" s="464"/>
      <c r="F210" s="465"/>
      <c r="G210" s="465"/>
      <c r="H210" s="465"/>
      <c r="I210" s="466"/>
      <c r="J210" s="467"/>
      <c r="K210" s="464"/>
      <c r="L210" s="465"/>
      <c r="M210" s="465"/>
      <c r="N210" s="465"/>
      <c r="O210" s="466"/>
      <c r="P210" s="467"/>
      <c r="Q210" s="464"/>
      <c r="R210" s="466"/>
      <c r="S210" s="327"/>
      <c r="T210" s="604"/>
      <c r="U210" s="1251"/>
      <c r="V210" s="1250"/>
      <c r="W210" s="605"/>
      <c r="X210" s="605"/>
      <c r="Y210" s="1251"/>
      <c r="Z210" s="1250"/>
      <c r="AA210" s="576"/>
      <c r="AB210" s="62"/>
      <c r="AC210" s="62"/>
      <c r="AD210" s="62"/>
      <c r="AE210" s="62"/>
      <c r="AL210" s="5"/>
      <c r="AX210" s="62"/>
    </row>
    <row r="211" spans="1:50" s="7" customFormat="1" ht="15.75">
      <c r="A211" s="637"/>
      <c r="B211" s="1251"/>
      <c r="C211" s="1250"/>
      <c r="D211" s="450"/>
      <c r="E211" s="464"/>
      <c r="F211" s="465"/>
      <c r="G211" s="465"/>
      <c r="H211" s="465"/>
      <c r="I211" s="466"/>
      <c r="J211" s="467"/>
      <c r="K211" s="464"/>
      <c r="L211" s="465"/>
      <c r="M211" s="465"/>
      <c r="N211" s="465"/>
      <c r="O211" s="466"/>
      <c r="P211" s="467"/>
      <c r="Q211" s="464"/>
      <c r="R211" s="466"/>
      <c r="S211" s="327"/>
      <c r="T211" s="604"/>
      <c r="U211" s="1251"/>
      <c r="V211" s="1250"/>
      <c r="W211" s="465"/>
      <c r="X211" s="605"/>
      <c r="Y211" s="1251"/>
      <c r="Z211" s="1250"/>
      <c r="AA211" s="576"/>
      <c r="AB211" s="62"/>
      <c r="AC211" s="62"/>
      <c r="AD211" s="62"/>
      <c r="AE211" s="62"/>
      <c r="AL211" s="5"/>
      <c r="AX211" s="62"/>
    </row>
    <row r="212" spans="1:50" s="7" customFormat="1" ht="15.75">
      <c r="A212" s="637"/>
      <c r="B212" s="1251"/>
      <c r="C212" s="1250"/>
      <c r="D212" s="450"/>
      <c r="E212" s="464"/>
      <c r="F212" s="465"/>
      <c r="G212" s="465"/>
      <c r="H212" s="465"/>
      <c r="I212" s="466"/>
      <c r="J212" s="467"/>
      <c r="K212" s="464"/>
      <c r="L212" s="465"/>
      <c r="M212" s="465"/>
      <c r="N212" s="465"/>
      <c r="O212" s="466"/>
      <c r="P212" s="467"/>
      <c r="Q212" s="464"/>
      <c r="R212" s="466"/>
      <c r="S212" s="327"/>
      <c r="T212" s="604"/>
      <c r="U212" s="1251"/>
      <c r="V212" s="1250"/>
      <c r="W212" s="465"/>
      <c r="X212" s="605"/>
      <c r="Y212" s="1251"/>
      <c r="Z212" s="1250"/>
      <c r="AA212" s="576"/>
      <c r="AB212" s="62"/>
      <c r="AC212" s="62"/>
      <c r="AD212" s="62"/>
      <c r="AE212" s="62"/>
      <c r="AL212" s="5"/>
      <c r="AX212" s="62"/>
    </row>
    <row r="213" spans="1:50" s="7" customFormat="1" ht="15.75">
      <c r="A213" s="637"/>
      <c r="B213" s="1251"/>
      <c r="C213" s="1250"/>
      <c r="D213" s="450"/>
      <c r="E213" s="464"/>
      <c r="F213" s="465"/>
      <c r="G213" s="465"/>
      <c r="H213" s="465"/>
      <c r="I213" s="466"/>
      <c r="J213" s="467"/>
      <c r="K213" s="464"/>
      <c r="L213" s="465"/>
      <c r="M213" s="465"/>
      <c r="N213" s="465"/>
      <c r="O213" s="466"/>
      <c r="P213" s="467"/>
      <c r="Q213" s="464"/>
      <c r="R213" s="466"/>
      <c r="S213" s="327"/>
      <c r="T213" s="604"/>
      <c r="U213" s="1251"/>
      <c r="V213" s="1250"/>
      <c r="W213" s="465"/>
      <c r="X213" s="605"/>
      <c r="Y213" s="1251"/>
      <c r="Z213" s="1250"/>
      <c r="AA213" s="576"/>
      <c r="AB213" s="62"/>
      <c r="AC213" s="62"/>
      <c r="AD213" s="62"/>
      <c r="AE213" s="62"/>
      <c r="AL213" s="5"/>
      <c r="AX213" s="62"/>
    </row>
    <row r="214" spans="1:50" s="7" customFormat="1" ht="15.75">
      <c r="A214" s="637"/>
      <c r="B214" s="1251"/>
      <c r="C214" s="1250"/>
      <c r="D214" s="450"/>
      <c r="E214" s="464"/>
      <c r="F214" s="465"/>
      <c r="G214" s="583"/>
      <c r="H214" s="465"/>
      <c r="I214" s="466"/>
      <c r="J214" s="467"/>
      <c r="K214" s="464"/>
      <c r="L214" s="465"/>
      <c r="M214" s="465"/>
      <c r="N214" s="465"/>
      <c r="O214" s="466"/>
      <c r="P214" s="467"/>
      <c r="Q214" s="464"/>
      <c r="R214" s="466"/>
      <c r="S214" s="327"/>
      <c r="T214" s="604"/>
      <c r="U214" s="1251"/>
      <c r="V214" s="1250"/>
      <c r="W214" s="465"/>
      <c r="X214" s="605"/>
      <c r="Y214" s="1251"/>
      <c r="Z214" s="1250"/>
      <c r="AA214" s="576"/>
      <c r="AB214" s="62"/>
      <c r="AC214" s="62"/>
      <c r="AD214" s="62"/>
      <c r="AE214" s="62"/>
      <c r="AL214" s="5"/>
      <c r="AX214" s="62"/>
    </row>
    <row r="215" spans="1:50" s="7" customFormat="1" ht="15.75">
      <c r="A215" s="637"/>
      <c r="B215" s="1251"/>
      <c r="C215" s="1250"/>
      <c r="D215" s="450"/>
      <c r="E215" s="464"/>
      <c r="F215" s="465"/>
      <c r="G215" s="465"/>
      <c r="H215" s="465"/>
      <c r="I215" s="466"/>
      <c r="J215" s="467"/>
      <c r="K215" s="464"/>
      <c r="L215" s="465"/>
      <c r="M215" s="465"/>
      <c r="N215" s="465"/>
      <c r="O215" s="466"/>
      <c r="P215" s="467"/>
      <c r="Q215" s="464"/>
      <c r="R215" s="466"/>
      <c r="S215" s="327"/>
      <c r="T215" s="604"/>
      <c r="U215" s="1251"/>
      <c r="V215" s="1250"/>
      <c r="W215" s="465"/>
      <c r="X215" s="605"/>
      <c r="Y215" s="1251"/>
      <c r="Z215" s="1250"/>
      <c r="AA215" s="576"/>
      <c r="AB215" s="62"/>
      <c r="AC215" s="62"/>
      <c r="AD215" s="62"/>
      <c r="AE215" s="62"/>
      <c r="AL215" s="5"/>
      <c r="AX215" s="62"/>
    </row>
    <row r="216" spans="1:50" s="7" customFormat="1" ht="15.75">
      <c r="A216" s="637"/>
      <c r="B216" s="1251"/>
      <c r="C216" s="1250"/>
      <c r="D216" s="450"/>
      <c r="E216" s="464"/>
      <c r="F216" s="465"/>
      <c r="G216" s="465"/>
      <c r="H216" s="465"/>
      <c r="I216" s="466"/>
      <c r="J216" s="467"/>
      <c r="K216" s="464"/>
      <c r="L216" s="465"/>
      <c r="M216" s="465"/>
      <c r="N216" s="465"/>
      <c r="O216" s="466"/>
      <c r="P216" s="467"/>
      <c r="Q216" s="464"/>
      <c r="R216" s="466"/>
      <c r="S216" s="327"/>
      <c r="T216" s="604"/>
      <c r="U216" s="1251"/>
      <c r="V216" s="1250"/>
      <c r="W216" s="465"/>
      <c r="X216" s="605"/>
      <c r="Y216" s="1251"/>
      <c r="Z216" s="1250"/>
      <c r="AA216" s="576"/>
      <c r="AB216" s="62"/>
      <c r="AC216" s="62"/>
      <c r="AD216" s="62"/>
      <c r="AE216" s="62"/>
      <c r="AL216" s="5"/>
      <c r="AX216" s="62"/>
    </row>
    <row r="217" spans="1:50" s="7" customFormat="1" ht="15.75">
      <c r="A217" s="637"/>
      <c r="B217" s="1251"/>
      <c r="C217" s="1250"/>
      <c r="D217" s="450"/>
      <c r="E217" s="464"/>
      <c r="F217" s="465"/>
      <c r="G217" s="465"/>
      <c r="H217" s="465"/>
      <c r="I217" s="466"/>
      <c r="J217" s="467"/>
      <c r="K217" s="464"/>
      <c r="L217" s="465"/>
      <c r="M217" s="465"/>
      <c r="N217" s="465"/>
      <c r="O217" s="466"/>
      <c r="P217" s="467"/>
      <c r="Q217" s="464"/>
      <c r="R217" s="466"/>
      <c r="S217" s="327"/>
      <c r="T217" s="604"/>
      <c r="U217" s="1251"/>
      <c r="V217" s="1250"/>
      <c r="W217" s="465"/>
      <c r="X217" s="605"/>
      <c r="Y217" s="1251"/>
      <c r="Z217" s="1250"/>
      <c r="AA217" s="576"/>
      <c r="AB217" s="62"/>
      <c r="AC217" s="62"/>
      <c r="AD217" s="62"/>
      <c r="AE217" s="62"/>
      <c r="AL217" s="5"/>
      <c r="AX217" s="62"/>
    </row>
    <row r="218" spans="1:50" s="7" customFormat="1" ht="15.75">
      <c r="A218" s="637"/>
      <c r="B218" s="1251"/>
      <c r="C218" s="1250"/>
      <c r="D218" s="450"/>
      <c r="E218" s="464"/>
      <c r="F218" s="465"/>
      <c r="G218" s="465"/>
      <c r="H218" s="465"/>
      <c r="I218" s="466"/>
      <c r="J218" s="467"/>
      <c r="K218" s="464"/>
      <c r="L218" s="465"/>
      <c r="M218" s="465"/>
      <c r="N218" s="465"/>
      <c r="O218" s="466"/>
      <c r="P218" s="467"/>
      <c r="Q218" s="464"/>
      <c r="R218" s="466"/>
      <c r="S218" s="327"/>
      <c r="T218" s="604"/>
      <c r="U218" s="1251"/>
      <c r="V218" s="1250"/>
      <c r="W218" s="465"/>
      <c r="X218" s="605"/>
      <c r="Y218" s="1251"/>
      <c r="Z218" s="1250"/>
      <c r="AA218" s="576"/>
      <c r="AB218" s="62"/>
      <c r="AC218" s="62"/>
      <c r="AD218" s="62"/>
      <c r="AE218" s="62"/>
      <c r="AL218" s="5"/>
      <c r="AX218" s="62"/>
    </row>
    <row r="219" spans="1:50" s="7" customFormat="1" ht="15.75">
      <c r="A219" s="637"/>
      <c r="B219" s="1251"/>
      <c r="C219" s="1250"/>
      <c r="D219" s="450"/>
      <c r="E219" s="464"/>
      <c r="F219" s="465"/>
      <c r="G219" s="465"/>
      <c r="H219" s="465"/>
      <c r="I219" s="466"/>
      <c r="J219" s="467"/>
      <c r="K219" s="464"/>
      <c r="L219" s="465"/>
      <c r="M219" s="465"/>
      <c r="N219" s="465"/>
      <c r="O219" s="466"/>
      <c r="P219" s="467"/>
      <c r="Q219" s="464"/>
      <c r="R219" s="466"/>
      <c r="S219" s="327"/>
      <c r="T219" s="604"/>
      <c r="U219" s="1251"/>
      <c r="V219" s="1250"/>
      <c r="W219" s="465"/>
      <c r="X219" s="605"/>
      <c r="Y219" s="1251"/>
      <c r="Z219" s="1250"/>
      <c r="AA219" s="576"/>
      <c r="AB219" s="62"/>
      <c r="AC219" s="62"/>
      <c r="AD219" s="62"/>
      <c r="AE219" s="62"/>
      <c r="AL219" s="5"/>
      <c r="AX219" s="62"/>
    </row>
    <row r="220" spans="1:50" s="7" customFormat="1" ht="15.75">
      <c r="A220" s="637"/>
      <c r="B220" s="1251"/>
      <c r="C220" s="1250"/>
      <c r="D220" s="450"/>
      <c r="E220" s="464"/>
      <c r="F220" s="465"/>
      <c r="G220" s="465"/>
      <c r="H220" s="465"/>
      <c r="I220" s="466"/>
      <c r="J220" s="467"/>
      <c r="K220" s="464"/>
      <c r="L220" s="465"/>
      <c r="M220" s="465"/>
      <c r="N220" s="465"/>
      <c r="O220" s="466"/>
      <c r="P220" s="467"/>
      <c r="Q220" s="464"/>
      <c r="R220" s="466"/>
      <c r="S220" s="327"/>
      <c r="T220" s="604"/>
      <c r="U220" s="1251"/>
      <c r="V220" s="1250"/>
      <c r="W220" s="465"/>
      <c r="X220" s="605"/>
      <c r="Y220" s="1251"/>
      <c r="Z220" s="1250"/>
      <c r="AA220" s="576"/>
      <c r="AB220" s="62"/>
      <c r="AC220" s="62"/>
      <c r="AD220" s="62"/>
      <c r="AE220" s="62"/>
      <c r="AL220" s="5"/>
      <c r="AX220" s="62"/>
    </row>
    <row r="221" spans="1:50" s="7" customFormat="1" ht="15.75">
      <c r="A221" s="637"/>
      <c r="B221" s="1251"/>
      <c r="C221" s="1250"/>
      <c r="D221" s="450"/>
      <c r="E221" s="464"/>
      <c r="F221" s="465"/>
      <c r="G221" s="465"/>
      <c r="H221" s="465"/>
      <c r="I221" s="466"/>
      <c r="J221" s="467"/>
      <c r="K221" s="464"/>
      <c r="L221" s="465"/>
      <c r="M221" s="465"/>
      <c r="N221" s="465"/>
      <c r="O221" s="466"/>
      <c r="P221" s="467"/>
      <c r="Q221" s="464"/>
      <c r="R221" s="466"/>
      <c r="S221" s="327"/>
      <c r="T221" s="604"/>
      <c r="U221" s="1251"/>
      <c r="V221" s="1250"/>
      <c r="W221" s="465"/>
      <c r="X221" s="605"/>
      <c r="Y221" s="1251"/>
      <c r="Z221" s="1250"/>
      <c r="AA221" s="576"/>
      <c r="AB221" s="62"/>
      <c r="AC221" s="62"/>
      <c r="AD221" s="62"/>
      <c r="AE221" s="62"/>
      <c r="AL221" s="5"/>
      <c r="AX221" s="62"/>
    </row>
    <row r="222" spans="1:50" s="7" customFormat="1" ht="15.75">
      <c r="A222" s="637"/>
      <c r="B222" s="1251"/>
      <c r="C222" s="1250"/>
      <c r="D222" s="450"/>
      <c r="E222" s="464"/>
      <c r="F222" s="465"/>
      <c r="G222" s="465"/>
      <c r="H222" s="465"/>
      <c r="I222" s="466"/>
      <c r="J222" s="467"/>
      <c r="K222" s="464"/>
      <c r="L222" s="465"/>
      <c r="M222" s="465"/>
      <c r="N222" s="465"/>
      <c r="O222" s="466"/>
      <c r="P222" s="467"/>
      <c r="Q222" s="464"/>
      <c r="R222" s="466"/>
      <c r="S222" s="327"/>
      <c r="T222" s="604"/>
      <c r="U222" s="1251"/>
      <c r="V222" s="1250"/>
      <c r="W222" s="465"/>
      <c r="X222" s="605"/>
      <c r="Y222" s="1251"/>
      <c r="Z222" s="1250"/>
      <c r="AA222" s="576"/>
      <c r="AB222" s="62"/>
      <c r="AC222" s="62"/>
      <c r="AD222" s="62"/>
      <c r="AE222" s="62"/>
      <c r="AL222" s="5"/>
      <c r="AX222" s="62"/>
    </row>
    <row r="223" spans="1:50" s="7" customFormat="1" ht="15.75">
      <c r="A223" s="637"/>
      <c r="B223" s="1251"/>
      <c r="C223" s="1250"/>
      <c r="D223" s="450"/>
      <c r="E223" s="464"/>
      <c r="F223" s="465"/>
      <c r="G223" s="465"/>
      <c r="H223" s="465"/>
      <c r="I223" s="466"/>
      <c r="J223" s="467"/>
      <c r="K223" s="464"/>
      <c r="L223" s="465"/>
      <c r="M223" s="465"/>
      <c r="N223" s="465"/>
      <c r="O223" s="466"/>
      <c r="P223" s="467"/>
      <c r="Q223" s="464"/>
      <c r="R223" s="466"/>
      <c r="S223" s="327"/>
      <c r="T223" s="604"/>
      <c r="U223" s="1251"/>
      <c r="V223" s="1250"/>
      <c r="W223" s="465"/>
      <c r="X223" s="605"/>
      <c r="Y223" s="1251"/>
      <c r="Z223" s="1250"/>
      <c r="AA223" s="576"/>
      <c r="AB223" s="62"/>
      <c r="AC223" s="62"/>
      <c r="AD223" s="62"/>
      <c r="AE223" s="62"/>
      <c r="AL223" s="5"/>
      <c r="AX223" s="62"/>
    </row>
    <row r="224" spans="1:50" s="7" customFormat="1" ht="15.75">
      <c r="A224" s="637"/>
      <c r="B224" s="1251"/>
      <c r="C224" s="1250"/>
      <c r="D224" s="450"/>
      <c r="E224" s="464"/>
      <c r="F224" s="465"/>
      <c r="G224" s="465"/>
      <c r="H224" s="465"/>
      <c r="I224" s="466"/>
      <c r="J224" s="467"/>
      <c r="K224" s="464"/>
      <c r="L224" s="465"/>
      <c r="M224" s="465"/>
      <c r="N224" s="465"/>
      <c r="O224" s="466"/>
      <c r="P224" s="467"/>
      <c r="Q224" s="464"/>
      <c r="R224" s="466"/>
      <c r="S224" s="327"/>
      <c r="T224" s="604"/>
      <c r="U224" s="1251"/>
      <c r="V224" s="1250"/>
      <c r="W224" s="465"/>
      <c r="X224" s="605"/>
      <c r="Y224" s="1251"/>
      <c r="Z224" s="1250"/>
      <c r="AA224" s="576"/>
      <c r="AB224" s="62"/>
      <c r="AC224" s="62"/>
      <c r="AD224" s="62"/>
      <c r="AE224" s="62"/>
      <c r="AL224" s="5"/>
      <c r="AX224" s="62"/>
    </row>
    <row r="225" spans="1:53" s="7" customFormat="1" ht="15.75">
      <c r="A225" s="637"/>
      <c r="B225" s="1251"/>
      <c r="C225" s="1250"/>
      <c r="D225" s="450"/>
      <c r="E225" s="464"/>
      <c r="F225" s="465"/>
      <c r="G225" s="465"/>
      <c r="H225" s="465"/>
      <c r="I225" s="466"/>
      <c r="J225" s="467"/>
      <c r="K225" s="464"/>
      <c r="L225" s="465"/>
      <c r="M225" s="465"/>
      <c r="N225" s="465"/>
      <c r="O225" s="466"/>
      <c r="P225" s="467"/>
      <c r="Q225" s="464"/>
      <c r="R225" s="466"/>
      <c r="S225" s="327"/>
      <c r="T225" s="604"/>
      <c r="U225" s="1251"/>
      <c r="V225" s="1250"/>
      <c r="W225" s="465"/>
      <c r="X225" s="605"/>
      <c r="Y225" s="1251"/>
      <c r="Z225" s="1250"/>
      <c r="AA225" s="576"/>
      <c r="AB225" s="62"/>
      <c r="AC225" s="62"/>
      <c r="AD225" s="62"/>
      <c r="AE225" s="62"/>
      <c r="AL225" s="5"/>
      <c r="AX225" s="62"/>
    </row>
    <row r="226" spans="1:53" s="7" customFormat="1" ht="15.75">
      <c r="A226" s="637"/>
      <c r="B226" s="1251"/>
      <c r="C226" s="1250"/>
      <c r="D226" s="450"/>
      <c r="E226" s="464"/>
      <c r="F226" s="465"/>
      <c r="G226" s="465"/>
      <c r="H226" s="465"/>
      <c r="I226" s="466"/>
      <c r="J226" s="467"/>
      <c r="K226" s="464"/>
      <c r="L226" s="465"/>
      <c r="M226" s="465"/>
      <c r="N226" s="465"/>
      <c r="O226" s="466"/>
      <c r="P226" s="467"/>
      <c r="Q226" s="464"/>
      <c r="R226" s="466"/>
      <c r="S226" s="327"/>
      <c r="T226" s="604"/>
      <c r="U226" s="1251"/>
      <c r="V226" s="1250"/>
      <c r="W226" s="465"/>
      <c r="X226" s="605"/>
      <c r="Y226" s="1251"/>
      <c r="Z226" s="1250"/>
      <c r="AA226" s="576"/>
      <c r="AB226" s="62"/>
      <c r="AC226" s="62"/>
      <c r="AD226" s="62"/>
      <c r="AE226" s="62"/>
      <c r="AL226" s="5"/>
      <c r="AX226" s="62"/>
    </row>
    <row r="227" spans="1:53" s="7" customFormat="1" ht="15.75">
      <c r="A227" s="637"/>
      <c r="B227" s="1251"/>
      <c r="C227" s="1250"/>
      <c r="D227" s="288"/>
      <c r="E227" s="277"/>
      <c r="F227" s="275"/>
      <c r="G227" s="275"/>
      <c r="H227" s="275"/>
      <c r="I227" s="276"/>
      <c r="J227" s="270"/>
      <c r="K227" s="464"/>
      <c r="L227" s="465"/>
      <c r="M227" s="465"/>
      <c r="N227" s="465"/>
      <c r="O227" s="466"/>
      <c r="P227" s="467"/>
      <c r="Q227" s="464"/>
      <c r="R227" s="466"/>
      <c r="S227" s="327"/>
      <c r="T227" s="604"/>
      <c r="U227" s="1251"/>
      <c r="V227" s="1250"/>
      <c r="W227" s="465"/>
      <c r="X227" s="465"/>
      <c r="Y227" s="1251"/>
      <c r="Z227" s="1250"/>
      <c r="AA227" s="576"/>
      <c r="AB227" s="62"/>
      <c r="AC227" s="62"/>
      <c r="AD227" s="62"/>
      <c r="AE227" s="62"/>
      <c r="AL227" s="5"/>
      <c r="AX227" s="62"/>
    </row>
    <row r="228" spans="1:53" s="7" customFormat="1" ht="15.75">
      <c r="A228" s="637"/>
      <c r="B228" s="1251"/>
      <c r="C228" s="1250"/>
      <c r="D228" s="288"/>
      <c r="E228" s="277"/>
      <c r="F228" s="275"/>
      <c r="G228" s="275"/>
      <c r="H228" s="275"/>
      <c r="I228" s="276"/>
      <c r="J228" s="270"/>
      <c r="K228" s="464"/>
      <c r="L228" s="465"/>
      <c r="M228" s="465"/>
      <c r="N228" s="465"/>
      <c r="O228" s="466"/>
      <c r="P228" s="467"/>
      <c r="Q228" s="464"/>
      <c r="R228" s="466"/>
      <c r="S228" s="327"/>
      <c r="T228" s="604"/>
      <c r="U228" s="1251"/>
      <c r="V228" s="1250"/>
      <c r="W228" s="465"/>
      <c r="X228" s="465"/>
      <c r="Y228" s="1251"/>
      <c r="Z228" s="1250"/>
      <c r="AA228" s="576"/>
      <c r="AB228" s="62"/>
      <c r="AC228" s="62"/>
      <c r="AD228" s="62"/>
      <c r="AE228" s="62"/>
      <c r="AL228" s="5"/>
      <c r="AX228" s="62"/>
    </row>
    <row r="229" spans="1:53" s="7" customFormat="1" ht="15.75">
      <c r="A229" s="637"/>
      <c r="B229" s="1251"/>
      <c r="C229" s="1250"/>
      <c r="D229" s="288"/>
      <c r="E229" s="277"/>
      <c r="F229" s="275"/>
      <c r="G229" s="275"/>
      <c r="H229" s="275"/>
      <c r="I229" s="276"/>
      <c r="J229" s="270"/>
      <c r="K229" s="464"/>
      <c r="L229" s="465"/>
      <c r="M229" s="465"/>
      <c r="N229" s="465"/>
      <c r="O229" s="466"/>
      <c r="P229" s="467"/>
      <c r="Q229" s="464"/>
      <c r="R229" s="466"/>
      <c r="S229" s="327"/>
      <c r="T229" s="574"/>
      <c r="U229" s="1251"/>
      <c r="V229" s="1250"/>
      <c r="W229" s="328"/>
      <c r="X229" s="328"/>
      <c r="Y229" s="1251"/>
      <c r="Z229" s="1250"/>
      <c r="AA229" s="576"/>
      <c r="AB229" s="62"/>
      <c r="AC229" s="62"/>
      <c r="AD229" s="62"/>
      <c r="AE229" s="62"/>
      <c r="AL229" s="5"/>
      <c r="AX229" s="62"/>
    </row>
    <row r="230" spans="1:53" s="7" customFormat="1" ht="15.75">
      <c r="A230" s="637"/>
      <c r="B230" s="1251"/>
      <c r="C230" s="1250"/>
      <c r="D230" s="288"/>
      <c r="E230" s="277"/>
      <c r="F230" s="275"/>
      <c r="G230" s="275"/>
      <c r="H230" s="275"/>
      <c r="I230" s="276"/>
      <c r="J230" s="270"/>
      <c r="K230" s="464"/>
      <c r="L230" s="465"/>
      <c r="M230" s="465"/>
      <c r="N230" s="465"/>
      <c r="O230" s="466"/>
      <c r="P230" s="467"/>
      <c r="Q230" s="464"/>
      <c r="R230" s="466"/>
      <c r="S230" s="327"/>
      <c r="T230" s="574"/>
      <c r="U230" s="1251"/>
      <c r="V230" s="1250"/>
      <c r="W230" s="328"/>
      <c r="X230" s="328"/>
      <c r="Y230" s="1251"/>
      <c r="Z230" s="1250"/>
      <c r="AA230" s="576"/>
      <c r="AB230" s="62"/>
      <c r="AC230" s="62"/>
      <c r="AD230" s="62"/>
      <c r="AE230" s="62"/>
      <c r="AL230" s="5"/>
      <c r="AX230" s="62"/>
    </row>
    <row r="231" spans="1:53" s="7" customFormat="1" ht="15.75">
      <c r="A231" s="637"/>
      <c r="B231" s="1251"/>
      <c r="C231" s="1250"/>
      <c r="D231" s="288"/>
      <c r="E231" s="277"/>
      <c r="F231" s="275"/>
      <c r="G231" s="275"/>
      <c r="H231" s="275"/>
      <c r="I231" s="276"/>
      <c r="J231" s="270"/>
      <c r="K231" s="464"/>
      <c r="L231" s="465"/>
      <c r="M231" s="465"/>
      <c r="N231" s="465"/>
      <c r="O231" s="466"/>
      <c r="P231" s="467"/>
      <c r="Q231" s="464"/>
      <c r="R231" s="466"/>
      <c r="S231" s="327"/>
      <c r="T231" s="574"/>
      <c r="U231" s="1251"/>
      <c r="V231" s="1250"/>
      <c r="W231" s="328"/>
      <c r="X231" s="328"/>
      <c r="Y231" s="1251"/>
      <c r="Z231" s="1250"/>
      <c r="AA231" s="576"/>
      <c r="AB231" s="62"/>
      <c r="AC231" s="62"/>
      <c r="AD231" s="62"/>
      <c r="AE231" s="62"/>
      <c r="AL231" s="5"/>
      <c r="AX231" s="62"/>
    </row>
    <row r="232" spans="1:53" s="7" customFormat="1" ht="15.75">
      <c r="A232" s="637"/>
      <c r="B232" s="1251"/>
      <c r="C232" s="1250"/>
      <c r="D232" s="288"/>
      <c r="E232" s="277"/>
      <c r="F232" s="275"/>
      <c r="G232" s="275"/>
      <c r="H232" s="275"/>
      <c r="I232" s="276"/>
      <c r="J232" s="270"/>
      <c r="K232" s="464"/>
      <c r="L232" s="465"/>
      <c r="M232" s="465"/>
      <c r="N232" s="465"/>
      <c r="O232" s="466"/>
      <c r="P232" s="467"/>
      <c r="Q232" s="464"/>
      <c r="R232" s="466"/>
      <c r="S232" s="327"/>
      <c r="T232" s="574"/>
      <c r="U232" s="1251"/>
      <c r="V232" s="1250"/>
      <c r="W232" s="328"/>
      <c r="X232" s="328"/>
      <c r="Y232" s="1251"/>
      <c r="Z232" s="1250"/>
      <c r="AA232" s="576"/>
      <c r="AB232" s="62"/>
      <c r="AC232" s="62"/>
      <c r="AD232" s="62"/>
      <c r="AE232" s="62"/>
      <c r="AL232" s="5"/>
      <c r="AX232" s="62"/>
    </row>
    <row r="233" spans="1:53" s="7" customFormat="1" ht="15.75">
      <c r="A233" s="637"/>
      <c r="B233" s="1251"/>
      <c r="C233" s="1250"/>
      <c r="D233" s="289"/>
      <c r="E233" s="239"/>
      <c r="F233" s="240"/>
      <c r="G233" s="240"/>
      <c r="H233" s="240"/>
      <c r="I233" s="241"/>
      <c r="J233" s="237"/>
      <c r="K233" s="469"/>
      <c r="L233" s="470"/>
      <c r="M233" s="470"/>
      <c r="N233" s="470"/>
      <c r="O233" s="471"/>
      <c r="P233" s="472"/>
      <c r="Q233" s="469"/>
      <c r="R233" s="471"/>
      <c r="S233" s="475"/>
      <c r="T233" s="476"/>
      <c r="U233" s="1251"/>
      <c r="V233" s="1250"/>
      <c r="W233" s="328"/>
      <c r="X233" s="328"/>
      <c r="Y233" s="1251"/>
      <c r="Z233" s="1250"/>
      <c r="AA233" s="477"/>
      <c r="AB233" s="62"/>
      <c r="AC233" s="12"/>
      <c r="AO233" s="1"/>
      <c r="AP233" s="1"/>
      <c r="AQ233" s="1"/>
      <c r="AR233" s="6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s="7" customFormat="1" ht="15.75">
      <c r="A234" s="637"/>
      <c r="B234" s="1251"/>
      <c r="C234" s="1250"/>
      <c r="D234" s="317"/>
      <c r="E234" s="239"/>
      <c r="F234" s="240"/>
      <c r="G234" s="240"/>
      <c r="H234" s="240"/>
      <c r="I234" s="241"/>
      <c r="J234" s="237"/>
      <c r="K234" s="478"/>
      <c r="L234" s="577"/>
      <c r="M234" s="577"/>
      <c r="N234" s="577"/>
      <c r="O234" s="480"/>
      <c r="P234" s="472"/>
      <c r="Q234" s="478"/>
      <c r="R234" s="480"/>
      <c r="S234" s="482"/>
      <c r="T234" s="483"/>
      <c r="U234" s="1251"/>
      <c r="V234" s="1250"/>
      <c r="W234" s="328"/>
      <c r="X234" s="328"/>
      <c r="Y234" s="1251"/>
      <c r="Z234" s="1250"/>
      <c r="AA234" s="578"/>
      <c r="AB234" s="62"/>
      <c r="AC234" s="12"/>
      <c r="AO234" s="1"/>
      <c r="AP234" s="1"/>
      <c r="AQ234" s="1"/>
      <c r="AR234" s="6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s="7" customFormat="1" ht="15.75">
      <c r="A235" s="637"/>
      <c r="B235" s="1251"/>
      <c r="C235" s="1250"/>
      <c r="D235" s="317"/>
      <c r="E235" s="239"/>
      <c r="F235" s="240"/>
      <c r="G235" s="240"/>
      <c r="H235" s="240"/>
      <c r="I235" s="241"/>
      <c r="J235" s="237"/>
      <c r="K235" s="478"/>
      <c r="L235" s="577"/>
      <c r="M235" s="577"/>
      <c r="N235" s="577"/>
      <c r="O235" s="480"/>
      <c r="P235" s="472"/>
      <c r="Q235" s="478"/>
      <c r="R235" s="480"/>
      <c r="S235" s="482"/>
      <c r="T235" s="483"/>
      <c r="U235" s="1251"/>
      <c r="V235" s="1250"/>
      <c r="W235" s="328"/>
      <c r="X235" s="328"/>
      <c r="Y235" s="1251"/>
      <c r="Z235" s="1250"/>
      <c r="AA235" s="578"/>
      <c r="AB235" s="62"/>
      <c r="AC235" s="12"/>
      <c r="AO235" s="1"/>
      <c r="AP235" s="1"/>
      <c r="AQ235" s="1"/>
      <c r="AR235" s="6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s="7" customFormat="1" ht="15.75">
      <c r="A236" s="637"/>
      <c r="B236" s="1251"/>
      <c r="C236" s="1250"/>
      <c r="D236" s="317"/>
      <c r="E236" s="239"/>
      <c r="F236" s="240"/>
      <c r="G236" s="240"/>
      <c r="H236" s="240"/>
      <c r="I236" s="241"/>
      <c r="J236" s="237"/>
      <c r="K236" s="478"/>
      <c r="L236" s="577"/>
      <c r="M236" s="577"/>
      <c r="N236" s="577"/>
      <c r="O236" s="480"/>
      <c r="P236" s="472"/>
      <c r="Q236" s="478"/>
      <c r="R236" s="480"/>
      <c r="S236" s="482"/>
      <c r="T236" s="483"/>
      <c r="U236" s="1251"/>
      <c r="V236" s="1250"/>
      <c r="W236" s="328"/>
      <c r="X236" s="328"/>
      <c r="Y236" s="1251"/>
      <c r="Z236" s="1250"/>
      <c r="AA236" s="578"/>
      <c r="AB236" s="62"/>
      <c r="AC236" s="12"/>
      <c r="AO236" s="1"/>
      <c r="AP236" s="1"/>
      <c r="AQ236" s="1"/>
      <c r="AR236" s="6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s="7" customFormat="1" ht="15.75">
      <c r="A237" s="637"/>
      <c r="B237" s="1251"/>
      <c r="C237" s="1250"/>
      <c r="D237" s="317"/>
      <c r="E237" s="239"/>
      <c r="F237" s="240"/>
      <c r="G237" s="240"/>
      <c r="H237" s="240"/>
      <c r="I237" s="241"/>
      <c r="J237" s="237"/>
      <c r="K237" s="478"/>
      <c r="L237" s="577"/>
      <c r="M237" s="577"/>
      <c r="N237" s="577"/>
      <c r="O237" s="480"/>
      <c r="P237" s="472"/>
      <c r="Q237" s="478"/>
      <c r="R237" s="480"/>
      <c r="S237" s="482"/>
      <c r="T237" s="483"/>
      <c r="U237" s="1251"/>
      <c r="V237" s="1250"/>
      <c r="W237" s="328"/>
      <c r="X237" s="328"/>
      <c r="Y237" s="1251"/>
      <c r="Z237" s="1250"/>
      <c r="AA237" s="578"/>
      <c r="AB237" s="62"/>
      <c r="AC237" s="12"/>
      <c r="AO237" s="1"/>
      <c r="AP237" s="1"/>
      <c r="AQ237" s="1"/>
      <c r="AR237" s="6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s="7" customFormat="1" ht="15.75">
      <c r="A238" s="637"/>
      <c r="B238" s="1251"/>
      <c r="C238" s="1250"/>
      <c r="D238" s="317"/>
      <c r="E238" s="239"/>
      <c r="F238" s="240"/>
      <c r="G238" s="240"/>
      <c r="H238" s="240"/>
      <c r="I238" s="241"/>
      <c r="J238" s="237"/>
      <c r="K238" s="478"/>
      <c r="L238" s="577"/>
      <c r="M238" s="577"/>
      <c r="N238" s="577"/>
      <c r="O238" s="480"/>
      <c r="P238" s="472"/>
      <c r="Q238" s="478"/>
      <c r="R238" s="480"/>
      <c r="S238" s="482"/>
      <c r="T238" s="483"/>
      <c r="U238" s="1251"/>
      <c r="V238" s="1250"/>
      <c r="W238" s="328"/>
      <c r="X238" s="328"/>
      <c r="Y238" s="1251"/>
      <c r="Z238" s="1250"/>
      <c r="AA238" s="578"/>
      <c r="AB238" s="62"/>
      <c r="AC238" s="12"/>
      <c r="AO238" s="1"/>
      <c r="AP238" s="1"/>
      <c r="AQ238" s="1"/>
      <c r="AR238" s="6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s="7" customFormat="1" ht="15.75">
      <c r="A239" s="637"/>
      <c r="B239" s="1251"/>
      <c r="C239" s="1250"/>
      <c r="D239" s="317"/>
      <c r="E239" s="239"/>
      <c r="F239" s="240"/>
      <c r="G239" s="240"/>
      <c r="H239" s="240"/>
      <c r="I239" s="241"/>
      <c r="J239" s="237"/>
      <c r="K239" s="478"/>
      <c r="L239" s="577"/>
      <c r="M239" s="577"/>
      <c r="N239" s="577"/>
      <c r="O239" s="480"/>
      <c r="P239" s="472"/>
      <c r="Q239" s="478"/>
      <c r="R239" s="480"/>
      <c r="S239" s="482"/>
      <c r="T239" s="483"/>
      <c r="U239" s="1251"/>
      <c r="V239" s="1250"/>
      <c r="W239" s="328"/>
      <c r="X239" s="328"/>
      <c r="Y239" s="1251"/>
      <c r="Z239" s="1250"/>
      <c r="AA239" s="578"/>
      <c r="AB239" s="62"/>
      <c r="AC239" s="12"/>
      <c r="AO239" s="1"/>
      <c r="AP239" s="1"/>
      <c r="AQ239" s="1"/>
      <c r="AR239" s="6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s="7" customFormat="1" ht="15.75">
      <c r="A240" s="637"/>
      <c r="B240" s="1251"/>
      <c r="C240" s="1250"/>
      <c r="D240" s="317"/>
      <c r="E240" s="239"/>
      <c r="F240" s="240"/>
      <c r="G240" s="240"/>
      <c r="H240" s="240"/>
      <c r="I240" s="241"/>
      <c r="J240" s="237"/>
      <c r="K240" s="478"/>
      <c r="L240" s="577"/>
      <c r="M240" s="577"/>
      <c r="N240" s="577"/>
      <c r="O240" s="480"/>
      <c r="P240" s="472"/>
      <c r="Q240" s="478"/>
      <c r="R240" s="480"/>
      <c r="S240" s="482"/>
      <c r="T240" s="483"/>
      <c r="U240" s="1251"/>
      <c r="V240" s="1250"/>
      <c r="W240" s="328"/>
      <c r="X240" s="328"/>
      <c r="Y240" s="1251"/>
      <c r="Z240" s="1250"/>
      <c r="AA240" s="578"/>
      <c r="AB240" s="62"/>
      <c r="AC240" s="12"/>
      <c r="AO240" s="1"/>
      <c r="AP240" s="1"/>
      <c r="AQ240" s="1"/>
      <c r="AR240" s="6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s="7" customFormat="1" ht="15.75">
      <c r="A241" s="637"/>
      <c r="B241" s="1251"/>
      <c r="C241" s="1250"/>
      <c r="D241" s="317"/>
      <c r="E241" s="239"/>
      <c r="F241" s="240"/>
      <c r="G241" s="240"/>
      <c r="H241" s="240"/>
      <c r="I241" s="241"/>
      <c r="J241" s="237"/>
      <c r="K241" s="478"/>
      <c r="L241" s="577"/>
      <c r="M241" s="577"/>
      <c r="N241" s="577"/>
      <c r="O241" s="480"/>
      <c r="P241" s="472"/>
      <c r="Q241" s="478"/>
      <c r="R241" s="480"/>
      <c r="S241" s="482"/>
      <c r="T241" s="483"/>
      <c r="U241" s="1251"/>
      <c r="V241" s="1250"/>
      <c r="W241" s="328"/>
      <c r="X241" s="328"/>
      <c r="Y241" s="1251"/>
      <c r="Z241" s="1250"/>
      <c r="AA241" s="578"/>
      <c r="AB241" s="62"/>
      <c r="AC241" s="12"/>
      <c r="AO241" s="1"/>
      <c r="AP241" s="1"/>
      <c r="AQ241" s="1"/>
      <c r="AR241" s="6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s="7" customFormat="1" ht="15.75">
      <c r="A242" s="637"/>
      <c r="B242" s="1251"/>
      <c r="C242" s="1250"/>
      <c r="D242" s="317"/>
      <c r="E242" s="239"/>
      <c r="F242" s="240"/>
      <c r="G242" s="240"/>
      <c r="H242" s="240"/>
      <c r="I242" s="241"/>
      <c r="J242" s="237"/>
      <c r="K242" s="478"/>
      <c r="L242" s="577"/>
      <c r="M242" s="577"/>
      <c r="N242" s="577"/>
      <c r="O242" s="480"/>
      <c r="P242" s="472"/>
      <c r="Q242" s="478"/>
      <c r="R242" s="480"/>
      <c r="S242" s="482"/>
      <c r="T242" s="483"/>
      <c r="U242" s="1251"/>
      <c r="V242" s="1250"/>
      <c r="W242" s="328"/>
      <c r="X242" s="328"/>
      <c r="Y242" s="1251"/>
      <c r="Z242" s="1250"/>
      <c r="AA242" s="578"/>
      <c r="AB242" s="62"/>
      <c r="AC242" s="12"/>
      <c r="AO242" s="1"/>
      <c r="AP242" s="1"/>
      <c r="AQ242" s="1"/>
      <c r="AR242" s="6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s="7" customFormat="1" ht="15.75">
      <c r="A243" s="637"/>
      <c r="B243" s="1251"/>
      <c r="C243" s="1250"/>
      <c r="D243" s="317"/>
      <c r="E243" s="239"/>
      <c r="F243" s="240"/>
      <c r="G243" s="240"/>
      <c r="H243" s="240"/>
      <c r="I243" s="241"/>
      <c r="J243" s="237"/>
      <c r="K243" s="478"/>
      <c r="L243" s="577"/>
      <c r="M243" s="577"/>
      <c r="N243" s="577"/>
      <c r="O243" s="480"/>
      <c r="P243" s="472"/>
      <c r="Q243" s="478"/>
      <c r="R243" s="480"/>
      <c r="S243" s="482"/>
      <c r="T243" s="483"/>
      <c r="U243" s="1251"/>
      <c r="V243" s="1250"/>
      <c r="W243" s="328"/>
      <c r="X243" s="328"/>
      <c r="Y243" s="1251"/>
      <c r="Z243" s="1250"/>
      <c r="AA243" s="578"/>
      <c r="AB243" s="62"/>
      <c r="AC243" s="12"/>
      <c r="AO243" s="1"/>
      <c r="AP243" s="1"/>
      <c r="AQ243" s="1"/>
      <c r="AR243" s="6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s="7" customFormat="1" ht="15.75">
      <c r="A244" s="693"/>
      <c r="B244" s="1251"/>
      <c r="C244" s="1250"/>
      <c r="D244" s="317"/>
      <c r="E244" s="239"/>
      <c r="F244" s="240"/>
      <c r="G244" s="240"/>
      <c r="H244" s="240"/>
      <c r="I244" s="241"/>
      <c r="J244" s="237"/>
      <c r="K244" s="478"/>
      <c r="L244" s="577"/>
      <c r="M244" s="577"/>
      <c r="N244" s="577"/>
      <c r="O244" s="480"/>
      <c r="P244" s="472"/>
      <c r="Q244" s="478"/>
      <c r="R244" s="480"/>
      <c r="S244" s="482"/>
      <c r="T244" s="483"/>
      <c r="U244" s="1251"/>
      <c r="V244" s="1250"/>
      <c r="W244" s="328"/>
      <c r="X244" s="328"/>
      <c r="Y244" s="1251"/>
      <c r="Z244" s="1250"/>
      <c r="AA244" s="578"/>
      <c r="AB244" s="62"/>
      <c r="AC244" s="12"/>
      <c r="AO244" s="1"/>
      <c r="AP244" s="1"/>
      <c r="AQ244" s="1"/>
      <c r="AR244" s="6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s="7" customFormat="1" ht="15.75">
      <c r="A245" s="693"/>
      <c r="B245" s="1251"/>
      <c r="C245" s="1250"/>
      <c r="D245" s="317"/>
      <c r="E245" s="239"/>
      <c r="F245" s="240"/>
      <c r="G245" s="240"/>
      <c r="H245" s="240"/>
      <c r="I245" s="241"/>
      <c r="J245" s="237"/>
      <c r="K245" s="478"/>
      <c r="L245" s="577"/>
      <c r="M245" s="577"/>
      <c r="N245" s="577"/>
      <c r="O245" s="480"/>
      <c r="P245" s="472"/>
      <c r="Q245" s="478"/>
      <c r="R245" s="480"/>
      <c r="S245" s="482"/>
      <c r="T245" s="483"/>
      <c r="U245" s="1251"/>
      <c r="V245" s="1250"/>
      <c r="W245" s="328"/>
      <c r="X245" s="328"/>
      <c r="Y245" s="1251"/>
      <c r="Z245" s="1250"/>
      <c r="AA245" s="578"/>
      <c r="AB245" s="62"/>
      <c r="AC245" s="12"/>
      <c r="AO245" s="1"/>
      <c r="AP245" s="1"/>
      <c r="AQ245" s="1"/>
      <c r="AR245" s="6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s="7" customFormat="1" ht="15.75">
      <c r="A246" s="573"/>
      <c r="B246" s="1315"/>
      <c r="C246" s="1307"/>
      <c r="D246" s="317"/>
      <c r="E246" s="239"/>
      <c r="F246" s="240"/>
      <c r="G246" s="240"/>
      <c r="H246" s="240"/>
      <c r="I246" s="241"/>
      <c r="J246" s="237"/>
      <c r="K246" s="478"/>
      <c r="L246" s="577"/>
      <c r="M246" s="577"/>
      <c r="N246" s="577"/>
      <c r="O246" s="480"/>
      <c r="P246" s="472"/>
      <c r="Q246" s="478"/>
      <c r="R246" s="480"/>
      <c r="S246" s="482"/>
      <c r="T246" s="483"/>
      <c r="U246" s="1315"/>
      <c r="V246" s="1307"/>
      <c r="W246" s="328"/>
      <c r="X246" s="328"/>
      <c r="Y246" s="1315"/>
      <c r="Z246" s="1307"/>
      <c r="AA246" s="578"/>
      <c r="AB246" s="62"/>
      <c r="AC246" s="12"/>
      <c r="AO246" s="1"/>
      <c r="AP246" s="1"/>
      <c r="AQ246" s="1"/>
      <c r="AR246" s="6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s="7" customFormat="1" ht="15.75">
      <c r="A247" s="573"/>
      <c r="B247" s="1315"/>
      <c r="C247" s="1307"/>
      <c r="D247" s="317"/>
      <c r="E247" s="239"/>
      <c r="F247" s="240"/>
      <c r="G247" s="240"/>
      <c r="H247" s="240"/>
      <c r="I247" s="241"/>
      <c r="J247" s="237"/>
      <c r="K247" s="478"/>
      <c r="L247" s="577"/>
      <c r="M247" s="577"/>
      <c r="N247" s="577"/>
      <c r="O247" s="480"/>
      <c r="P247" s="472"/>
      <c r="Q247" s="478"/>
      <c r="R247" s="480"/>
      <c r="S247" s="482"/>
      <c r="T247" s="483"/>
      <c r="U247" s="1315"/>
      <c r="V247" s="1307"/>
      <c r="W247" s="328"/>
      <c r="X247" s="328"/>
      <c r="Y247" s="1315"/>
      <c r="Z247" s="1307"/>
      <c r="AA247" s="578"/>
      <c r="AB247" s="62"/>
      <c r="AC247" s="12"/>
      <c r="AO247" s="1"/>
      <c r="AP247" s="1"/>
      <c r="AQ247" s="1"/>
      <c r="AR247" s="6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s="7" customFormat="1" ht="15.75" thickBot="1">
      <c r="A248" s="298"/>
      <c r="B248" s="1320"/>
      <c r="C248" s="1321"/>
      <c r="D248" s="300"/>
      <c r="E248" s="692"/>
      <c r="F248" s="687"/>
      <c r="G248" s="687"/>
      <c r="H248" s="687"/>
      <c r="I248" s="686"/>
      <c r="J248" s="237"/>
      <c r="K248" s="304"/>
      <c r="L248" s="305"/>
      <c r="M248" s="305"/>
      <c r="N248" s="305"/>
      <c r="O248" s="306"/>
      <c r="P248" s="242"/>
      <c r="Q248" s="304"/>
      <c r="R248" s="306"/>
      <c r="S248" s="236"/>
      <c r="T248" s="266"/>
      <c r="U248" s="1320"/>
      <c r="V248" s="1321"/>
      <c r="W248" s="266"/>
      <c r="X248" s="687"/>
      <c r="Y248" s="1320"/>
      <c r="Z248" s="1321"/>
      <c r="AA248" s="285"/>
      <c r="AB248" s="62"/>
      <c r="AC248" s="12"/>
      <c r="AO248" s="1"/>
      <c r="AP248" s="1"/>
      <c r="AQ248" s="1"/>
      <c r="AR248" s="6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>
      <c r="A249" s="172"/>
      <c r="B249" s="172"/>
      <c r="C249" s="172"/>
      <c r="D249" s="172"/>
      <c r="E249" s="6"/>
      <c r="F249" s="6"/>
      <c r="G249" s="6"/>
      <c r="H249" s="6"/>
      <c r="I249" s="6"/>
      <c r="J249" s="12"/>
      <c r="K249" s="6"/>
      <c r="L249" s="6"/>
      <c r="M249" s="6"/>
      <c r="N249" s="6"/>
      <c r="O249" s="6"/>
      <c r="P249" s="12"/>
      <c r="Q249" s="6"/>
      <c r="R249" s="6"/>
      <c r="S249" s="6"/>
      <c r="T249" s="6"/>
      <c r="U249" s="6"/>
      <c r="V249" s="6"/>
      <c r="W249" s="6"/>
      <c r="X249" s="6"/>
      <c r="Y249" s="12"/>
      <c r="Z249" s="6"/>
      <c r="AA249" s="6"/>
      <c r="AB249" s="6"/>
      <c r="AC249" s="12"/>
      <c r="AJ249" s="1"/>
      <c r="AN249" s="5"/>
    </row>
    <row r="250" spans="1:53" ht="19.5" customHeight="1">
      <c r="A250" s="172"/>
      <c r="B250" s="172"/>
      <c r="C250" s="172"/>
      <c r="D250" s="33" t="s">
        <v>74</v>
      </c>
      <c r="E250" s="66">
        <f t="shared" ref="E250:T250" si="7">SUM(E43:E248)</f>
        <v>0</v>
      </c>
      <c r="F250" s="66">
        <f t="shared" si="7"/>
        <v>0</v>
      </c>
      <c r="G250" s="66">
        <f t="shared" si="7"/>
        <v>0</v>
      </c>
      <c r="H250" s="66">
        <f t="shared" si="7"/>
        <v>0</v>
      </c>
      <c r="I250" s="66">
        <f t="shared" si="7"/>
        <v>0</v>
      </c>
      <c r="J250" s="12">
        <f t="shared" si="7"/>
        <v>0</v>
      </c>
      <c r="K250" s="66">
        <f t="shared" si="7"/>
        <v>44</v>
      </c>
      <c r="L250" s="66">
        <f t="shared" si="7"/>
        <v>480</v>
      </c>
      <c r="M250" s="66">
        <f t="shared" si="7"/>
        <v>251</v>
      </c>
      <c r="N250" s="66">
        <f t="shared" si="7"/>
        <v>38</v>
      </c>
      <c r="O250" s="66">
        <f t="shared" si="7"/>
        <v>191</v>
      </c>
      <c r="P250" s="12">
        <f t="shared" si="7"/>
        <v>0</v>
      </c>
      <c r="Q250" s="66">
        <f t="shared" si="7"/>
        <v>50</v>
      </c>
      <c r="R250" s="66">
        <f t="shared" si="7"/>
        <v>430</v>
      </c>
      <c r="S250" s="66">
        <f t="shared" si="7"/>
        <v>18</v>
      </c>
      <c r="T250" s="66">
        <f t="shared" si="7"/>
        <v>26</v>
      </c>
      <c r="U250" s="1318">
        <f>SUM(U43:V248)</f>
        <v>116</v>
      </c>
      <c r="V250" s="1319"/>
      <c r="W250" s="66">
        <f>SUM(W43:W248)</f>
        <v>157</v>
      </c>
      <c r="X250" s="66">
        <f>SUM(X43:X248)</f>
        <v>103</v>
      </c>
      <c r="Y250" s="1120">
        <f>SUM(Y43:Z248)</f>
        <v>48</v>
      </c>
      <c r="Z250" s="1021"/>
      <c r="AA250" s="66">
        <f>SUM(AA43:AA248)</f>
        <v>12</v>
      </c>
      <c r="AB250" s="6"/>
      <c r="AC250" s="12"/>
      <c r="AJ250" s="1"/>
      <c r="AN250" s="5"/>
    </row>
    <row r="251" spans="1:53">
      <c r="E251" s="6"/>
      <c r="F251" s="6"/>
      <c r="G251" s="6"/>
      <c r="H251" s="6"/>
      <c r="I251" s="6"/>
      <c r="J251" s="12"/>
      <c r="K251" s="6"/>
      <c r="L251" s="6"/>
      <c r="M251" s="6"/>
      <c r="N251" s="6"/>
      <c r="O251" s="6"/>
      <c r="P251" s="12"/>
      <c r="Q251" s="6"/>
      <c r="R251" s="6"/>
      <c r="S251" s="6"/>
      <c r="T251" s="6"/>
      <c r="U251" s="12"/>
      <c r="V251" s="6"/>
      <c r="W251" s="6"/>
      <c r="X251" s="6"/>
      <c r="Y251" s="6"/>
      <c r="Z251" s="12"/>
      <c r="AJ251" s="5"/>
    </row>
    <row r="252" spans="1:53" ht="29.25" customHeight="1">
      <c r="D252" s="1121" t="s">
        <v>95</v>
      </c>
      <c r="E252" s="67" t="s">
        <v>98</v>
      </c>
      <c r="F252" s="67" t="s">
        <v>72</v>
      </c>
      <c r="G252" s="67" t="s">
        <v>99</v>
      </c>
      <c r="H252" s="67" t="s">
        <v>70</v>
      </c>
      <c r="I252" s="67" t="s">
        <v>71</v>
      </c>
      <c r="J252" s="1123" t="s">
        <v>100</v>
      </c>
      <c r="K252" s="1124"/>
      <c r="L252" s="1125"/>
      <c r="M252" s="67" t="s">
        <v>101</v>
      </c>
      <c r="N252" s="227" t="s">
        <v>198</v>
      </c>
      <c r="O252" s="267" t="s">
        <v>199</v>
      </c>
      <c r="P252" s="1322" t="s">
        <v>200</v>
      </c>
      <c r="Q252" s="1317"/>
      <c r="R252" s="267" t="s">
        <v>201</v>
      </c>
      <c r="S252" s="227" t="s">
        <v>202</v>
      </c>
      <c r="T252" s="1253" t="s">
        <v>203</v>
      </c>
      <c r="U252" s="1254"/>
      <c r="V252" s="227" t="s">
        <v>204</v>
      </c>
      <c r="W252" s="6"/>
      <c r="X252" s="6"/>
      <c r="Y252" s="12"/>
      <c r="Z252" s="6"/>
      <c r="AA252" s="6"/>
      <c r="AB252" s="6"/>
      <c r="AC252" s="12"/>
      <c r="AJ252" s="1"/>
      <c r="AN252" s="5"/>
    </row>
    <row r="253" spans="1:53" ht="22.5" customHeight="1">
      <c r="D253" s="1122"/>
      <c r="E253" s="68">
        <f>SUM(E250+K250+E38+K38)</f>
        <v>44</v>
      </c>
      <c r="F253" s="68">
        <f>SUM(F250+L250+F38+L38+Q38+V38)</f>
        <v>480</v>
      </c>
      <c r="G253" s="68">
        <f>SUM(G250+M250+G38+M38+R38+W38)</f>
        <v>251</v>
      </c>
      <c r="H253" s="68">
        <f>SUM(H250+N250+H38+N38+S38+X38)</f>
        <v>38</v>
      </c>
      <c r="I253" s="68">
        <f>SUM(I250+O250+I38+O38+T38+Y38)</f>
        <v>191</v>
      </c>
      <c r="J253" s="1130">
        <f>SUM(AA38+Q250)</f>
        <v>50</v>
      </c>
      <c r="K253" s="1131"/>
      <c r="L253" s="1132"/>
      <c r="M253" s="68">
        <f>SUM(AB38+R250)</f>
        <v>430</v>
      </c>
      <c r="N253" s="226">
        <f>SUM(AC38+S250)</f>
        <v>18</v>
      </c>
      <c r="O253" s="226">
        <f>SUM(T250+AD38)</f>
        <v>26</v>
      </c>
      <c r="P253" s="1316">
        <f>SUM(U250+AE38)</f>
        <v>116</v>
      </c>
      <c r="Q253" s="1317"/>
      <c r="R253" s="226">
        <f>SUM(W250+AF38)</f>
        <v>157</v>
      </c>
      <c r="S253" s="226">
        <f>SUM(X250+AG38)</f>
        <v>103</v>
      </c>
      <c r="T253" s="1134">
        <f>SUM(Y250+AH38)</f>
        <v>48</v>
      </c>
      <c r="U253" s="1135"/>
      <c r="V253" s="226">
        <f>SUM(AA250+AI38)</f>
        <v>12</v>
      </c>
      <c r="X253" s="6"/>
      <c r="Y253" s="6"/>
      <c r="Z253" s="6"/>
      <c r="AA253" s="6"/>
      <c r="AB253" s="6"/>
      <c r="AC253" s="12"/>
      <c r="AJ253" s="1"/>
      <c r="AN253" s="5"/>
    </row>
    <row r="254" spans="1:53">
      <c r="E254" s="6"/>
      <c r="F254" s="6"/>
      <c r="G254" s="6"/>
      <c r="H254" s="6"/>
      <c r="I254" s="6"/>
      <c r="J254" s="12"/>
      <c r="K254" s="6"/>
      <c r="L254" s="6"/>
      <c r="M254" s="6"/>
      <c r="N254" s="6"/>
      <c r="O254" s="6"/>
      <c r="P254" s="12"/>
      <c r="Q254" s="6"/>
      <c r="R254" s="6"/>
      <c r="S254" s="6"/>
      <c r="T254" s="6"/>
      <c r="U254" s="12"/>
      <c r="V254" s="6"/>
      <c r="W254" s="6"/>
      <c r="X254" s="6"/>
      <c r="Y254" s="6"/>
      <c r="Z254" s="12"/>
      <c r="AJ254" s="5"/>
    </row>
    <row r="255" spans="1:53">
      <c r="E255" s="6"/>
      <c r="F255" s="6"/>
      <c r="G255" s="6"/>
      <c r="H255" s="6"/>
      <c r="I255" s="6"/>
      <c r="J255" s="12"/>
      <c r="K255" s="6"/>
      <c r="L255" s="6"/>
      <c r="M255" s="6"/>
      <c r="N255" s="6"/>
      <c r="O255" s="6"/>
      <c r="P255" s="12"/>
      <c r="Q255" s="6"/>
      <c r="R255" s="6"/>
      <c r="S255" s="6"/>
      <c r="T255" s="6"/>
      <c r="U255" s="12"/>
      <c r="V255" s="6"/>
      <c r="W255" s="6"/>
      <c r="X255" s="6"/>
      <c r="Y255" s="6"/>
      <c r="Z255" s="12"/>
      <c r="AJ255" s="5"/>
    </row>
    <row r="256" spans="1:53">
      <c r="A256" s="1" t="s">
        <v>103</v>
      </c>
      <c r="E256" s="6"/>
      <c r="F256" s="6"/>
      <c r="G256" s="6"/>
      <c r="H256" s="6"/>
      <c r="I256" s="6"/>
      <c r="J256" s="12"/>
      <c r="K256" s="6"/>
      <c r="L256" s="6"/>
      <c r="M256" s="6"/>
      <c r="N256" s="6"/>
      <c r="O256" s="6"/>
      <c r="P256" s="12"/>
      <c r="Q256" s="6"/>
      <c r="R256" s="6"/>
      <c r="S256" s="6"/>
      <c r="T256" s="6"/>
      <c r="U256" s="12"/>
      <c r="V256" s="6"/>
      <c r="W256" s="6"/>
      <c r="X256" s="6"/>
      <c r="Y256" s="6"/>
      <c r="Z256" s="5"/>
      <c r="AJ256" s="5"/>
    </row>
    <row r="257" spans="1:36">
      <c r="E257" s="6"/>
      <c r="F257" s="6"/>
      <c r="G257" s="6"/>
      <c r="H257" s="6"/>
      <c r="I257" s="6"/>
      <c r="J257" s="12"/>
      <c r="K257" s="6"/>
      <c r="L257" s="6"/>
      <c r="M257" s="6"/>
      <c r="N257" s="6"/>
      <c r="O257" s="6"/>
      <c r="P257" s="12"/>
      <c r="Q257" s="6"/>
      <c r="R257" s="6"/>
      <c r="S257" s="6"/>
      <c r="T257" s="6"/>
      <c r="U257" s="12"/>
      <c r="V257" s="6"/>
      <c r="W257" s="6"/>
      <c r="X257" s="6"/>
      <c r="Y257" s="6"/>
      <c r="Z257" s="5"/>
      <c r="AJ257" s="5"/>
    </row>
    <row r="258" spans="1:36" s="5" customFormat="1">
      <c r="A258" s="1" t="s">
        <v>104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 spans="1:36" ht="15.75">
      <c r="AJ259" s="158"/>
    </row>
    <row r="260" spans="1:36">
      <c r="AJ260" s="5"/>
    </row>
    <row r="261" spans="1:36">
      <c r="AJ261" s="5"/>
    </row>
    <row r="262" spans="1:36">
      <c r="AJ262" s="5"/>
    </row>
    <row r="263" spans="1:36">
      <c r="AJ263" s="5"/>
    </row>
    <row r="264" spans="1:36">
      <c r="AJ264" s="5"/>
    </row>
    <row r="265" spans="1:36" ht="15.75">
      <c r="AJ265" s="158"/>
    </row>
    <row r="269" spans="1:36">
      <c r="AJ269" s="5"/>
    </row>
    <row r="270" spans="1:36" ht="15.75">
      <c r="AJ270" s="158"/>
    </row>
    <row r="271" spans="1:36">
      <c r="AJ271" s="5"/>
    </row>
    <row r="272" spans="1:36">
      <c r="AJ272" s="5"/>
    </row>
    <row r="273" spans="36:36">
      <c r="AJ273" s="5"/>
    </row>
    <row r="274" spans="36:36">
      <c r="AJ274" s="5"/>
    </row>
    <row r="275" spans="36:36">
      <c r="AJ275" s="5"/>
    </row>
    <row r="276" spans="36:36">
      <c r="AJ276" s="5"/>
    </row>
    <row r="277" spans="36:36" ht="15.75">
      <c r="AJ277" s="158"/>
    </row>
    <row r="278" spans="36:36">
      <c r="AJ278" s="5"/>
    </row>
    <row r="279" spans="36:36">
      <c r="AJ279" s="5"/>
    </row>
    <row r="280" spans="36:36">
      <c r="AJ280" s="5"/>
    </row>
    <row r="281" spans="36:36">
      <c r="AJ281" s="5"/>
    </row>
    <row r="282" spans="36:36">
      <c r="AJ282" s="5"/>
    </row>
    <row r="283" spans="36:36" ht="15.75">
      <c r="AJ283" s="158"/>
    </row>
    <row r="284" spans="36:36">
      <c r="AJ284" s="5"/>
    </row>
    <row r="285" spans="36:36">
      <c r="AJ285" s="5"/>
    </row>
    <row r="286" spans="36:36">
      <c r="AJ286" s="5"/>
    </row>
    <row r="287" spans="36:36">
      <c r="AJ287" s="5"/>
    </row>
    <row r="288" spans="36:36">
      <c r="AJ288" s="5"/>
    </row>
    <row r="294" spans="36:36">
      <c r="AJ294" s="5"/>
    </row>
    <row r="295" spans="36:36">
      <c r="AJ295" s="5"/>
    </row>
    <row r="296" spans="36:36">
      <c r="AJ296" s="5"/>
    </row>
    <row r="297" spans="36:36">
      <c r="AJ297" s="5"/>
    </row>
    <row r="298" spans="36:36">
      <c r="AJ298" s="5"/>
    </row>
    <row r="299" spans="36:36">
      <c r="AJ299" s="5"/>
    </row>
    <row r="300" spans="36:36">
      <c r="AJ300" s="5"/>
    </row>
    <row r="301" spans="36:36">
      <c r="AJ301" s="5"/>
    </row>
    <row r="302" spans="36:36">
      <c r="AJ302" s="5"/>
    </row>
    <row r="303" spans="36:36">
      <c r="AJ303" s="5"/>
    </row>
    <row r="304" spans="36:36">
      <c r="AJ304" s="5"/>
    </row>
    <row r="305" spans="36:36">
      <c r="AJ305" s="5"/>
    </row>
    <row r="306" spans="36:36">
      <c r="AJ306" s="5"/>
    </row>
    <row r="307" spans="36:36">
      <c r="AJ307" s="5"/>
    </row>
    <row r="308" spans="36:36">
      <c r="AJ308" s="5"/>
    </row>
    <row r="309" spans="36:36">
      <c r="AJ309" s="5"/>
    </row>
    <row r="310" spans="36:36">
      <c r="AJ310" s="5"/>
    </row>
    <row r="311" spans="36:36">
      <c r="AJ311" s="5"/>
    </row>
    <row r="312" spans="36:36">
      <c r="AJ312" s="5"/>
    </row>
    <row r="313" spans="36:36">
      <c r="AJ313" s="5"/>
    </row>
    <row r="314" spans="36:36">
      <c r="AJ314" s="5"/>
    </row>
    <row r="315" spans="36:36">
      <c r="AJ315" s="5"/>
    </row>
    <row r="316" spans="36:36">
      <c r="AJ316" s="5"/>
    </row>
    <row r="317" spans="36:36">
      <c r="AJ317" s="5"/>
    </row>
    <row r="318" spans="36:36">
      <c r="AJ318" s="5"/>
    </row>
    <row r="319" spans="36:36">
      <c r="AJ319" s="5"/>
    </row>
    <row r="320" spans="36:36">
      <c r="AJ320" s="5"/>
    </row>
    <row r="321" spans="36:40">
      <c r="AJ321" s="5"/>
    </row>
    <row r="322" spans="36:40">
      <c r="AJ322" s="5"/>
    </row>
    <row r="323" spans="36:40">
      <c r="AJ323" s="5"/>
    </row>
    <row r="324" spans="36:40">
      <c r="AJ324" s="5"/>
    </row>
    <row r="325" spans="36:40">
      <c r="AJ325" s="5"/>
    </row>
    <row r="326" spans="36:40">
      <c r="AJ326" s="5"/>
    </row>
    <row r="327" spans="36:40">
      <c r="AJ327" s="5"/>
    </row>
    <row r="328" spans="36:40">
      <c r="AJ328" s="5"/>
    </row>
    <row r="329" spans="36:40">
      <c r="AJ329" s="5"/>
    </row>
    <row r="330" spans="36:40">
      <c r="AJ330" s="5"/>
    </row>
    <row r="331" spans="36:40">
      <c r="AJ331" s="5"/>
    </row>
    <row r="332" spans="36:40">
      <c r="AJ332" s="5"/>
    </row>
    <row r="333" spans="36:40">
      <c r="AJ333" s="5"/>
    </row>
    <row r="335" spans="36:40">
      <c r="AK335" s="7"/>
      <c r="AL335" s="7"/>
      <c r="AM335" s="7"/>
      <c r="AN335" s="7"/>
    </row>
    <row r="336" spans="36:40">
      <c r="AN336" s="6"/>
    </row>
    <row r="337" spans="37:49">
      <c r="AN337" s="6"/>
    </row>
    <row r="338" spans="37:49">
      <c r="AN338" s="6"/>
    </row>
    <row r="339" spans="37:49">
      <c r="AK339" s="7"/>
      <c r="AL339" s="7"/>
      <c r="AM339" s="7"/>
      <c r="AN339" s="62"/>
    </row>
    <row r="340" spans="37:49">
      <c r="AK340" s="7"/>
      <c r="AL340" s="7"/>
      <c r="AM340" s="7"/>
      <c r="AN340" s="62"/>
    </row>
    <row r="341" spans="37:49">
      <c r="AK341" s="7"/>
      <c r="AL341" s="7"/>
      <c r="AM341" s="7"/>
      <c r="AN341" s="62"/>
    </row>
    <row r="342" spans="37:49">
      <c r="AK342" s="7"/>
      <c r="AL342" s="7"/>
      <c r="AM342" s="7"/>
      <c r="AN342" s="62"/>
    </row>
    <row r="343" spans="37:49">
      <c r="AK343" s="7"/>
      <c r="AL343" s="7"/>
      <c r="AM343" s="7"/>
      <c r="AN343" s="62"/>
    </row>
    <row r="344" spans="37:49">
      <c r="AK344" s="7"/>
      <c r="AL344" s="7"/>
      <c r="AM344" s="7"/>
      <c r="AN344" s="62"/>
    </row>
    <row r="345" spans="37:49">
      <c r="AK345" s="7"/>
      <c r="AL345" s="7"/>
      <c r="AM345" s="7"/>
      <c r="AN345" s="62"/>
    </row>
    <row r="346" spans="37:49">
      <c r="AK346" s="7"/>
      <c r="AL346" s="7"/>
      <c r="AM346" s="7"/>
      <c r="AN346" s="62"/>
    </row>
    <row r="347" spans="37:49">
      <c r="AK347" s="7"/>
      <c r="AL347" s="7"/>
      <c r="AM347" s="7"/>
      <c r="AN347" s="62"/>
    </row>
    <row r="348" spans="37:49">
      <c r="AK348" s="7"/>
      <c r="AL348" s="7"/>
      <c r="AM348" s="7"/>
      <c r="AN348" s="62"/>
    </row>
    <row r="349" spans="37:49">
      <c r="AK349" s="7"/>
      <c r="AL349" s="7"/>
      <c r="AM349" s="7"/>
      <c r="AN349" s="62"/>
      <c r="AO349" s="7"/>
      <c r="AP349" s="7"/>
      <c r="AQ349" s="7"/>
      <c r="AR349" s="7"/>
      <c r="AS349" s="7"/>
      <c r="AT349" s="7"/>
      <c r="AU349" s="7"/>
      <c r="AV349" s="7"/>
      <c r="AW349" s="7"/>
    </row>
    <row r="350" spans="37:49">
      <c r="AK350" s="7"/>
      <c r="AL350" s="7"/>
      <c r="AM350" s="7"/>
      <c r="AN350" s="62"/>
      <c r="AO350" s="7"/>
      <c r="AP350" s="7"/>
      <c r="AQ350" s="7"/>
      <c r="AR350" s="7"/>
      <c r="AS350" s="7"/>
      <c r="AT350" s="7"/>
      <c r="AU350" s="7"/>
      <c r="AV350" s="7"/>
      <c r="AW350" s="7"/>
    </row>
    <row r="351" spans="37:49">
      <c r="AK351" s="7"/>
      <c r="AL351" s="7"/>
      <c r="AM351" s="7"/>
      <c r="AN351" s="62"/>
      <c r="AO351" s="7"/>
      <c r="AP351" s="7"/>
      <c r="AQ351" s="7"/>
      <c r="AR351" s="7"/>
      <c r="AS351" s="7"/>
      <c r="AT351" s="7"/>
      <c r="AU351" s="7"/>
      <c r="AV351" s="7"/>
      <c r="AW351" s="7"/>
    </row>
    <row r="352" spans="37:49">
      <c r="AK352" s="7"/>
      <c r="AL352" s="7"/>
      <c r="AM352" s="7"/>
      <c r="AN352" s="62"/>
      <c r="AO352" s="7"/>
      <c r="AP352" s="7"/>
      <c r="AQ352" s="7"/>
      <c r="AR352" s="7"/>
      <c r="AS352" s="7"/>
      <c r="AT352" s="7"/>
      <c r="AU352" s="7"/>
      <c r="AV352" s="7"/>
      <c r="AW352" s="7"/>
    </row>
    <row r="353" spans="36:49">
      <c r="AK353" s="7"/>
      <c r="AL353" s="7"/>
      <c r="AM353" s="7"/>
      <c r="AN353" s="62"/>
      <c r="AO353" s="7"/>
      <c r="AP353" s="7"/>
      <c r="AQ353" s="7"/>
      <c r="AR353" s="7"/>
      <c r="AS353" s="7"/>
      <c r="AT353" s="7"/>
      <c r="AU353" s="7"/>
      <c r="AV353" s="7"/>
      <c r="AW353" s="7"/>
    </row>
    <row r="354" spans="36:49">
      <c r="AK354" s="7"/>
      <c r="AL354" s="7"/>
      <c r="AM354" s="7"/>
      <c r="AN354" s="62"/>
      <c r="AO354" s="7"/>
      <c r="AP354" s="7"/>
      <c r="AQ354" s="7"/>
      <c r="AR354" s="7"/>
      <c r="AS354" s="7"/>
      <c r="AT354" s="7"/>
      <c r="AU354" s="7"/>
      <c r="AV354" s="7"/>
      <c r="AW354" s="7"/>
    </row>
    <row r="355" spans="36:49">
      <c r="AK355" s="7"/>
      <c r="AL355" s="7"/>
      <c r="AM355" s="7"/>
      <c r="AN355" s="62"/>
      <c r="AO355" s="7"/>
      <c r="AP355" s="7"/>
      <c r="AQ355" s="7"/>
      <c r="AR355" s="7"/>
      <c r="AS355" s="7"/>
      <c r="AT355" s="7"/>
      <c r="AU355" s="7"/>
      <c r="AV355" s="7"/>
      <c r="AW355" s="7"/>
    </row>
    <row r="356" spans="36:49">
      <c r="AK356" s="7"/>
      <c r="AL356" s="7"/>
      <c r="AM356" s="7"/>
      <c r="AN356" s="62"/>
      <c r="AO356" s="7"/>
      <c r="AP356" s="7"/>
      <c r="AQ356" s="7"/>
      <c r="AR356" s="7"/>
      <c r="AS356" s="7"/>
      <c r="AT356" s="7"/>
      <c r="AU356" s="7"/>
      <c r="AV356" s="7"/>
      <c r="AW356" s="7"/>
    </row>
    <row r="357" spans="36:49">
      <c r="AK357" s="7"/>
      <c r="AL357" s="7"/>
      <c r="AM357" s="7"/>
      <c r="AN357" s="62"/>
      <c r="AO357" s="7"/>
      <c r="AP357" s="7"/>
      <c r="AQ357" s="7"/>
      <c r="AR357" s="7"/>
      <c r="AS357" s="7"/>
      <c r="AT357" s="7"/>
      <c r="AU357" s="7"/>
      <c r="AV357" s="7"/>
      <c r="AW357" s="7"/>
    </row>
    <row r="358" spans="36:49">
      <c r="AK358" s="7"/>
      <c r="AL358" s="7"/>
      <c r="AM358" s="7"/>
      <c r="AN358" s="62"/>
      <c r="AO358" s="7"/>
      <c r="AP358" s="7"/>
      <c r="AQ358" s="7"/>
      <c r="AR358" s="7"/>
      <c r="AS358" s="7"/>
      <c r="AT358" s="7"/>
      <c r="AU358" s="7"/>
      <c r="AV358" s="7"/>
      <c r="AW358" s="7"/>
    </row>
    <row r="359" spans="36:49">
      <c r="AN359" s="6"/>
    </row>
    <row r="360" spans="36:49">
      <c r="AN360" s="6"/>
    </row>
    <row r="361" spans="36:49">
      <c r="AN361" s="6"/>
    </row>
    <row r="362" spans="36:49">
      <c r="AN362" s="6"/>
    </row>
    <row r="363" spans="36:49">
      <c r="AN363" s="6"/>
    </row>
    <row r="364" spans="36:49">
      <c r="AN364" s="6"/>
    </row>
    <row r="365" spans="36:49">
      <c r="AN365" s="6"/>
    </row>
    <row r="366" spans="36:49">
      <c r="AN366" s="6"/>
    </row>
    <row r="367" spans="36:49">
      <c r="AN367" s="6"/>
    </row>
    <row r="368" spans="36:49">
      <c r="AJ368" s="5"/>
      <c r="AK368" s="5"/>
      <c r="AL368" s="5"/>
      <c r="AM368" s="5"/>
      <c r="AN368" s="12"/>
      <c r="AO368" s="5"/>
      <c r="AP368" s="5"/>
      <c r="AQ368" s="5"/>
      <c r="AR368" s="5"/>
      <c r="AS368" s="5"/>
      <c r="AT368" s="5"/>
      <c r="AU368" s="5"/>
      <c r="AV368" s="5"/>
      <c r="AW368" s="5"/>
    </row>
  </sheetData>
  <sheetProtection algorithmName="SHA-512" hashValue="lyYM2iD0ithVqVivCEAi15d3+TATQ6axr/ZAu+jQWOGxIhwr2dU7Z4zLi2mBFgjAnrR+s4aVY4mEenW16rijPw==" saltValue="iNLDg/y6s3CRg+PCqQNVeA==" spinCount="100000" sheet="1" formatCells="0" formatRows="0" selectLockedCells="1"/>
  <mergeCells count="706">
    <mergeCell ref="B231:C231"/>
    <mergeCell ref="B232:C23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Q41:R41"/>
    <mergeCell ref="E40:AA40"/>
    <mergeCell ref="S41:AA41"/>
    <mergeCell ref="Y42:Z42"/>
    <mergeCell ref="B43:C43"/>
    <mergeCell ref="B194:C194"/>
    <mergeCell ref="P252:Q252"/>
    <mergeCell ref="A36:D36"/>
    <mergeCell ref="A29:D29"/>
    <mergeCell ref="A31:A35"/>
    <mergeCell ref="B31:B35"/>
    <mergeCell ref="C31:C3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D252:D253"/>
    <mergeCell ref="J252:L252"/>
    <mergeCell ref="J253:L253"/>
    <mergeCell ref="B248:C248"/>
    <mergeCell ref="B233:C233"/>
    <mergeCell ref="A40:A42"/>
    <mergeCell ref="B40:C42"/>
    <mergeCell ref="D40:D42"/>
    <mergeCell ref="E41:I41"/>
    <mergeCell ref="K41:O41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9:C229"/>
    <mergeCell ref="B230:C230"/>
    <mergeCell ref="D7:D9"/>
    <mergeCell ref="A1:AP1"/>
    <mergeCell ref="A2:AP2"/>
    <mergeCell ref="A3:AP3"/>
    <mergeCell ref="AK8:AN8"/>
    <mergeCell ref="AO8:AP8"/>
    <mergeCell ref="E8:I8"/>
    <mergeCell ref="K8:O8"/>
    <mergeCell ref="A7:A9"/>
    <mergeCell ref="B7:B9"/>
    <mergeCell ref="C7:C9"/>
    <mergeCell ref="E7:AI7"/>
    <mergeCell ref="Q8:T8"/>
    <mergeCell ref="AK7:AW7"/>
    <mergeCell ref="AC8:AI8"/>
    <mergeCell ref="AQ8:AW8"/>
    <mergeCell ref="V8:Y8"/>
    <mergeCell ref="AA8:AB8"/>
    <mergeCell ref="P253:Q253"/>
    <mergeCell ref="U250:V250"/>
    <mergeCell ref="U42:V42"/>
    <mergeCell ref="T253:U253"/>
    <mergeCell ref="U248:V248"/>
    <mergeCell ref="Y248:Z248"/>
    <mergeCell ref="Y250:Z250"/>
    <mergeCell ref="T252:U252"/>
    <mergeCell ref="B243:C243"/>
    <mergeCell ref="B244:C244"/>
    <mergeCell ref="B245:C245"/>
    <mergeCell ref="B246:C246"/>
    <mergeCell ref="B247:C247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0:V110"/>
    <mergeCell ref="U111:V111"/>
    <mergeCell ref="U112:V112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U121:V121"/>
    <mergeCell ref="U122:V122"/>
    <mergeCell ref="U123:V123"/>
    <mergeCell ref="U124:V124"/>
    <mergeCell ref="U125:V125"/>
    <mergeCell ref="U126:V126"/>
    <mergeCell ref="U127:V127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0:V170"/>
    <mergeCell ref="U171:V171"/>
    <mergeCell ref="U172:V172"/>
    <mergeCell ref="U173:V173"/>
    <mergeCell ref="U174:V174"/>
    <mergeCell ref="U175:V175"/>
    <mergeCell ref="U176:V176"/>
    <mergeCell ref="U177:V177"/>
    <mergeCell ref="U178:V178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0:V190"/>
    <mergeCell ref="U191:V191"/>
    <mergeCell ref="U192:V192"/>
    <mergeCell ref="U193:V193"/>
    <mergeCell ref="U194:V194"/>
    <mergeCell ref="Y44:Z44"/>
    <mergeCell ref="Y45:Z45"/>
    <mergeCell ref="Y46:Z46"/>
    <mergeCell ref="Y47:Z47"/>
    <mergeCell ref="Y48:Z48"/>
    <mergeCell ref="Y49:Z49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59:Z59"/>
    <mergeCell ref="Y60:Z60"/>
    <mergeCell ref="Y61:Z61"/>
    <mergeCell ref="Y62:Z62"/>
    <mergeCell ref="Y63:Z63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  <mergeCell ref="Y90:Z90"/>
    <mergeCell ref="Y91:Z91"/>
    <mergeCell ref="Y92:Z92"/>
    <mergeCell ref="Y93:Z93"/>
    <mergeCell ref="Y94:Z94"/>
    <mergeCell ref="Y95:Z95"/>
    <mergeCell ref="Y96:Z96"/>
    <mergeCell ref="Y97:Z97"/>
    <mergeCell ref="Y98:Z98"/>
    <mergeCell ref="Y99:Z99"/>
    <mergeCell ref="Y100:Z100"/>
    <mergeCell ref="Y101:Z101"/>
    <mergeCell ref="Y102:Z102"/>
    <mergeCell ref="Y103:Z103"/>
    <mergeCell ref="Y104:Z104"/>
    <mergeCell ref="Y105:Z105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Y115:Z115"/>
    <mergeCell ref="Y116:Z116"/>
    <mergeCell ref="Y117:Z117"/>
    <mergeCell ref="Y118:Z118"/>
    <mergeCell ref="Y119:Z119"/>
    <mergeCell ref="Y120:Z120"/>
    <mergeCell ref="Y121:Z121"/>
    <mergeCell ref="Y122:Z122"/>
    <mergeCell ref="Y123:Z123"/>
    <mergeCell ref="Y124:Z124"/>
    <mergeCell ref="Y125:Z125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Y150:Z150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76:Z176"/>
    <mergeCell ref="Y177:Z177"/>
    <mergeCell ref="Y178:Z178"/>
    <mergeCell ref="Y179:Z179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89:Z189"/>
    <mergeCell ref="Y190:Z190"/>
    <mergeCell ref="Y191:Z191"/>
    <mergeCell ref="Y192:Z192"/>
    <mergeCell ref="Y193:Z193"/>
    <mergeCell ref="Y194:Z194"/>
    <mergeCell ref="U43:V43"/>
    <mergeCell ref="Y43:Z43"/>
    <mergeCell ref="B195:C195"/>
    <mergeCell ref="U195:V195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71:Z171"/>
    <mergeCell ref="Y172:Z172"/>
    <mergeCell ref="Y173:Z173"/>
    <mergeCell ref="Y174:Z174"/>
    <mergeCell ref="Y175:Z17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09:V209"/>
    <mergeCell ref="U210:V210"/>
    <mergeCell ref="U211:V211"/>
    <mergeCell ref="U212:V212"/>
    <mergeCell ref="U213:V213"/>
    <mergeCell ref="U214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28:V228"/>
    <mergeCell ref="U229:V229"/>
    <mergeCell ref="U230:V230"/>
    <mergeCell ref="U231:V231"/>
    <mergeCell ref="U232:V232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47:V247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28:Z228"/>
    <mergeCell ref="Y229:Z229"/>
    <mergeCell ref="Y230:Z230"/>
    <mergeCell ref="Y231:Z231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45:Z245"/>
    <mergeCell ref="Y246:Z246"/>
    <mergeCell ref="Y247:Z247"/>
    <mergeCell ref="A11:A21"/>
    <mergeCell ref="B11:B21"/>
    <mergeCell ref="C11:C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T11:AT21"/>
    <mergeCell ref="AU11:AU21"/>
    <mergeCell ref="AV11:AV21"/>
    <mergeCell ref="AW11:AW21"/>
    <mergeCell ref="A22:D22"/>
    <mergeCell ref="A24:A28"/>
    <mergeCell ref="B24:B28"/>
    <mergeCell ref="C24:C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U24:AU28"/>
    <mergeCell ref="AV24:AV28"/>
    <mergeCell ref="AW24:AW28"/>
    <mergeCell ref="AT31:AT35"/>
    <mergeCell ref="AU31:AU35"/>
    <mergeCell ref="AV31:AV35"/>
    <mergeCell ref="AW31:AW35"/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Encabezados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2011-12-08T21:18:37Z</cp:lastPrinted>
  <dcterms:created xsi:type="dcterms:W3CDTF">2010-06-03T22:17:01Z</dcterms:created>
  <dcterms:modified xsi:type="dcterms:W3CDTF">2022-03-09T15:55:42Z</dcterms:modified>
</cp:coreProperties>
</file>