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éLópezOlmedo\Desktop\"/>
    </mc:Choice>
  </mc:AlternateContent>
  <xr:revisionPtr revIDLastSave="0" documentId="8_{10A47D6D-E22E-4A2B-9D64-2486EB30B7F8}" xr6:coauthVersionLast="47" xr6:coauthVersionMax="47" xr10:uidLastSave="{00000000-0000-0000-0000-000000000000}"/>
  <bookViews>
    <workbookView xWindow="-120" yWindow="-120" windowWidth="29040" windowHeight="15840" tabRatio="787" firstSheet="1" activeTab="2" xr2:uid="{00000000-000D-0000-FFFF-FFFF00000000}"/>
  </bookViews>
  <sheets>
    <sheet name="Encabezados" sheetId="16" state="hidden" r:id="rId1"/>
    <sheet name="CONVENIOS" sheetId="31" r:id="rId2"/>
    <sheet name="CAMP." sheetId="7" r:id="rId3"/>
    <sheet name="DIRECCIÓN GENERAL" sheetId="32" r:id="rId4"/>
    <sheet name="CALKINI" sheetId="3" r:id="rId5"/>
    <sheet name="CALAKMUL" sheetId="10" r:id="rId6"/>
    <sheet name="CANDELARIA" sheetId="6" r:id="rId7"/>
    <sheet name="CHAMPOTON" sheetId="4" r:id="rId8"/>
    <sheet name="CIUDAD DEL CARMEN" sheetId="9" r:id="rId9"/>
    <sheet name="ESCARCEGA" sheetId="5" r:id="rId10"/>
    <sheet name="A.M. HECELCHAKÁN" sheetId="15" r:id="rId11"/>
    <sheet name="A.M. HOPELCHÉN" sheetId="12" r:id="rId12"/>
    <sheet name="A.M. PALIZADA" sheetId="13" r:id="rId13"/>
    <sheet name="A.M. SEYBAPLAYA" sheetId="14" r:id="rId14"/>
    <sheet name="A.M. TENABO" sheetId="11" r:id="rId15"/>
  </sheets>
  <definedNames>
    <definedName name="_xlnm.Print_Area" localSheetId="2">'CAMP.'!$A:$EA</definedName>
    <definedName name="_xlnm.Print_Area" localSheetId="1">CONVENIOS!$A$1:$AC$40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7" i="31" l="1"/>
  <c r="V35" i="31"/>
  <c r="V33" i="31"/>
  <c r="V31" i="31"/>
  <c r="V29" i="31"/>
  <c r="V27" i="31"/>
  <c r="V25" i="31"/>
  <c r="V23" i="31"/>
  <c r="V21" i="31"/>
  <c r="V19" i="31"/>
  <c r="V17" i="31"/>
  <c r="V9" i="31"/>
  <c r="AC9" i="31"/>
  <c r="AC17" i="31"/>
  <c r="AC19" i="31"/>
  <c r="AC21" i="31"/>
  <c r="AC23" i="31"/>
  <c r="AC25" i="31"/>
  <c r="AC27" i="31"/>
  <c r="AC29" i="31"/>
  <c r="AC31" i="31"/>
  <c r="AC33" i="31"/>
  <c r="AC35" i="31"/>
  <c r="AC37" i="31"/>
  <c r="AC40" i="31"/>
  <c r="AB40" i="31"/>
  <c r="AA40" i="31"/>
  <c r="Z40" i="31"/>
  <c r="Y40" i="31"/>
  <c r="X30" i="31"/>
  <c r="X40" i="31"/>
  <c r="W40" i="31"/>
  <c r="V40" i="31"/>
  <c r="U40" i="31"/>
  <c r="T40" i="31"/>
  <c r="S40" i="31"/>
  <c r="R40" i="31"/>
  <c r="Q40" i="31"/>
  <c r="O40" i="31"/>
  <c r="H40" i="31"/>
  <c r="I40" i="31"/>
  <c r="J40" i="31"/>
  <c r="K40" i="31"/>
  <c r="L40" i="31"/>
  <c r="F40" i="31"/>
  <c r="W10" i="31"/>
  <c r="X10" i="31"/>
  <c r="Y10" i="31"/>
  <c r="Z10" i="31"/>
  <c r="AA10" i="31"/>
  <c r="AB10" i="31"/>
  <c r="W11" i="31"/>
  <c r="X11" i="31"/>
  <c r="Y11" i="31"/>
  <c r="Z11" i="31"/>
  <c r="AA11" i="31"/>
  <c r="AB11" i="31"/>
  <c r="W12" i="31"/>
  <c r="X12" i="31"/>
  <c r="Y12" i="31"/>
  <c r="Z12" i="31"/>
  <c r="AA12" i="31"/>
  <c r="AB12" i="31"/>
  <c r="W13" i="31"/>
  <c r="X13" i="31"/>
  <c r="Y13" i="31"/>
  <c r="Z13" i="31"/>
  <c r="AA13" i="31"/>
  <c r="AB13" i="31"/>
  <c r="W14" i="31"/>
  <c r="X14" i="31"/>
  <c r="Y14" i="31"/>
  <c r="Z14" i="31"/>
  <c r="AA14" i="31"/>
  <c r="AB14" i="31"/>
  <c r="W15" i="31"/>
  <c r="X15" i="31"/>
  <c r="Y15" i="31"/>
  <c r="Z15" i="31"/>
  <c r="AA15" i="31"/>
  <c r="AB15" i="31"/>
  <c r="AH217" i="4"/>
  <c r="AI217" i="4"/>
  <c r="AJ217" i="4"/>
  <c r="AK217" i="4"/>
  <c r="AL217" i="4"/>
  <c r="AM217" i="4"/>
  <c r="AN217" i="4"/>
  <c r="AO217" i="4"/>
  <c r="AP217" i="4"/>
  <c r="AQ217" i="4"/>
  <c r="AR217" i="4"/>
  <c r="AS217" i="4"/>
  <c r="AG217" i="4"/>
  <c r="F77" i="4"/>
  <c r="F142" i="4"/>
  <c r="F215" i="4"/>
  <c r="F177" i="4"/>
  <c r="F217" i="4"/>
  <c r="G142" i="4"/>
  <c r="G215" i="4"/>
  <c r="G217" i="4"/>
  <c r="H142" i="4"/>
  <c r="H215" i="4"/>
  <c r="H217" i="4"/>
  <c r="I142" i="4"/>
  <c r="I215" i="4"/>
  <c r="I217" i="4"/>
  <c r="J142" i="4"/>
  <c r="J215" i="4"/>
  <c r="J217" i="4"/>
  <c r="K142" i="4"/>
  <c r="K215" i="4"/>
  <c r="K217" i="4"/>
  <c r="L142" i="4"/>
  <c r="L215" i="4"/>
  <c r="L217" i="4"/>
  <c r="M142" i="4"/>
  <c r="M215" i="4"/>
  <c r="M217" i="4"/>
  <c r="N142" i="4"/>
  <c r="N215" i="4"/>
  <c r="N217" i="4"/>
  <c r="O142" i="4"/>
  <c r="O215" i="4"/>
  <c r="O217" i="4"/>
  <c r="P142" i="4"/>
  <c r="P215" i="4"/>
  <c r="P217" i="4"/>
  <c r="Q142" i="4"/>
  <c r="Q215" i="4"/>
  <c r="Q217" i="4"/>
  <c r="R142" i="4"/>
  <c r="R215" i="4"/>
  <c r="R217" i="4"/>
  <c r="S142" i="4"/>
  <c r="S215" i="4"/>
  <c r="S217" i="4"/>
  <c r="T142" i="4"/>
  <c r="T215" i="4"/>
  <c r="T217" i="4"/>
  <c r="U142" i="4"/>
  <c r="U215" i="4"/>
  <c r="U217" i="4"/>
  <c r="V142" i="4"/>
  <c r="V215" i="4"/>
  <c r="V217" i="4"/>
  <c r="W77" i="4"/>
  <c r="W142" i="4"/>
  <c r="W215" i="4"/>
  <c r="W177" i="4"/>
  <c r="W217" i="4"/>
  <c r="X77" i="4"/>
  <c r="X142" i="4"/>
  <c r="X215" i="4"/>
  <c r="X177" i="4"/>
  <c r="X217" i="4"/>
  <c r="Y77" i="4"/>
  <c r="Y142" i="4"/>
  <c r="Y215" i="4"/>
  <c r="Y177" i="4"/>
  <c r="Y217" i="4"/>
  <c r="Z77" i="4"/>
  <c r="Z142" i="4"/>
  <c r="Z215" i="4"/>
  <c r="Z177" i="4"/>
  <c r="Z217" i="4"/>
  <c r="AA77" i="4"/>
  <c r="AA142" i="4"/>
  <c r="AA215" i="4"/>
  <c r="AA177" i="4"/>
  <c r="AA217" i="4"/>
  <c r="AB77" i="4"/>
  <c r="AB142" i="4"/>
  <c r="AB215" i="4"/>
  <c r="AB177" i="4"/>
  <c r="AB217" i="4"/>
  <c r="AC77" i="4"/>
  <c r="AC142" i="4"/>
  <c r="AC215" i="4"/>
  <c r="AC177" i="4"/>
  <c r="AC217" i="4"/>
  <c r="AD77" i="4"/>
  <c r="AD142" i="4"/>
  <c r="AD215" i="4"/>
  <c r="AD177" i="4"/>
  <c r="AD217" i="4"/>
  <c r="AE77" i="4"/>
  <c r="AE142" i="4"/>
  <c r="AE215" i="4"/>
  <c r="AE177" i="4"/>
  <c r="AE217" i="4"/>
  <c r="E77" i="4"/>
  <c r="E142" i="4"/>
  <c r="E215" i="4"/>
  <c r="E21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AG77" i="4"/>
  <c r="AH77" i="4"/>
  <c r="AI77" i="4"/>
  <c r="AJ77" i="4"/>
  <c r="AK77" i="4"/>
  <c r="AL77" i="4"/>
  <c r="AM77" i="4"/>
  <c r="AN77" i="4"/>
  <c r="AO77" i="4"/>
  <c r="AP77" i="4"/>
  <c r="AQ77" i="4"/>
  <c r="AR77" i="4"/>
  <c r="AS77" i="4"/>
  <c r="AH25" i="3"/>
  <c r="AH56" i="3"/>
  <c r="AH36" i="3"/>
  <c r="AH42" i="3"/>
  <c r="AH48" i="3"/>
  <c r="AH69" i="3"/>
  <c r="AH88" i="3"/>
  <c r="AH81" i="3"/>
  <c r="AH76" i="3"/>
  <c r="AH93" i="3"/>
  <c r="AH99" i="3"/>
  <c r="AH111" i="3"/>
  <c r="AH127" i="3"/>
  <c r="AH135" i="3"/>
  <c r="AH149" i="3"/>
  <c r="AH14" i="3"/>
  <c r="AH151" i="3"/>
  <c r="BB14" i="7"/>
  <c r="AI25" i="3"/>
  <c r="AI56" i="3"/>
  <c r="AI36" i="3"/>
  <c r="AI42" i="3"/>
  <c r="AI48" i="3"/>
  <c r="AI69" i="3"/>
  <c r="AI88" i="3"/>
  <c r="AI81" i="3"/>
  <c r="AI76" i="3"/>
  <c r="AI93" i="3"/>
  <c r="AI99" i="3"/>
  <c r="AI111" i="3"/>
  <c r="AI127" i="3"/>
  <c r="AI135" i="3"/>
  <c r="AI149" i="3"/>
  <c r="AI14" i="3"/>
  <c r="AI151" i="3"/>
  <c r="BC14" i="7"/>
  <c r="AJ25" i="3"/>
  <c r="AJ56" i="3"/>
  <c r="AJ36" i="3"/>
  <c r="AJ42" i="3"/>
  <c r="AJ48" i="3"/>
  <c r="AJ69" i="3"/>
  <c r="AJ88" i="3"/>
  <c r="AJ81" i="3"/>
  <c r="AJ76" i="3"/>
  <c r="AJ93" i="3"/>
  <c r="AJ99" i="3"/>
  <c r="AJ111" i="3"/>
  <c r="AJ127" i="3"/>
  <c r="AJ135" i="3"/>
  <c r="AJ149" i="3"/>
  <c r="AJ14" i="3"/>
  <c r="AJ151" i="3"/>
  <c r="BD14" i="7"/>
  <c r="AK25" i="3"/>
  <c r="AK56" i="3"/>
  <c r="AK36" i="3"/>
  <c r="AK42" i="3"/>
  <c r="AK48" i="3"/>
  <c r="AK69" i="3"/>
  <c r="AK88" i="3"/>
  <c r="AK81" i="3"/>
  <c r="AK76" i="3"/>
  <c r="AK93" i="3"/>
  <c r="AK99" i="3"/>
  <c r="AK111" i="3"/>
  <c r="AK127" i="3"/>
  <c r="AK135" i="3"/>
  <c r="AK149" i="3"/>
  <c r="AK14" i="3"/>
  <c r="AK151" i="3"/>
  <c r="BE14" i="7"/>
  <c r="AL25" i="3"/>
  <c r="AL56" i="3"/>
  <c r="AL36" i="3"/>
  <c r="AL42" i="3"/>
  <c r="AL48" i="3"/>
  <c r="AL69" i="3"/>
  <c r="AL88" i="3"/>
  <c r="AL81" i="3"/>
  <c r="AL76" i="3"/>
  <c r="AL93" i="3"/>
  <c r="AL99" i="3"/>
  <c r="AL111" i="3"/>
  <c r="AL127" i="3"/>
  <c r="AL135" i="3"/>
  <c r="AL149" i="3"/>
  <c r="AL14" i="3"/>
  <c r="AL151" i="3"/>
  <c r="BF14" i="7"/>
  <c r="AM25" i="3"/>
  <c r="AM56" i="3"/>
  <c r="AM36" i="3"/>
  <c r="AM42" i="3"/>
  <c r="AM48" i="3"/>
  <c r="AM69" i="3"/>
  <c r="AM88" i="3"/>
  <c r="AM81" i="3"/>
  <c r="AM76" i="3"/>
  <c r="AM93" i="3"/>
  <c r="AM99" i="3"/>
  <c r="AM111" i="3"/>
  <c r="AM127" i="3"/>
  <c r="AM135" i="3"/>
  <c r="AM149" i="3"/>
  <c r="AM14" i="3"/>
  <c r="AM151" i="3"/>
  <c r="BG14" i="7"/>
  <c r="AN25" i="3"/>
  <c r="AN56" i="3"/>
  <c r="AN36" i="3"/>
  <c r="AN42" i="3"/>
  <c r="AN48" i="3"/>
  <c r="AN69" i="3"/>
  <c r="AN88" i="3"/>
  <c r="AN81" i="3"/>
  <c r="AN76" i="3"/>
  <c r="AN93" i="3"/>
  <c r="AN99" i="3"/>
  <c r="AN111" i="3"/>
  <c r="AN127" i="3"/>
  <c r="AN135" i="3"/>
  <c r="AN149" i="3"/>
  <c r="AN14" i="3"/>
  <c r="AN151" i="3"/>
  <c r="BH14" i="7"/>
  <c r="AO25" i="3"/>
  <c r="AO56" i="3"/>
  <c r="AO36" i="3"/>
  <c r="AO42" i="3"/>
  <c r="AO48" i="3"/>
  <c r="AO69" i="3"/>
  <c r="AO88" i="3"/>
  <c r="AO81" i="3"/>
  <c r="AO76" i="3"/>
  <c r="AO93" i="3"/>
  <c r="AO99" i="3"/>
  <c r="AO111" i="3"/>
  <c r="AO127" i="3"/>
  <c r="AO135" i="3"/>
  <c r="AO149" i="3"/>
  <c r="AO14" i="3"/>
  <c r="AO151" i="3"/>
  <c r="BI14" i="7"/>
  <c r="AP25" i="3"/>
  <c r="AP56" i="3"/>
  <c r="AP36" i="3"/>
  <c r="AP42" i="3"/>
  <c r="AP48" i="3"/>
  <c r="AP69" i="3"/>
  <c r="AP88" i="3"/>
  <c r="AP81" i="3"/>
  <c r="AP76" i="3"/>
  <c r="AP93" i="3"/>
  <c r="AP99" i="3"/>
  <c r="AP111" i="3"/>
  <c r="AP127" i="3"/>
  <c r="AP135" i="3"/>
  <c r="AP149" i="3"/>
  <c r="AP14" i="3"/>
  <c r="AP151" i="3"/>
  <c r="BJ14" i="7"/>
  <c r="AQ25" i="3"/>
  <c r="AQ56" i="3"/>
  <c r="AQ36" i="3"/>
  <c r="AQ42" i="3"/>
  <c r="AQ48" i="3"/>
  <c r="AQ69" i="3"/>
  <c r="AQ88" i="3"/>
  <c r="AQ81" i="3"/>
  <c r="AQ76" i="3"/>
  <c r="AQ93" i="3"/>
  <c r="AQ99" i="3"/>
  <c r="AQ111" i="3"/>
  <c r="AQ127" i="3"/>
  <c r="AQ135" i="3"/>
  <c r="AQ149" i="3"/>
  <c r="AQ14" i="3"/>
  <c r="AQ151" i="3"/>
  <c r="BK14" i="7"/>
  <c r="AR25" i="3"/>
  <c r="AR56" i="3"/>
  <c r="AR36" i="3"/>
  <c r="AR42" i="3"/>
  <c r="AR48" i="3"/>
  <c r="AR69" i="3"/>
  <c r="AR88" i="3"/>
  <c r="AR81" i="3"/>
  <c r="AR76" i="3"/>
  <c r="AR93" i="3"/>
  <c r="AR99" i="3"/>
  <c r="AR111" i="3"/>
  <c r="AR127" i="3"/>
  <c r="AR135" i="3"/>
  <c r="AR149" i="3"/>
  <c r="AR14" i="3"/>
  <c r="AR151" i="3"/>
  <c r="BL14" i="7"/>
  <c r="AS25" i="3"/>
  <c r="AS56" i="3"/>
  <c r="AS36" i="3"/>
  <c r="AS42" i="3"/>
  <c r="AS48" i="3"/>
  <c r="AS69" i="3"/>
  <c r="AS88" i="3"/>
  <c r="AS81" i="3"/>
  <c r="AS76" i="3"/>
  <c r="AS93" i="3"/>
  <c r="AS99" i="3"/>
  <c r="AS111" i="3"/>
  <c r="AS127" i="3"/>
  <c r="AS135" i="3"/>
  <c r="AS149" i="3"/>
  <c r="AS14" i="3"/>
  <c r="AS151" i="3"/>
  <c r="BM14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AH14" i="4"/>
  <c r="AH55" i="4"/>
  <c r="AH25" i="4"/>
  <c r="AH58" i="4"/>
  <c r="AH81" i="4"/>
  <c r="AH87" i="4"/>
  <c r="AH93" i="4"/>
  <c r="AH101" i="4"/>
  <c r="AH111" i="4"/>
  <c r="AH122" i="4"/>
  <c r="AH135" i="4"/>
  <c r="AH142" i="4"/>
  <c r="AH149" i="4"/>
  <c r="AH159" i="4"/>
  <c r="AH165" i="4"/>
  <c r="AH177" i="4"/>
  <c r="AH193" i="4"/>
  <c r="AH201" i="4"/>
  <c r="AH215" i="4"/>
  <c r="AH154" i="4"/>
  <c r="BB17" i="7"/>
  <c r="AI14" i="4"/>
  <c r="AI55" i="4"/>
  <c r="AI25" i="4"/>
  <c r="AI58" i="4"/>
  <c r="AI81" i="4"/>
  <c r="AI87" i="4"/>
  <c r="AI93" i="4"/>
  <c r="AI101" i="4"/>
  <c r="AI111" i="4"/>
  <c r="AI122" i="4"/>
  <c r="AI135" i="4"/>
  <c r="AI142" i="4"/>
  <c r="AI149" i="4"/>
  <c r="AI159" i="4"/>
  <c r="AI165" i="4"/>
  <c r="AI177" i="4"/>
  <c r="AI193" i="4"/>
  <c r="AI201" i="4"/>
  <c r="AI215" i="4"/>
  <c r="AI154" i="4"/>
  <c r="BC17" i="7"/>
  <c r="AJ14" i="4"/>
  <c r="AJ55" i="4"/>
  <c r="AJ25" i="4"/>
  <c r="AJ58" i="4"/>
  <c r="AJ81" i="4"/>
  <c r="AJ87" i="4"/>
  <c r="AJ93" i="4"/>
  <c r="AJ101" i="4"/>
  <c r="AJ111" i="4"/>
  <c r="AJ122" i="4"/>
  <c r="AJ135" i="4"/>
  <c r="AJ142" i="4"/>
  <c r="AJ149" i="4"/>
  <c r="AJ159" i="4"/>
  <c r="AJ165" i="4"/>
  <c r="AJ177" i="4"/>
  <c r="AJ193" i="4"/>
  <c r="AJ201" i="4"/>
  <c r="AJ215" i="4"/>
  <c r="AJ154" i="4"/>
  <c r="BD17" i="7"/>
  <c r="AK14" i="4"/>
  <c r="AK55" i="4"/>
  <c r="AK25" i="4"/>
  <c r="AK58" i="4"/>
  <c r="AK81" i="4"/>
  <c r="AK87" i="4"/>
  <c r="AK93" i="4"/>
  <c r="AK101" i="4"/>
  <c r="AK111" i="4"/>
  <c r="AK122" i="4"/>
  <c r="AK135" i="4"/>
  <c r="AK142" i="4"/>
  <c r="AK149" i="4"/>
  <c r="AK159" i="4"/>
  <c r="AK165" i="4"/>
  <c r="AK177" i="4"/>
  <c r="AK193" i="4"/>
  <c r="AK201" i="4"/>
  <c r="AK215" i="4"/>
  <c r="AK154" i="4"/>
  <c r="BE17" i="7"/>
  <c r="AL14" i="4"/>
  <c r="AL55" i="4"/>
  <c r="AL25" i="4"/>
  <c r="AL58" i="4"/>
  <c r="AL81" i="4"/>
  <c r="AL87" i="4"/>
  <c r="AL93" i="4"/>
  <c r="AL101" i="4"/>
  <c r="AL111" i="4"/>
  <c r="AL122" i="4"/>
  <c r="AL135" i="4"/>
  <c r="AL142" i="4"/>
  <c r="AL149" i="4"/>
  <c r="AL159" i="4"/>
  <c r="AL165" i="4"/>
  <c r="AL177" i="4"/>
  <c r="AL193" i="4"/>
  <c r="AL201" i="4"/>
  <c r="AL215" i="4"/>
  <c r="AL154" i="4"/>
  <c r="BF17" i="7"/>
  <c r="AM14" i="4"/>
  <c r="AM55" i="4"/>
  <c r="AM25" i="4"/>
  <c r="AM58" i="4"/>
  <c r="AM81" i="4"/>
  <c r="AM87" i="4"/>
  <c r="AM93" i="4"/>
  <c r="AM101" i="4"/>
  <c r="AM111" i="4"/>
  <c r="AM122" i="4"/>
  <c r="AM135" i="4"/>
  <c r="AM142" i="4"/>
  <c r="AM149" i="4"/>
  <c r="AM159" i="4"/>
  <c r="AM165" i="4"/>
  <c r="AM177" i="4"/>
  <c r="AM193" i="4"/>
  <c r="AM201" i="4"/>
  <c r="AM215" i="4"/>
  <c r="AM154" i="4"/>
  <c r="BG17" i="7"/>
  <c r="AN14" i="4"/>
  <c r="AN55" i="4"/>
  <c r="AN25" i="4"/>
  <c r="AN58" i="4"/>
  <c r="AN81" i="4"/>
  <c r="AN87" i="4"/>
  <c r="AN93" i="4"/>
  <c r="AN101" i="4"/>
  <c r="AN111" i="4"/>
  <c r="AN122" i="4"/>
  <c r="AN135" i="4"/>
  <c r="AN142" i="4"/>
  <c r="AN149" i="4"/>
  <c r="AN159" i="4"/>
  <c r="AN165" i="4"/>
  <c r="AN177" i="4"/>
  <c r="AN193" i="4"/>
  <c r="AN201" i="4"/>
  <c r="AN215" i="4"/>
  <c r="AN154" i="4"/>
  <c r="BH17" i="7"/>
  <c r="AO14" i="4"/>
  <c r="AO55" i="4"/>
  <c r="AO25" i="4"/>
  <c r="AO58" i="4"/>
  <c r="AO81" i="4"/>
  <c r="AO87" i="4"/>
  <c r="AO93" i="4"/>
  <c r="AO101" i="4"/>
  <c r="AO111" i="4"/>
  <c r="AO122" i="4"/>
  <c r="AO135" i="4"/>
  <c r="AO142" i="4"/>
  <c r="AO149" i="4"/>
  <c r="AO159" i="4"/>
  <c r="AO165" i="4"/>
  <c r="AO177" i="4"/>
  <c r="AO193" i="4"/>
  <c r="AO201" i="4"/>
  <c r="AO215" i="4"/>
  <c r="AO154" i="4"/>
  <c r="BI17" i="7"/>
  <c r="AP14" i="4"/>
  <c r="AP55" i="4"/>
  <c r="AP25" i="4"/>
  <c r="AP58" i="4"/>
  <c r="AP81" i="4"/>
  <c r="AP87" i="4"/>
  <c r="AP93" i="4"/>
  <c r="AP101" i="4"/>
  <c r="AP111" i="4"/>
  <c r="AP122" i="4"/>
  <c r="AP135" i="4"/>
  <c r="AP142" i="4"/>
  <c r="AP149" i="4"/>
  <c r="AP159" i="4"/>
  <c r="AP165" i="4"/>
  <c r="AP177" i="4"/>
  <c r="AP193" i="4"/>
  <c r="AP201" i="4"/>
  <c r="AP215" i="4"/>
  <c r="AP154" i="4"/>
  <c r="BJ17" i="7"/>
  <c r="AQ14" i="4"/>
  <c r="AQ55" i="4"/>
  <c r="AQ25" i="4"/>
  <c r="AQ58" i="4"/>
  <c r="AQ81" i="4"/>
  <c r="AQ87" i="4"/>
  <c r="AQ93" i="4"/>
  <c r="AQ101" i="4"/>
  <c r="AQ111" i="4"/>
  <c r="AQ122" i="4"/>
  <c r="AQ135" i="4"/>
  <c r="AQ142" i="4"/>
  <c r="AQ149" i="4"/>
  <c r="AQ159" i="4"/>
  <c r="AQ165" i="4"/>
  <c r="AQ177" i="4"/>
  <c r="AQ193" i="4"/>
  <c r="AQ201" i="4"/>
  <c r="AQ215" i="4"/>
  <c r="AQ154" i="4"/>
  <c r="BK17" i="7"/>
  <c r="AR14" i="4"/>
  <c r="AR55" i="4"/>
  <c r="AR25" i="4"/>
  <c r="AR58" i="4"/>
  <c r="AR81" i="4"/>
  <c r="AR87" i="4"/>
  <c r="AR93" i="4"/>
  <c r="AR101" i="4"/>
  <c r="AR111" i="4"/>
  <c r="AR122" i="4"/>
  <c r="AR135" i="4"/>
  <c r="AR142" i="4"/>
  <c r="AR149" i="4"/>
  <c r="AR159" i="4"/>
  <c r="AR165" i="4"/>
  <c r="AR177" i="4"/>
  <c r="AR193" i="4"/>
  <c r="AR201" i="4"/>
  <c r="AR215" i="4"/>
  <c r="AR154" i="4"/>
  <c r="BL17" i="7"/>
  <c r="AS14" i="4"/>
  <c r="AS55" i="4"/>
  <c r="AS25" i="4"/>
  <c r="AS58" i="4"/>
  <c r="AS81" i="4"/>
  <c r="AS87" i="4"/>
  <c r="AS93" i="4"/>
  <c r="AS101" i="4"/>
  <c r="AS111" i="4"/>
  <c r="AS122" i="4"/>
  <c r="AS135" i="4"/>
  <c r="AS142" i="4"/>
  <c r="AS149" i="4"/>
  <c r="AS159" i="4"/>
  <c r="AS165" i="4"/>
  <c r="AS177" i="4"/>
  <c r="AS193" i="4"/>
  <c r="AS201" i="4"/>
  <c r="AS215" i="4"/>
  <c r="AS154" i="4"/>
  <c r="BM17" i="7"/>
  <c r="BB18" i="7"/>
  <c r="BC18" i="7"/>
  <c r="BD18" i="7"/>
  <c r="BE18" i="7"/>
  <c r="BF18" i="7"/>
  <c r="BG18" i="7"/>
  <c r="BH18" i="7"/>
  <c r="BI18" i="7"/>
  <c r="BJ18" i="7"/>
  <c r="BK18" i="7"/>
  <c r="BL18" i="7"/>
  <c r="BM18" i="7"/>
  <c r="BB19" i="7"/>
  <c r="BC19" i="7"/>
  <c r="BD19" i="7"/>
  <c r="BE19" i="7"/>
  <c r="BF19" i="7"/>
  <c r="BG19" i="7"/>
  <c r="BH19" i="7"/>
  <c r="BI19" i="7"/>
  <c r="BJ19" i="7"/>
  <c r="BK19" i="7"/>
  <c r="BL19" i="7"/>
  <c r="BM19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BB21" i="7"/>
  <c r="BC21" i="7"/>
  <c r="BD21" i="7"/>
  <c r="BE21" i="7"/>
  <c r="BF21" i="7"/>
  <c r="BG21" i="7"/>
  <c r="BH21" i="7"/>
  <c r="BI21" i="7"/>
  <c r="BJ21" i="7"/>
  <c r="BK21" i="7"/>
  <c r="BL21" i="7"/>
  <c r="BM21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B23" i="7"/>
  <c r="BC23" i="7"/>
  <c r="BD23" i="7"/>
  <c r="BE23" i="7"/>
  <c r="BF23" i="7"/>
  <c r="BG23" i="7"/>
  <c r="BH23" i="7"/>
  <c r="BI23" i="7"/>
  <c r="BJ23" i="7"/>
  <c r="BK23" i="7"/>
  <c r="BL23" i="7"/>
  <c r="BM23" i="7"/>
  <c r="BB24" i="7"/>
  <c r="BC24" i="7"/>
  <c r="BD24" i="7"/>
  <c r="BE24" i="7"/>
  <c r="BF24" i="7"/>
  <c r="BG24" i="7"/>
  <c r="BH24" i="7"/>
  <c r="BI24" i="7"/>
  <c r="BJ24" i="7"/>
  <c r="BK24" i="7"/>
  <c r="BL24" i="7"/>
  <c r="BM24" i="7"/>
  <c r="F165" i="32"/>
  <c r="AH12" i="7"/>
  <c r="G165" i="32"/>
  <c r="AI12" i="7"/>
  <c r="H165" i="32"/>
  <c r="AJ12" i="7"/>
  <c r="I165" i="32"/>
  <c r="AK12" i="7"/>
  <c r="J165" i="32"/>
  <c r="AL12" i="7"/>
  <c r="K165" i="32"/>
  <c r="AM12" i="7"/>
  <c r="L165" i="32"/>
  <c r="AN12" i="7"/>
  <c r="M165" i="32"/>
  <c r="AO12" i="7"/>
  <c r="N165" i="32"/>
  <c r="AP12" i="7"/>
  <c r="O165" i="32"/>
  <c r="AQ12" i="7"/>
  <c r="P165" i="32"/>
  <c r="AR12" i="7"/>
  <c r="Q165" i="32"/>
  <c r="AS12" i="7"/>
  <c r="R165" i="32"/>
  <c r="AT12" i="7"/>
  <c r="S165" i="32"/>
  <c r="AU12" i="7"/>
  <c r="T165" i="32"/>
  <c r="AV12" i="7"/>
  <c r="U165" i="32"/>
  <c r="AW12" i="7"/>
  <c r="V165" i="32"/>
  <c r="AX12" i="7"/>
  <c r="W165" i="32"/>
  <c r="AY12" i="7"/>
  <c r="F306" i="3"/>
  <c r="AH14" i="7"/>
  <c r="G306" i="3"/>
  <c r="AI14" i="7"/>
  <c r="H306" i="3"/>
  <c r="AJ14" i="7"/>
  <c r="I306" i="3"/>
  <c r="AK14" i="7"/>
  <c r="J306" i="3"/>
  <c r="AL14" i="7"/>
  <c r="K306" i="3"/>
  <c r="AM14" i="7"/>
  <c r="L306" i="3"/>
  <c r="AN14" i="7"/>
  <c r="M306" i="3"/>
  <c r="AO14" i="7"/>
  <c r="N306" i="3"/>
  <c r="AP14" i="7"/>
  <c r="O306" i="3"/>
  <c r="AQ14" i="7"/>
  <c r="P306" i="3"/>
  <c r="AR14" i="7"/>
  <c r="Q306" i="3"/>
  <c r="AS14" i="7"/>
  <c r="R306" i="3"/>
  <c r="AT14" i="7"/>
  <c r="S306" i="3"/>
  <c r="AU14" i="7"/>
  <c r="T306" i="3"/>
  <c r="AV14" i="7"/>
  <c r="U306" i="3"/>
  <c r="AW14" i="7"/>
  <c r="V306" i="3"/>
  <c r="AX14" i="7"/>
  <c r="W306" i="3"/>
  <c r="AY14" i="7"/>
  <c r="F69" i="10"/>
  <c r="AH15" i="7"/>
  <c r="G69" i="10"/>
  <c r="AI15" i="7"/>
  <c r="H69" i="10"/>
  <c r="AJ15" i="7"/>
  <c r="I69" i="10"/>
  <c r="AK15" i="7"/>
  <c r="J69" i="10"/>
  <c r="AL15" i="7"/>
  <c r="K69" i="10"/>
  <c r="AM15" i="7"/>
  <c r="L69" i="10"/>
  <c r="AN15" i="7"/>
  <c r="M69" i="10"/>
  <c r="AO15" i="7"/>
  <c r="N69" i="10"/>
  <c r="AP15" i="7"/>
  <c r="O69" i="10"/>
  <c r="AQ15" i="7"/>
  <c r="P69" i="10"/>
  <c r="AR15" i="7"/>
  <c r="Q69" i="10"/>
  <c r="AS15" i="7"/>
  <c r="R69" i="10"/>
  <c r="AT15" i="7"/>
  <c r="S69" i="10"/>
  <c r="AU15" i="7"/>
  <c r="T69" i="10"/>
  <c r="AV15" i="7"/>
  <c r="U69" i="10"/>
  <c r="AW15" i="7"/>
  <c r="V69" i="10"/>
  <c r="AX15" i="7"/>
  <c r="W69" i="10"/>
  <c r="AY15" i="7"/>
  <c r="F357" i="6"/>
  <c r="AH16" i="7"/>
  <c r="G357" i="6"/>
  <c r="AI16" i="7"/>
  <c r="H357" i="6"/>
  <c r="AJ16" i="7"/>
  <c r="I357" i="6"/>
  <c r="AK16" i="7"/>
  <c r="J357" i="6"/>
  <c r="AL16" i="7"/>
  <c r="K357" i="6"/>
  <c r="AM16" i="7"/>
  <c r="L357" i="6"/>
  <c r="AN16" i="7"/>
  <c r="M357" i="6"/>
  <c r="AO16" i="7"/>
  <c r="N357" i="6"/>
  <c r="AP16" i="7"/>
  <c r="O357" i="6"/>
  <c r="AQ16" i="7"/>
  <c r="P357" i="6"/>
  <c r="AR16" i="7"/>
  <c r="Q357" i="6"/>
  <c r="AS16" i="7"/>
  <c r="R357" i="6"/>
  <c r="AT16" i="7"/>
  <c r="S357" i="6"/>
  <c r="AU16" i="7"/>
  <c r="T357" i="6"/>
  <c r="AV16" i="7"/>
  <c r="U357" i="6"/>
  <c r="AW16" i="7"/>
  <c r="V357" i="6"/>
  <c r="AX16" i="7"/>
  <c r="W357" i="6"/>
  <c r="AY16" i="7"/>
  <c r="F407" i="4"/>
  <c r="AH17" i="7"/>
  <c r="G407" i="4"/>
  <c r="AI17" i="7"/>
  <c r="H407" i="4"/>
  <c r="AJ17" i="7"/>
  <c r="I407" i="4"/>
  <c r="AK17" i="7"/>
  <c r="J407" i="4"/>
  <c r="AL17" i="7"/>
  <c r="K407" i="4"/>
  <c r="AM17" i="7"/>
  <c r="L407" i="4"/>
  <c r="AN17" i="7"/>
  <c r="M407" i="4"/>
  <c r="AO17" i="7"/>
  <c r="N407" i="4"/>
  <c r="AP17" i="7"/>
  <c r="O407" i="4"/>
  <c r="AQ17" i="7"/>
  <c r="P407" i="4"/>
  <c r="AR17" i="7"/>
  <c r="Q407" i="4"/>
  <c r="AS17" i="7"/>
  <c r="R407" i="4"/>
  <c r="AT17" i="7"/>
  <c r="S407" i="4"/>
  <c r="AU17" i="7"/>
  <c r="T407" i="4"/>
  <c r="AV17" i="7"/>
  <c r="U407" i="4"/>
  <c r="AW17" i="7"/>
  <c r="V407" i="4"/>
  <c r="AX17" i="7"/>
  <c r="W407" i="4"/>
  <c r="AY17" i="7"/>
  <c r="F250" i="9"/>
  <c r="AH18" i="7"/>
  <c r="G250" i="9"/>
  <c r="AI18" i="7"/>
  <c r="H250" i="9"/>
  <c r="AJ18" i="7"/>
  <c r="I250" i="9"/>
  <c r="AK18" i="7"/>
  <c r="J250" i="9"/>
  <c r="AL18" i="7"/>
  <c r="K250" i="9"/>
  <c r="AM18" i="7"/>
  <c r="L250" i="9"/>
  <c r="AN18" i="7"/>
  <c r="M250" i="9"/>
  <c r="AO18" i="7"/>
  <c r="N250" i="9"/>
  <c r="AP18" i="7"/>
  <c r="O250" i="9"/>
  <c r="AQ18" i="7"/>
  <c r="P250" i="9"/>
  <c r="AR18" i="7"/>
  <c r="Q250" i="9"/>
  <c r="AS18" i="7"/>
  <c r="R250" i="9"/>
  <c r="AT18" i="7"/>
  <c r="S250" i="9"/>
  <c r="AU18" i="7"/>
  <c r="T250" i="9"/>
  <c r="AV18" i="7"/>
  <c r="U250" i="9"/>
  <c r="AW18" i="7"/>
  <c r="V250" i="9"/>
  <c r="AX18" i="7"/>
  <c r="W250" i="9"/>
  <c r="AY18" i="7"/>
  <c r="F367" i="5"/>
  <c r="AH19" i="7"/>
  <c r="G367" i="5"/>
  <c r="AI19" i="7"/>
  <c r="H367" i="5"/>
  <c r="AJ19" i="7"/>
  <c r="I367" i="5"/>
  <c r="AK19" i="7"/>
  <c r="J367" i="5"/>
  <c r="AL19" i="7"/>
  <c r="K367" i="5"/>
  <c r="AM19" i="7"/>
  <c r="L367" i="5"/>
  <c r="AN19" i="7"/>
  <c r="M367" i="5"/>
  <c r="AO19" i="7"/>
  <c r="N367" i="5"/>
  <c r="AP19" i="7"/>
  <c r="O367" i="5"/>
  <c r="AQ19" i="7"/>
  <c r="P367" i="5"/>
  <c r="AR19" i="7"/>
  <c r="Q367" i="5"/>
  <c r="AS19" i="7"/>
  <c r="R367" i="5"/>
  <c r="AT19" i="7"/>
  <c r="S367" i="5"/>
  <c r="AU19" i="7"/>
  <c r="T367" i="5"/>
  <c r="AV19" i="7"/>
  <c r="U367" i="5"/>
  <c r="AW19" i="7"/>
  <c r="V367" i="5"/>
  <c r="AX19" i="7"/>
  <c r="W367" i="5"/>
  <c r="AY19" i="7"/>
  <c r="F126" i="15"/>
  <c r="AH20" i="7"/>
  <c r="G126" i="15"/>
  <c r="AI20" i="7"/>
  <c r="H126" i="15"/>
  <c r="AJ20" i="7"/>
  <c r="I126" i="15"/>
  <c r="AK20" i="7"/>
  <c r="J126" i="15"/>
  <c r="AL20" i="7"/>
  <c r="K126" i="15"/>
  <c r="AM20" i="7"/>
  <c r="L126" i="15"/>
  <c r="AN20" i="7"/>
  <c r="M126" i="15"/>
  <c r="AO20" i="7"/>
  <c r="N126" i="15"/>
  <c r="AP20" i="7"/>
  <c r="O126" i="15"/>
  <c r="AQ20" i="7"/>
  <c r="P126" i="15"/>
  <c r="AR20" i="7"/>
  <c r="Q126" i="15"/>
  <c r="AS20" i="7"/>
  <c r="R126" i="15"/>
  <c r="AT20" i="7"/>
  <c r="S126" i="15"/>
  <c r="AU20" i="7"/>
  <c r="T126" i="15"/>
  <c r="AV20" i="7"/>
  <c r="U126" i="15"/>
  <c r="AW20" i="7"/>
  <c r="V126" i="15"/>
  <c r="AX20" i="7"/>
  <c r="W126" i="15"/>
  <c r="AY20" i="7"/>
  <c r="F93" i="12"/>
  <c r="AH21" i="7"/>
  <c r="G93" i="12"/>
  <c r="AI21" i="7"/>
  <c r="H93" i="12"/>
  <c r="AJ21" i="7"/>
  <c r="I93" i="12"/>
  <c r="AK21" i="7"/>
  <c r="J93" i="12"/>
  <c r="AL21" i="7"/>
  <c r="K93" i="12"/>
  <c r="AM21" i="7"/>
  <c r="L93" i="12"/>
  <c r="AN21" i="7"/>
  <c r="M93" i="12"/>
  <c r="AO21" i="7"/>
  <c r="N93" i="12"/>
  <c r="AP21" i="7"/>
  <c r="O93" i="12"/>
  <c r="AQ21" i="7"/>
  <c r="P93" i="12"/>
  <c r="AR21" i="7"/>
  <c r="Q93" i="12"/>
  <c r="AS21" i="7"/>
  <c r="R93" i="12"/>
  <c r="AT21" i="7"/>
  <c r="S93" i="12"/>
  <c r="AU21" i="7"/>
  <c r="T93" i="12"/>
  <c r="AV21" i="7"/>
  <c r="U93" i="12"/>
  <c r="AW21" i="7"/>
  <c r="V93" i="12"/>
  <c r="AX21" i="7"/>
  <c r="W93" i="12"/>
  <c r="AY21" i="7"/>
  <c r="F105" i="13"/>
  <c r="AH22" i="7"/>
  <c r="G105" i="13"/>
  <c r="AI22" i="7"/>
  <c r="H105" i="13"/>
  <c r="AJ22" i="7"/>
  <c r="I105" i="13"/>
  <c r="AK22" i="7"/>
  <c r="J105" i="13"/>
  <c r="AL22" i="7"/>
  <c r="K105" i="13"/>
  <c r="AM22" i="7"/>
  <c r="L105" i="13"/>
  <c r="AN22" i="7"/>
  <c r="M105" i="13"/>
  <c r="AO22" i="7"/>
  <c r="N105" i="13"/>
  <c r="AP22" i="7"/>
  <c r="O105" i="13"/>
  <c r="AQ22" i="7"/>
  <c r="P105" i="13"/>
  <c r="AR22" i="7"/>
  <c r="Q105" i="13"/>
  <c r="AS22" i="7"/>
  <c r="R105" i="13"/>
  <c r="AT22" i="7"/>
  <c r="S105" i="13"/>
  <c r="AU22" i="7"/>
  <c r="T105" i="13"/>
  <c r="AV22" i="7"/>
  <c r="U105" i="13"/>
  <c r="AW22" i="7"/>
  <c r="V105" i="13"/>
  <c r="AX22" i="7"/>
  <c r="W105" i="13"/>
  <c r="AY22" i="7"/>
  <c r="F106" i="14"/>
  <c r="AH23" i="7"/>
  <c r="G106" i="14"/>
  <c r="AI23" i="7"/>
  <c r="H106" i="14"/>
  <c r="AJ23" i="7"/>
  <c r="I106" i="14"/>
  <c r="AK23" i="7"/>
  <c r="J106" i="14"/>
  <c r="AL23" i="7"/>
  <c r="K106" i="14"/>
  <c r="AM23" i="7"/>
  <c r="L106" i="14"/>
  <c r="AN23" i="7"/>
  <c r="M106" i="14"/>
  <c r="AO23" i="7"/>
  <c r="N106" i="14"/>
  <c r="AP23" i="7"/>
  <c r="O106" i="14"/>
  <c r="AQ23" i="7"/>
  <c r="P106" i="14"/>
  <c r="AR23" i="7"/>
  <c r="Q106" i="14"/>
  <c r="AS23" i="7"/>
  <c r="R106" i="14"/>
  <c r="AT23" i="7"/>
  <c r="S106" i="14"/>
  <c r="AU23" i="7"/>
  <c r="T106" i="14"/>
  <c r="AV23" i="7"/>
  <c r="U106" i="14"/>
  <c r="AW23" i="7"/>
  <c r="V106" i="14"/>
  <c r="AX23" i="7"/>
  <c r="W106" i="14"/>
  <c r="AY23" i="7"/>
  <c r="F117" i="11"/>
  <c r="AH24" i="7"/>
  <c r="G117" i="11"/>
  <c r="AI24" i="7"/>
  <c r="H117" i="11"/>
  <c r="AJ24" i="7"/>
  <c r="I117" i="11"/>
  <c r="AK24" i="7"/>
  <c r="J117" i="11"/>
  <c r="AL24" i="7"/>
  <c r="K117" i="11"/>
  <c r="AM24" i="7"/>
  <c r="L117" i="11"/>
  <c r="AN24" i="7"/>
  <c r="M117" i="11"/>
  <c r="AO24" i="7"/>
  <c r="N117" i="11"/>
  <c r="AP24" i="7"/>
  <c r="O117" i="11"/>
  <c r="AQ24" i="7"/>
  <c r="P117" i="11"/>
  <c r="AR24" i="7"/>
  <c r="Q117" i="11"/>
  <c r="AS24" i="7"/>
  <c r="R117" i="11"/>
  <c r="AT24" i="7"/>
  <c r="S117" i="11"/>
  <c r="AU24" i="7"/>
  <c r="T117" i="11"/>
  <c r="AV24" i="7"/>
  <c r="U117" i="11"/>
  <c r="AW24" i="7"/>
  <c r="V117" i="11"/>
  <c r="AX24" i="7"/>
  <c r="W117" i="11"/>
  <c r="AY24" i="7"/>
  <c r="F25" i="3"/>
  <c r="F56" i="3"/>
  <c r="F36" i="3"/>
  <c r="F42" i="3"/>
  <c r="F48" i="3"/>
  <c r="F69" i="3"/>
  <c r="F88" i="3"/>
  <c r="F81" i="3"/>
  <c r="F76" i="3"/>
  <c r="F93" i="3"/>
  <c r="F99" i="3"/>
  <c r="F111" i="3"/>
  <c r="F127" i="3"/>
  <c r="F135" i="3"/>
  <c r="F149" i="3"/>
  <c r="F14" i="3"/>
  <c r="F151" i="3"/>
  <c r="F14" i="7"/>
  <c r="G25" i="3"/>
  <c r="G56" i="3"/>
  <c r="G36" i="3"/>
  <c r="G42" i="3"/>
  <c r="G48" i="3"/>
  <c r="G69" i="3"/>
  <c r="G88" i="3"/>
  <c r="G81" i="3"/>
  <c r="G76" i="3"/>
  <c r="G93" i="3"/>
  <c r="G99" i="3"/>
  <c r="G111" i="3"/>
  <c r="G127" i="3"/>
  <c r="G135" i="3"/>
  <c r="G149" i="3"/>
  <c r="G14" i="3"/>
  <c r="G151" i="3"/>
  <c r="G14" i="7"/>
  <c r="H25" i="3"/>
  <c r="H56" i="3"/>
  <c r="H36" i="3"/>
  <c r="H42" i="3"/>
  <c r="H48" i="3"/>
  <c r="H69" i="3"/>
  <c r="H88" i="3"/>
  <c r="H81" i="3"/>
  <c r="H76" i="3"/>
  <c r="H93" i="3"/>
  <c r="H99" i="3"/>
  <c r="H111" i="3"/>
  <c r="H127" i="3"/>
  <c r="H135" i="3"/>
  <c r="H149" i="3"/>
  <c r="H14" i="3"/>
  <c r="H151" i="3"/>
  <c r="H14" i="7"/>
  <c r="I25" i="3"/>
  <c r="I56" i="3"/>
  <c r="I36" i="3"/>
  <c r="I42" i="3"/>
  <c r="I48" i="3"/>
  <c r="I69" i="3"/>
  <c r="I88" i="3"/>
  <c r="I81" i="3"/>
  <c r="I76" i="3"/>
  <c r="I93" i="3"/>
  <c r="I99" i="3"/>
  <c r="I111" i="3"/>
  <c r="I127" i="3"/>
  <c r="I135" i="3"/>
  <c r="I149" i="3"/>
  <c r="I14" i="3"/>
  <c r="I151" i="3"/>
  <c r="I14" i="7"/>
  <c r="J25" i="3"/>
  <c r="J56" i="3"/>
  <c r="J36" i="3"/>
  <c r="J42" i="3"/>
  <c r="J48" i="3"/>
  <c r="J69" i="3"/>
  <c r="J88" i="3"/>
  <c r="J81" i="3"/>
  <c r="J76" i="3"/>
  <c r="J93" i="3"/>
  <c r="J99" i="3"/>
  <c r="J111" i="3"/>
  <c r="J127" i="3"/>
  <c r="J135" i="3"/>
  <c r="J149" i="3"/>
  <c r="J14" i="3"/>
  <c r="J151" i="3"/>
  <c r="J14" i="7"/>
  <c r="K25" i="3"/>
  <c r="K56" i="3"/>
  <c r="K36" i="3"/>
  <c r="K42" i="3"/>
  <c r="K48" i="3"/>
  <c r="K69" i="3"/>
  <c r="K88" i="3"/>
  <c r="K81" i="3"/>
  <c r="K76" i="3"/>
  <c r="K93" i="3"/>
  <c r="K99" i="3"/>
  <c r="K111" i="3"/>
  <c r="K127" i="3"/>
  <c r="K135" i="3"/>
  <c r="K149" i="3"/>
  <c r="K14" i="3"/>
  <c r="K151" i="3"/>
  <c r="K14" i="7"/>
  <c r="L25" i="3"/>
  <c r="L56" i="3"/>
  <c r="L36" i="3"/>
  <c r="L42" i="3"/>
  <c r="L48" i="3"/>
  <c r="L69" i="3"/>
  <c r="L88" i="3"/>
  <c r="L81" i="3"/>
  <c r="L76" i="3"/>
  <c r="L93" i="3"/>
  <c r="L99" i="3"/>
  <c r="L111" i="3"/>
  <c r="L127" i="3"/>
  <c r="L135" i="3"/>
  <c r="L149" i="3"/>
  <c r="L14" i="3"/>
  <c r="L151" i="3"/>
  <c r="L14" i="7"/>
  <c r="M25" i="3"/>
  <c r="M56" i="3"/>
  <c r="M36" i="3"/>
  <c r="M42" i="3"/>
  <c r="M48" i="3"/>
  <c r="M69" i="3"/>
  <c r="M88" i="3"/>
  <c r="M81" i="3"/>
  <c r="M76" i="3"/>
  <c r="M93" i="3"/>
  <c r="M99" i="3"/>
  <c r="M111" i="3"/>
  <c r="M127" i="3"/>
  <c r="M135" i="3"/>
  <c r="M149" i="3"/>
  <c r="M14" i="3"/>
  <c r="M151" i="3"/>
  <c r="M14" i="7"/>
  <c r="N25" i="3"/>
  <c r="N56" i="3"/>
  <c r="N36" i="3"/>
  <c r="N42" i="3"/>
  <c r="N48" i="3"/>
  <c r="N69" i="3"/>
  <c r="N88" i="3"/>
  <c r="N81" i="3"/>
  <c r="N76" i="3"/>
  <c r="N93" i="3"/>
  <c r="N99" i="3"/>
  <c r="N111" i="3"/>
  <c r="N127" i="3"/>
  <c r="N135" i="3"/>
  <c r="N149" i="3"/>
  <c r="N14" i="3"/>
  <c r="N151" i="3"/>
  <c r="N14" i="7"/>
  <c r="O25" i="3"/>
  <c r="O56" i="3"/>
  <c r="O36" i="3"/>
  <c r="O42" i="3"/>
  <c r="O48" i="3"/>
  <c r="O69" i="3"/>
  <c r="O88" i="3"/>
  <c r="O81" i="3"/>
  <c r="O76" i="3"/>
  <c r="O93" i="3"/>
  <c r="O99" i="3"/>
  <c r="O111" i="3"/>
  <c r="O127" i="3"/>
  <c r="O135" i="3"/>
  <c r="O149" i="3"/>
  <c r="O14" i="3"/>
  <c r="O151" i="3"/>
  <c r="O14" i="7"/>
  <c r="P25" i="3"/>
  <c r="P56" i="3"/>
  <c r="P36" i="3"/>
  <c r="P42" i="3"/>
  <c r="P48" i="3"/>
  <c r="P69" i="3"/>
  <c r="P88" i="3"/>
  <c r="P81" i="3"/>
  <c r="P76" i="3"/>
  <c r="P93" i="3"/>
  <c r="P99" i="3"/>
  <c r="P111" i="3"/>
  <c r="P127" i="3"/>
  <c r="P135" i="3"/>
  <c r="P149" i="3"/>
  <c r="P14" i="3"/>
  <c r="P151" i="3"/>
  <c r="P14" i="7"/>
  <c r="Q25" i="3"/>
  <c r="Q56" i="3"/>
  <c r="Q36" i="3"/>
  <c r="Q42" i="3"/>
  <c r="Q48" i="3"/>
  <c r="Q69" i="3"/>
  <c r="Q88" i="3"/>
  <c r="Q81" i="3"/>
  <c r="Q76" i="3"/>
  <c r="Q93" i="3"/>
  <c r="Q99" i="3"/>
  <c r="Q111" i="3"/>
  <c r="Q127" i="3"/>
  <c r="Q135" i="3"/>
  <c r="Q149" i="3"/>
  <c r="Q14" i="3"/>
  <c r="Q151" i="3"/>
  <c r="Q14" i="7"/>
  <c r="R25" i="3"/>
  <c r="R56" i="3"/>
  <c r="R36" i="3"/>
  <c r="R42" i="3"/>
  <c r="R48" i="3"/>
  <c r="R69" i="3"/>
  <c r="R88" i="3"/>
  <c r="R81" i="3"/>
  <c r="R76" i="3"/>
  <c r="R93" i="3"/>
  <c r="R99" i="3"/>
  <c r="R111" i="3"/>
  <c r="R127" i="3"/>
  <c r="R135" i="3"/>
  <c r="R149" i="3"/>
  <c r="R14" i="3"/>
  <c r="R151" i="3"/>
  <c r="R14" i="7"/>
  <c r="S25" i="3"/>
  <c r="S56" i="3"/>
  <c r="S36" i="3"/>
  <c r="S42" i="3"/>
  <c r="S48" i="3"/>
  <c r="S69" i="3"/>
  <c r="S88" i="3"/>
  <c r="S81" i="3"/>
  <c r="S76" i="3"/>
  <c r="S93" i="3"/>
  <c r="S99" i="3"/>
  <c r="S111" i="3"/>
  <c r="S127" i="3"/>
  <c r="S135" i="3"/>
  <c r="S149" i="3"/>
  <c r="S14" i="3"/>
  <c r="S151" i="3"/>
  <c r="S14" i="7"/>
  <c r="T25" i="3"/>
  <c r="T56" i="3"/>
  <c r="T36" i="3"/>
  <c r="T42" i="3"/>
  <c r="T48" i="3"/>
  <c r="T69" i="3"/>
  <c r="T88" i="3"/>
  <c r="T81" i="3"/>
  <c r="T76" i="3"/>
  <c r="T93" i="3"/>
  <c r="T99" i="3"/>
  <c r="T111" i="3"/>
  <c r="T127" i="3"/>
  <c r="T135" i="3"/>
  <c r="T149" i="3"/>
  <c r="T14" i="3"/>
  <c r="T151" i="3"/>
  <c r="T14" i="7"/>
  <c r="U25" i="3"/>
  <c r="U56" i="3"/>
  <c r="U36" i="3"/>
  <c r="U42" i="3"/>
  <c r="U48" i="3"/>
  <c r="U69" i="3"/>
  <c r="U88" i="3"/>
  <c r="U81" i="3"/>
  <c r="U76" i="3"/>
  <c r="U93" i="3"/>
  <c r="U99" i="3"/>
  <c r="U111" i="3"/>
  <c r="U127" i="3"/>
  <c r="U135" i="3"/>
  <c r="U149" i="3"/>
  <c r="U14" i="3"/>
  <c r="U151" i="3"/>
  <c r="U14" i="7"/>
  <c r="V25" i="3"/>
  <c r="V56" i="3"/>
  <c r="V36" i="3"/>
  <c r="V42" i="3"/>
  <c r="V48" i="3"/>
  <c r="V69" i="3"/>
  <c r="V88" i="3"/>
  <c r="V81" i="3"/>
  <c r="V76" i="3"/>
  <c r="V93" i="3"/>
  <c r="V99" i="3"/>
  <c r="V111" i="3"/>
  <c r="V127" i="3"/>
  <c r="V135" i="3"/>
  <c r="V149" i="3"/>
  <c r="V14" i="3"/>
  <c r="V151" i="3"/>
  <c r="V14" i="7"/>
  <c r="W25" i="3"/>
  <c r="W56" i="3"/>
  <c r="W36" i="3"/>
  <c r="W42" i="3"/>
  <c r="W48" i="3"/>
  <c r="W69" i="3"/>
  <c r="W88" i="3"/>
  <c r="W81" i="3"/>
  <c r="W76" i="3"/>
  <c r="W93" i="3"/>
  <c r="W99" i="3"/>
  <c r="W111" i="3"/>
  <c r="W127" i="3"/>
  <c r="W135" i="3"/>
  <c r="W149" i="3"/>
  <c r="W14" i="3"/>
  <c r="W151" i="3"/>
  <c r="W14" i="7"/>
  <c r="X25" i="3"/>
  <c r="X56" i="3"/>
  <c r="X36" i="3"/>
  <c r="X42" i="3"/>
  <c r="X48" i="3"/>
  <c r="X69" i="3"/>
  <c r="X88" i="3"/>
  <c r="X81" i="3"/>
  <c r="X76" i="3"/>
  <c r="X93" i="3"/>
  <c r="X99" i="3"/>
  <c r="X111" i="3"/>
  <c r="X127" i="3"/>
  <c r="X135" i="3"/>
  <c r="X149" i="3"/>
  <c r="X14" i="3"/>
  <c r="X151" i="3"/>
  <c r="X14" i="7"/>
  <c r="Y25" i="3"/>
  <c r="Y56" i="3"/>
  <c r="Y36" i="3"/>
  <c r="Y42" i="3"/>
  <c r="Y48" i="3"/>
  <c r="Y69" i="3"/>
  <c r="Y88" i="3"/>
  <c r="Y81" i="3"/>
  <c r="Y76" i="3"/>
  <c r="Y93" i="3"/>
  <c r="Y99" i="3"/>
  <c r="Y111" i="3"/>
  <c r="Y127" i="3"/>
  <c r="Y135" i="3"/>
  <c r="Y149" i="3"/>
  <c r="Y14" i="3"/>
  <c r="Y151" i="3"/>
  <c r="Y14" i="7"/>
  <c r="Z25" i="3"/>
  <c r="Z56" i="3"/>
  <c r="Z36" i="3"/>
  <c r="Z42" i="3"/>
  <c r="Z48" i="3"/>
  <c r="Z69" i="3"/>
  <c r="Z88" i="3"/>
  <c r="Z81" i="3"/>
  <c r="Z76" i="3"/>
  <c r="Z93" i="3"/>
  <c r="Z99" i="3"/>
  <c r="Z111" i="3"/>
  <c r="Z127" i="3"/>
  <c r="Z135" i="3"/>
  <c r="Z149" i="3"/>
  <c r="Z14" i="3"/>
  <c r="Z151" i="3"/>
  <c r="Z14" i="7"/>
  <c r="AA25" i="3"/>
  <c r="AA56" i="3"/>
  <c r="AA36" i="3"/>
  <c r="AA42" i="3"/>
  <c r="AA48" i="3"/>
  <c r="AA69" i="3"/>
  <c r="AA88" i="3"/>
  <c r="AA81" i="3"/>
  <c r="AA76" i="3"/>
  <c r="AA93" i="3"/>
  <c r="AA99" i="3"/>
  <c r="AA111" i="3"/>
  <c r="AA127" i="3"/>
  <c r="AA135" i="3"/>
  <c r="AA149" i="3"/>
  <c r="AA14" i="3"/>
  <c r="AA151" i="3"/>
  <c r="AA14" i="7"/>
  <c r="AB25" i="3"/>
  <c r="AB56" i="3"/>
  <c r="AB36" i="3"/>
  <c r="AB42" i="3"/>
  <c r="AB48" i="3"/>
  <c r="AB69" i="3"/>
  <c r="AB88" i="3"/>
  <c r="AB81" i="3"/>
  <c r="AB76" i="3"/>
  <c r="AB93" i="3"/>
  <c r="AB99" i="3"/>
  <c r="AB111" i="3"/>
  <c r="AB127" i="3"/>
  <c r="AB135" i="3"/>
  <c r="AB149" i="3"/>
  <c r="AB14" i="3"/>
  <c r="AB151" i="3"/>
  <c r="AB14" i="7"/>
  <c r="AC25" i="3"/>
  <c r="AC56" i="3"/>
  <c r="AC36" i="3"/>
  <c r="AC42" i="3"/>
  <c r="AC48" i="3"/>
  <c r="AC69" i="3"/>
  <c r="AC88" i="3"/>
  <c r="AC81" i="3"/>
  <c r="AC76" i="3"/>
  <c r="AC93" i="3"/>
  <c r="AC99" i="3"/>
  <c r="AC111" i="3"/>
  <c r="AC127" i="3"/>
  <c r="AC135" i="3"/>
  <c r="AC149" i="3"/>
  <c r="AC14" i="3"/>
  <c r="AC151" i="3"/>
  <c r="AC14" i="7"/>
  <c r="AD25" i="3"/>
  <c r="AD56" i="3"/>
  <c r="AD36" i="3"/>
  <c r="AD42" i="3"/>
  <c r="AD48" i="3"/>
  <c r="AD69" i="3"/>
  <c r="AD88" i="3"/>
  <c r="AD81" i="3"/>
  <c r="AD76" i="3"/>
  <c r="AD93" i="3"/>
  <c r="AD99" i="3"/>
  <c r="AD111" i="3"/>
  <c r="AD127" i="3"/>
  <c r="AD135" i="3"/>
  <c r="AD149" i="3"/>
  <c r="AD14" i="3"/>
  <c r="AD151" i="3"/>
  <c r="AD14" i="7"/>
  <c r="AE25" i="3"/>
  <c r="AE56" i="3"/>
  <c r="AE36" i="3"/>
  <c r="AE42" i="3"/>
  <c r="AE48" i="3"/>
  <c r="AE69" i="3"/>
  <c r="AE88" i="3"/>
  <c r="AE81" i="3"/>
  <c r="AE76" i="3"/>
  <c r="AE93" i="3"/>
  <c r="AE99" i="3"/>
  <c r="AE111" i="3"/>
  <c r="AE127" i="3"/>
  <c r="AE135" i="3"/>
  <c r="AE149" i="3"/>
  <c r="AE14" i="3"/>
  <c r="AE151" i="3"/>
  <c r="AE14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F54" i="6"/>
  <c r="F79" i="6"/>
  <c r="F119" i="6"/>
  <c r="F16" i="7"/>
  <c r="G54" i="6"/>
  <c r="G79" i="6"/>
  <c r="G119" i="6"/>
  <c r="G16" i="7"/>
  <c r="H54" i="6"/>
  <c r="H79" i="6"/>
  <c r="H119" i="6"/>
  <c r="H16" i="7"/>
  <c r="I54" i="6"/>
  <c r="I79" i="6"/>
  <c r="I119" i="6"/>
  <c r="I16" i="7"/>
  <c r="J54" i="6"/>
  <c r="J79" i="6"/>
  <c r="J119" i="6"/>
  <c r="J16" i="7"/>
  <c r="K54" i="6"/>
  <c r="K79" i="6"/>
  <c r="K119" i="6"/>
  <c r="K16" i="7"/>
  <c r="L54" i="6"/>
  <c r="L79" i="6"/>
  <c r="L119" i="6"/>
  <c r="L16" i="7"/>
  <c r="M54" i="6"/>
  <c r="M79" i="6"/>
  <c r="M119" i="6"/>
  <c r="M16" i="7"/>
  <c r="N54" i="6"/>
  <c r="N79" i="6"/>
  <c r="N119" i="6"/>
  <c r="N16" i="7"/>
  <c r="O54" i="6"/>
  <c r="O79" i="6"/>
  <c r="O119" i="6"/>
  <c r="O16" i="7"/>
  <c r="P54" i="6"/>
  <c r="P79" i="6"/>
  <c r="P119" i="6"/>
  <c r="P16" i="7"/>
  <c r="Q54" i="6"/>
  <c r="Q79" i="6"/>
  <c r="Q119" i="6"/>
  <c r="Q16" i="7"/>
  <c r="R54" i="6"/>
  <c r="R79" i="6"/>
  <c r="R119" i="6"/>
  <c r="R16" i="7"/>
  <c r="S54" i="6"/>
  <c r="S79" i="6"/>
  <c r="S119" i="6"/>
  <c r="S16" i="7"/>
  <c r="T54" i="6"/>
  <c r="T79" i="6"/>
  <c r="T119" i="6"/>
  <c r="T16" i="7"/>
  <c r="U54" i="6"/>
  <c r="U79" i="6"/>
  <c r="U119" i="6"/>
  <c r="U16" i="7"/>
  <c r="V54" i="6"/>
  <c r="V79" i="6"/>
  <c r="V119" i="6"/>
  <c r="V16" i="7"/>
  <c r="W54" i="6"/>
  <c r="W79" i="6"/>
  <c r="W119" i="6"/>
  <c r="W16" i="7"/>
  <c r="X54" i="6"/>
  <c r="X79" i="6"/>
  <c r="X119" i="6"/>
  <c r="X16" i="7"/>
  <c r="Y54" i="6"/>
  <c r="Y79" i="6"/>
  <c r="Y119" i="6"/>
  <c r="Y16" i="7"/>
  <c r="Z54" i="6"/>
  <c r="Z79" i="6"/>
  <c r="Z119" i="6"/>
  <c r="Z16" i="7"/>
  <c r="AA54" i="6"/>
  <c r="AA79" i="6"/>
  <c r="AA119" i="6"/>
  <c r="AA16" i="7"/>
  <c r="AB54" i="6"/>
  <c r="AB79" i="6"/>
  <c r="AB119" i="6"/>
  <c r="AB16" i="7"/>
  <c r="AC54" i="6"/>
  <c r="AC79" i="6"/>
  <c r="AC119" i="6"/>
  <c r="AC16" i="7"/>
  <c r="AD54" i="6"/>
  <c r="AD79" i="6"/>
  <c r="AD119" i="6"/>
  <c r="AD16" i="7"/>
  <c r="AE54" i="6"/>
  <c r="AE79" i="6"/>
  <c r="AE119" i="6"/>
  <c r="AE16" i="7"/>
  <c r="F14" i="4"/>
  <c r="F55" i="4"/>
  <c r="F25" i="4"/>
  <c r="F58" i="4"/>
  <c r="F81" i="4"/>
  <c r="F87" i="4"/>
  <c r="F93" i="4"/>
  <c r="F101" i="4"/>
  <c r="F111" i="4"/>
  <c r="F122" i="4"/>
  <c r="F135" i="4"/>
  <c r="F149" i="4"/>
  <c r="F159" i="4"/>
  <c r="F165" i="4"/>
  <c r="F193" i="4"/>
  <c r="F201" i="4"/>
  <c r="F154" i="4"/>
  <c r="F17" i="7"/>
  <c r="G14" i="4"/>
  <c r="G55" i="4"/>
  <c r="G25" i="4"/>
  <c r="G58" i="4"/>
  <c r="G81" i="4"/>
  <c r="G87" i="4"/>
  <c r="G93" i="4"/>
  <c r="G101" i="4"/>
  <c r="G111" i="4"/>
  <c r="G122" i="4"/>
  <c r="G135" i="4"/>
  <c r="G149" i="4"/>
  <c r="G159" i="4"/>
  <c r="G165" i="4"/>
  <c r="G177" i="4"/>
  <c r="G193" i="4"/>
  <c r="G201" i="4"/>
  <c r="G154" i="4"/>
  <c r="G17" i="7"/>
  <c r="H14" i="4"/>
  <c r="H55" i="4"/>
  <c r="H25" i="4"/>
  <c r="H58" i="4"/>
  <c r="H81" i="4"/>
  <c r="H87" i="4"/>
  <c r="H93" i="4"/>
  <c r="H101" i="4"/>
  <c r="H111" i="4"/>
  <c r="H122" i="4"/>
  <c r="H135" i="4"/>
  <c r="H149" i="4"/>
  <c r="H159" i="4"/>
  <c r="H165" i="4"/>
  <c r="H177" i="4"/>
  <c r="H193" i="4"/>
  <c r="H201" i="4"/>
  <c r="H154" i="4"/>
  <c r="H17" i="7"/>
  <c r="I14" i="4"/>
  <c r="I55" i="4"/>
  <c r="I25" i="4"/>
  <c r="I58" i="4"/>
  <c r="I81" i="4"/>
  <c r="I87" i="4"/>
  <c r="I93" i="4"/>
  <c r="I101" i="4"/>
  <c r="I111" i="4"/>
  <c r="I122" i="4"/>
  <c r="I135" i="4"/>
  <c r="I149" i="4"/>
  <c r="I159" i="4"/>
  <c r="I165" i="4"/>
  <c r="I177" i="4"/>
  <c r="I193" i="4"/>
  <c r="I201" i="4"/>
  <c r="I154" i="4"/>
  <c r="I17" i="7"/>
  <c r="J14" i="4"/>
  <c r="J55" i="4"/>
  <c r="J25" i="4"/>
  <c r="J58" i="4"/>
  <c r="J81" i="4"/>
  <c r="J87" i="4"/>
  <c r="J93" i="4"/>
  <c r="J101" i="4"/>
  <c r="J111" i="4"/>
  <c r="J122" i="4"/>
  <c r="J135" i="4"/>
  <c r="J149" i="4"/>
  <c r="J159" i="4"/>
  <c r="J165" i="4"/>
  <c r="J177" i="4"/>
  <c r="J193" i="4"/>
  <c r="J201" i="4"/>
  <c r="J154" i="4"/>
  <c r="J17" i="7"/>
  <c r="K14" i="4"/>
  <c r="K55" i="4"/>
  <c r="K25" i="4"/>
  <c r="K58" i="4"/>
  <c r="K81" i="4"/>
  <c r="K87" i="4"/>
  <c r="K93" i="4"/>
  <c r="K101" i="4"/>
  <c r="K111" i="4"/>
  <c r="K122" i="4"/>
  <c r="K135" i="4"/>
  <c r="K149" i="4"/>
  <c r="K159" i="4"/>
  <c r="K165" i="4"/>
  <c r="K177" i="4"/>
  <c r="K193" i="4"/>
  <c r="K201" i="4"/>
  <c r="K154" i="4"/>
  <c r="K17" i="7"/>
  <c r="L14" i="4"/>
  <c r="L55" i="4"/>
  <c r="L25" i="4"/>
  <c r="L58" i="4"/>
  <c r="L81" i="4"/>
  <c r="L87" i="4"/>
  <c r="L93" i="4"/>
  <c r="L101" i="4"/>
  <c r="L111" i="4"/>
  <c r="L122" i="4"/>
  <c r="L135" i="4"/>
  <c r="L149" i="4"/>
  <c r="L159" i="4"/>
  <c r="L165" i="4"/>
  <c r="L177" i="4"/>
  <c r="L193" i="4"/>
  <c r="L201" i="4"/>
  <c r="L154" i="4"/>
  <c r="L17" i="7"/>
  <c r="M14" i="4"/>
  <c r="M55" i="4"/>
  <c r="M25" i="4"/>
  <c r="M58" i="4"/>
  <c r="M81" i="4"/>
  <c r="M87" i="4"/>
  <c r="M93" i="4"/>
  <c r="M101" i="4"/>
  <c r="M111" i="4"/>
  <c r="M122" i="4"/>
  <c r="M135" i="4"/>
  <c r="M149" i="4"/>
  <c r="M159" i="4"/>
  <c r="M165" i="4"/>
  <c r="M177" i="4"/>
  <c r="M193" i="4"/>
  <c r="M201" i="4"/>
  <c r="M154" i="4"/>
  <c r="M17" i="7"/>
  <c r="N14" i="4"/>
  <c r="N55" i="4"/>
  <c r="N25" i="4"/>
  <c r="N58" i="4"/>
  <c r="N81" i="4"/>
  <c r="N87" i="4"/>
  <c r="N93" i="4"/>
  <c r="N101" i="4"/>
  <c r="N111" i="4"/>
  <c r="N122" i="4"/>
  <c r="N135" i="4"/>
  <c r="N149" i="4"/>
  <c r="N159" i="4"/>
  <c r="N165" i="4"/>
  <c r="N177" i="4"/>
  <c r="N193" i="4"/>
  <c r="N201" i="4"/>
  <c r="N154" i="4"/>
  <c r="N17" i="7"/>
  <c r="O14" i="4"/>
  <c r="O55" i="4"/>
  <c r="O25" i="4"/>
  <c r="O58" i="4"/>
  <c r="O81" i="4"/>
  <c r="O87" i="4"/>
  <c r="O93" i="4"/>
  <c r="O101" i="4"/>
  <c r="O111" i="4"/>
  <c r="O122" i="4"/>
  <c r="O135" i="4"/>
  <c r="O149" i="4"/>
  <c r="O159" i="4"/>
  <c r="O165" i="4"/>
  <c r="O177" i="4"/>
  <c r="O193" i="4"/>
  <c r="O201" i="4"/>
  <c r="O154" i="4"/>
  <c r="O17" i="7"/>
  <c r="P14" i="4"/>
  <c r="P55" i="4"/>
  <c r="P25" i="4"/>
  <c r="P58" i="4"/>
  <c r="P81" i="4"/>
  <c r="P87" i="4"/>
  <c r="P93" i="4"/>
  <c r="P101" i="4"/>
  <c r="P111" i="4"/>
  <c r="P122" i="4"/>
  <c r="P135" i="4"/>
  <c r="P149" i="4"/>
  <c r="P159" i="4"/>
  <c r="P165" i="4"/>
  <c r="P177" i="4"/>
  <c r="P193" i="4"/>
  <c r="P201" i="4"/>
  <c r="P154" i="4"/>
  <c r="P17" i="7"/>
  <c r="Q14" i="4"/>
  <c r="Q55" i="4"/>
  <c r="Q25" i="4"/>
  <c r="Q58" i="4"/>
  <c r="Q81" i="4"/>
  <c r="Q87" i="4"/>
  <c r="Q93" i="4"/>
  <c r="Q101" i="4"/>
  <c r="Q111" i="4"/>
  <c r="Q122" i="4"/>
  <c r="Q135" i="4"/>
  <c r="Q149" i="4"/>
  <c r="Q159" i="4"/>
  <c r="Q165" i="4"/>
  <c r="Q177" i="4"/>
  <c r="Q193" i="4"/>
  <c r="Q201" i="4"/>
  <c r="Q154" i="4"/>
  <c r="Q17" i="7"/>
  <c r="R14" i="4"/>
  <c r="R55" i="4"/>
  <c r="R25" i="4"/>
  <c r="R58" i="4"/>
  <c r="R81" i="4"/>
  <c r="R87" i="4"/>
  <c r="R93" i="4"/>
  <c r="R101" i="4"/>
  <c r="R111" i="4"/>
  <c r="R122" i="4"/>
  <c r="R135" i="4"/>
  <c r="R149" i="4"/>
  <c r="R159" i="4"/>
  <c r="R165" i="4"/>
  <c r="R177" i="4"/>
  <c r="R193" i="4"/>
  <c r="R201" i="4"/>
  <c r="R154" i="4"/>
  <c r="R17" i="7"/>
  <c r="S14" i="4"/>
  <c r="S55" i="4"/>
  <c r="S25" i="4"/>
  <c r="S58" i="4"/>
  <c r="S81" i="4"/>
  <c r="S87" i="4"/>
  <c r="S93" i="4"/>
  <c r="S101" i="4"/>
  <c r="S111" i="4"/>
  <c r="S122" i="4"/>
  <c r="S135" i="4"/>
  <c r="S149" i="4"/>
  <c r="S159" i="4"/>
  <c r="S165" i="4"/>
  <c r="S177" i="4"/>
  <c r="S193" i="4"/>
  <c r="S201" i="4"/>
  <c r="S154" i="4"/>
  <c r="S17" i="7"/>
  <c r="T14" i="4"/>
  <c r="T55" i="4"/>
  <c r="T25" i="4"/>
  <c r="T58" i="4"/>
  <c r="T81" i="4"/>
  <c r="T87" i="4"/>
  <c r="T93" i="4"/>
  <c r="T101" i="4"/>
  <c r="T111" i="4"/>
  <c r="T122" i="4"/>
  <c r="T135" i="4"/>
  <c r="T149" i="4"/>
  <c r="T159" i="4"/>
  <c r="T165" i="4"/>
  <c r="T177" i="4"/>
  <c r="T193" i="4"/>
  <c r="T201" i="4"/>
  <c r="T154" i="4"/>
  <c r="T17" i="7"/>
  <c r="U14" i="4"/>
  <c r="U55" i="4"/>
  <c r="U25" i="4"/>
  <c r="U58" i="4"/>
  <c r="U81" i="4"/>
  <c r="U87" i="4"/>
  <c r="U93" i="4"/>
  <c r="U101" i="4"/>
  <c r="U111" i="4"/>
  <c r="U122" i="4"/>
  <c r="U135" i="4"/>
  <c r="U149" i="4"/>
  <c r="U159" i="4"/>
  <c r="U165" i="4"/>
  <c r="U177" i="4"/>
  <c r="U193" i="4"/>
  <c r="U201" i="4"/>
  <c r="U154" i="4"/>
  <c r="U17" i="7"/>
  <c r="V14" i="4"/>
  <c r="V55" i="4"/>
  <c r="V25" i="4"/>
  <c r="V58" i="4"/>
  <c r="V81" i="4"/>
  <c r="V87" i="4"/>
  <c r="V93" i="4"/>
  <c r="V101" i="4"/>
  <c r="V111" i="4"/>
  <c r="V122" i="4"/>
  <c r="V135" i="4"/>
  <c r="V149" i="4"/>
  <c r="V159" i="4"/>
  <c r="V165" i="4"/>
  <c r="V177" i="4"/>
  <c r="V193" i="4"/>
  <c r="V201" i="4"/>
  <c r="V154" i="4"/>
  <c r="V17" i="7"/>
  <c r="W14" i="4"/>
  <c r="W55" i="4"/>
  <c r="W25" i="4"/>
  <c r="W58" i="4"/>
  <c r="W81" i="4"/>
  <c r="W87" i="4"/>
  <c r="W93" i="4"/>
  <c r="W101" i="4"/>
  <c r="W111" i="4"/>
  <c r="W122" i="4"/>
  <c r="W135" i="4"/>
  <c r="W149" i="4"/>
  <c r="W159" i="4"/>
  <c r="W165" i="4"/>
  <c r="W193" i="4"/>
  <c r="W201" i="4"/>
  <c r="W154" i="4"/>
  <c r="W17" i="7"/>
  <c r="X14" i="4"/>
  <c r="X55" i="4"/>
  <c r="X25" i="4"/>
  <c r="X58" i="4"/>
  <c r="X81" i="4"/>
  <c r="X87" i="4"/>
  <c r="X93" i="4"/>
  <c r="X101" i="4"/>
  <c r="X111" i="4"/>
  <c r="X122" i="4"/>
  <c r="X135" i="4"/>
  <c r="X149" i="4"/>
  <c r="X159" i="4"/>
  <c r="X165" i="4"/>
  <c r="X193" i="4"/>
  <c r="X201" i="4"/>
  <c r="X154" i="4"/>
  <c r="X17" i="7"/>
  <c r="Y14" i="4"/>
  <c r="Y55" i="4"/>
  <c r="Y25" i="4"/>
  <c r="Y58" i="4"/>
  <c r="Y81" i="4"/>
  <c r="Y87" i="4"/>
  <c r="Y93" i="4"/>
  <c r="Y101" i="4"/>
  <c r="Y111" i="4"/>
  <c r="Y122" i="4"/>
  <c r="Y135" i="4"/>
  <c r="Y149" i="4"/>
  <c r="Y159" i="4"/>
  <c r="Y165" i="4"/>
  <c r="Y193" i="4"/>
  <c r="Y201" i="4"/>
  <c r="Y154" i="4"/>
  <c r="Y17" i="7"/>
  <c r="Z14" i="4"/>
  <c r="Z55" i="4"/>
  <c r="Z25" i="4"/>
  <c r="Z58" i="4"/>
  <c r="Z81" i="4"/>
  <c r="Z87" i="4"/>
  <c r="Z93" i="4"/>
  <c r="Z101" i="4"/>
  <c r="Z111" i="4"/>
  <c r="Z122" i="4"/>
  <c r="Z135" i="4"/>
  <c r="Z149" i="4"/>
  <c r="Z159" i="4"/>
  <c r="Z165" i="4"/>
  <c r="Z193" i="4"/>
  <c r="Z201" i="4"/>
  <c r="Z154" i="4"/>
  <c r="Z17" i="7"/>
  <c r="AA14" i="4"/>
  <c r="AA55" i="4"/>
  <c r="AA25" i="4"/>
  <c r="AA58" i="4"/>
  <c r="AA81" i="4"/>
  <c r="AA87" i="4"/>
  <c r="AA93" i="4"/>
  <c r="AA101" i="4"/>
  <c r="AA111" i="4"/>
  <c r="AA122" i="4"/>
  <c r="AA135" i="4"/>
  <c r="AA149" i="4"/>
  <c r="AA159" i="4"/>
  <c r="AA165" i="4"/>
  <c r="AA193" i="4"/>
  <c r="AA201" i="4"/>
  <c r="AA154" i="4"/>
  <c r="AA17" i="7"/>
  <c r="AB14" i="4"/>
  <c r="AB55" i="4"/>
  <c r="AB25" i="4"/>
  <c r="AB58" i="4"/>
  <c r="AB81" i="4"/>
  <c r="AB87" i="4"/>
  <c r="AB93" i="4"/>
  <c r="AB101" i="4"/>
  <c r="AB111" i="4"/>
  <c r="AB122" i="4"/>
  <c r="AB135" i="4"/>
  <c r="AB149" i="4"/>
  <c r="AB159" i="4"/>
  <c r="AB165" i="4"/>
  <c r="AB193" i="4"/>
  <c r="AB201" i="4"/>
  <c r="AB154" i="4"/>
  <c r="AB17" i="7"/>
  <c r="AC14" i="4"/>
  <c r="AC55" i="4"/>
  <c r="AC25" i="4"/>
  <c r="AC58" i="4"/>
  <c r="AC81" i="4"/>
  <c r="AC87" i="4"/>
  <c r="AC93" i="4"/>
  <c r="AC101" i="4"/>
  <c r="AC111" i="4"/>
  <c r="AC122" i="4"/>
  <c r="AC135" i="4"/>
  <c r="AC149" i="4"/>
  <c r="AC159" i="4"/>
  <c r="AC165" i="4"/>
  <c r="AC193" i="4"/>
  <c r="AC201" i="4"/>
  <c r="AC154" i="4"/>
  <c r="AC17" i="7"/>
  <c r="AD14" i="4"/>
  <c r="AD55" i="4"/>
  <c r="AD25" i="4"/>
  <c r="AD58" i="4"/>
  <c r="AD81" i="4"/>
  <c r="AD87" i="4"/>
  <c r="AD93" i="4"/>
  <c r="AD101" i="4"/>
  <c r="AD111" i="4"/>
  <c r="AD122" i="4"/>
  <c r="AD135" i="4"/>
  <c r="AD149" i="4"/>
  <c r="AD159" i="4"/>
  <c r="AD165" i="4"/>
  <c r="AD193" i="4"/>
  <c r="AD201" i="4"/>
  <c r="AD154" i="4"/>
  <c r="AD17" i="7"/>
  <c r="AE14" i="4"/>
  <c r="AE55" i="4"/>
  <c r="AE25" i="4"/>
  <c r="AE58" i="4"/>
  <c r="AE81" i="4"/>
  <c r="AE87" i="4"/>
  <c r="AE93" i="4"/>
  <c r="AE101" i="4"/>
  <c r="AE111" i="4"/>
  <c r="AE122" i="4"/>
  <c r="AE135" i="4"/>
  <c r="AE149" i="4"/>
  <c r="AE159" i="4"/>
  <c r="AE165" i="4"/>
  <c r="AE193" i="4"/>
  <c r="AE201" i="4"/>
  <c r="AE154" i="4"/>
  <c r="AE17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F89" i="5"/>
  <c r="F127" i="5"/>
  <c r="F129" i="5"/>
  <c r="F19" i="7"/>
  <c r="G89" i="5"/>
  <c r="G127" i="5"/>
  <c r="G129" i="5"/>
  <c r="G19" i="7"/>
  <c r="H89" i="5"/>
  <c r="H127" i="5"/>
  <c r="H129" i="5"/>
  <c r="H19" i="7"/>
  <c r="I89" i="5"/>
  <c r="I127" i="5"/>
  <c r="I129" i="5"/>
  <c r="I19" i="7"/>
  <c r="J89" i="5"/>
  <c r="J127" i="5"/>
  <c r="J129" i="5"/>
  <c r="J19" i="7"/>
  <c r="K89" i="5"/>
  <c r="K127" i="5"/>
  <c r="K129" i="5"/>
  <c r="K19" i="7"/>
  <c r="L89" i="5"/>
  <c r="L127" i="5"/>
  <c r="L129" i="5"/>
  <c r="L19" i="7"/>
  <c r="M89" i="5"/>
  <c r="M127" i="5"/>
  <c r="M129" i="5"/>
  <c r="M19" i="7"/>
  <c r="N89" i="5"/>
  <c r="N127" i="5"/>
  <c r="N129" i="5"/>
  <c r="N19" i="7"/>
  <c r="O89" i="5"/>
  <c r="O127" i="5"/>
  <c r="O129" i="5"/>
  <c r="O19" i="7"/>
  <c r="P89" i="5"/>
  <c r="P127" i="5"/>
  <c r="P129" i="5"/>
  <c r="P19" i="7"/>
  <c r="Q89" i="5"/>
  <c r="Q127" i="5"/>
  <c r="Q129" i="5"/>
  <c r="Q19" i="7"/>
  <c r="R89" i="5"/>
  <c r="R127" i="5"/>
  <c r="R129" i="5"/>
  <c r="R19" i="7"/>
  <c r="S89" i="5"/>
  <c r="S127" i="5"/>
  <c r="S129" i="5"/>
  <c r="S19" i="7"/>
  <c r="T89" i="5"/>
  <c r="T127" i="5"/>
  <c r="T129" i="5"/>
  <c r="T19" i="7"/>
  <c r="U89" i="5"/>
  <c r="U127" i="5"/>
  <c r="U129" i="5"/>
  <c r="U19" i="7"/>
  <c r="V89" i="5"/>
  <c r="V127" i="5"/>
  <c r="V129" i="5"/>
  <c r="V19" i="7"/>
  <c r="W89" i="5"/>
  <c r="W127" i="5"/>
  <c r="W129" i="5"/>
  <c r="W19" i="7"/>
  <c r="X89" i="5"/>
  <c r="X127" i="5"/>
  <c r="X129" i="5"/>
  <c r="X19" i="7"/>
  <c r="Y89" i="5"/>
  <c r="Y127" i="5"/>
  <c r="Y129" i="5"/>
  <c r="Y19" i="7"/>
  <c r="Z89" i="5"/>
  <c r="Z127" i="5"/>
  <c r="Z129" i="5"/>
  <c r="Z19" i="7"/>
  <c r="AA89" i="5"/>
  <c r="AA127" i="5"/>
  <c r="AA129" i="5"/>
  <c r="AA19" i="7"/>
  <c r="AB89" i="5"/>
  <c r="AB127" i="5"/>
  <c r="AB129" i="5"/>
  <c r="AB19" i="7"/>
  <c r="AC89" i="5"/>
  <c r="AC127" i="5"/>
  <c r="AC129" i="5"/>
  <c r="AC19" i="7"/>
  <c r="AD89" i="5"/>
  <c r="AD127" i="5"/>
  <c r="AD129" i="5"/>
  <c r="AD19" i="7"/>
  <c r="AE89" i="5"/>
  <c r="AE127" i="5"/>
  <c r="AE129" i="5"/>
  <c r="AE19" i="7"/>
  <c r="F29" i="15"/>
  <c r="F38" i="15"/>
  <c r="F20" i="7"/>
  <c r="G29" i="15"/>
  <c r="G38" i="15"/>
  <c r="G20" i="7"/>
  <c r="H29" i="15"/>
  <c r="H38" i="15"/>
  <c r="H20" i="7"/>
  <c r="I29" i="15"/>
  <c r="I38" i="15"/>
  <c r="I20" i="7"/>
  <c r="J29" i="15"/>
  <c r="J38" i="15"/>
  <c r="J20" i="7"/>
  <c r="K29" i="15"/>
  <c r="K38" i="15"/>
  <c r="K20" i="7"/>
  <c r="L29" i="15"/>
  <c r="L38" i="15"/>
  <c r="L20" i="7"/>
  <c r="M29" i="15"/>
  <c r="M38" i="15"/>
  <c r="M20" i="7"/>
  <c r="N29" i="15"/>
  <c r="N38" i="15"/>
  <c r="N20" i="7"/>
  <c r="O29" i="15"/>
  <c r="O38" i="15"/>
  <c r="O20" i="7"/>
  <c r="P29" i="15"/>
  <c r="P38" i="15"/>
  <c r="P20" i="7"/>
  <c r="Q29" i="15"/>
  <c r="Q38" i="15"/>
  <c r="Q20" i="7"/>
  <c r="R29" i="15"/>
  <c r="R38" i="15"/>
  <c r="R20" i="7"/>
  <c r="S29" i="15"/>
  <c r="S38" i="15"/>
  <c r="S20" i="7"/>
  <c r="T29" i="15"/>
  <c r="T38" i="15"/>
  <c r="T20" i="7"/>
  <c r="U29" i="15"/>
  <c r="U38" i="15"/>
  <c r="U20" i="7"/>
  <c r="V29" i="15"/>
  <c r="V38" i="15"/>
  <c r="V20" i="7"/>
  <c r="W29" i="15"/>
  <c r="W38" i="15"/>
  <c r="W20" i="7"/>
  <c r="X29" i="15"/>
  <c r="X38" i="15"/>
  <c r="X20" i="7"/>
  <c r="Y29" i="15"/>
  <c r="Y38" i="15"/>
  <c r="Y20" i="7"/>
  <c r="Z29" i="15"/>
  <c r="Z38" i="15"/>
  <c r="Z20" i="7"/>
  <c r="AA29" i="15"/>
  <c r="AA38" i="15"/>
  <c r="AA20" i="7"/>
  <c r="AB29" i="15"/>
  <c r="AB38" i="15"/>
  <c r="AB20" i="7"/>
  <c r="AC29" i="15"/>
  <c r="AC38" i="15"/>
  <c r="AC20" i="7"/>
  <c r="AD29" i="15"/>
  <c r="AD38" i="15"/>
  <c r="AD20" i="7"/>
  <c r="AE29" i="15"/>
  <c r="AE38" i="15"/>
  <c r="AE20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F29" i="13"/>
  <c r="F38" i="13"/>
  <c r="F22" i="7"/>
  <c r="G29" i="13"/>
  <c r="G38" i="13"/>
  <c r="G22" i="7"/>
  <c r="H29" i="13"/>
  <c r="H38" i="13"/>
  <c r="H22" i="7"/>
  <c r="I29" i="13"/>
  <c r="I38" i="13"/>
  <c r="I22" i="7"/>
  <c r="J29" i="13"/>
  <c r="J38" i="13"/>
  <c r="J22" i="7"/>
  <c r="K29" i="13"/>
  <c r="K38" i="13"/>
  <c r="K22" i="7"/>
  <c r="L29" i="13"/>
  <c r="L38" i="13"/>
  <c r="L22" i="7"/>
  <c r="M29" i="13"/>
  <c r="M38" i="13"/>
  <c r="M22" i="7"/>
  <c r="N29" i="13"/>
  <c r="N38" i="13"/>
  <c r="N22" i="7"/>
  <c r="O29" i="13"/>
  <c r="O38" i="13"/>
  <c r="O22" i="7"/>
  <c r="P29" i="13"/>
  <c r="P38" i="13"/>
  <c r="P22" i="7"/>
  <c r="Q29" i="13"/>
  <c r="Q38" i="13"/>
  <c r="Q22" i="7"/>
  <c r="R29" i="13"/>
  <c r="R38" i="13"/>
  <c r="R22" i="7"/>
  <c r="S29" i="13"/>
  <c r="S38" i="13"/>
  <c r="S22" i="7"/>
  <c r="T29" i="13"/>
  <c r="T38" i="13"/>
  <c r="T22" i="7"/>
  <c r="U29" i="13"/>
  <c r="U38" i="13"/>
  <c r="U22" i="7"/>
  <c r="V29" i="13"/>
  <c r="V38" i="13"/>
  <c r="V22" i="7"/>
  <c r="W29" i="13"/>
  <c r="W38" i="13"/>
  <c r="W22" i="7"/>
  <c r="X29" i="13"/>
  <c r="X38" i="13"/>
  <c r="X22" i="7"/>
  <c r="Y29" i="13"/>
  <c r="Y38" i="13"/>
  <c r="Y22" i="7"/>
  <c r="Z29" i="13"/>
  <c r="Z38" i="13"/>
  <c r="Z22" i="7"/>
  <c r="AA29" i="13"/>
  <c r="AA38" i="13"/>
  <c r="AA22" i="7"/>
  <c r="AB29" i="13"/>
  <c r="AB38" i="13"/>
  <c r="AB22" i="7"/>
  <c r="AC29" i="13"/>
  <c r="AC38" i="13"/>
  <c r="AC22" i="7"/>
  <c r="AD29" i="13"/>
  <c r="AD38" i="13"/>
  <c r="AD22" i="7"/>
  <c r="AE29" i="13"/>
  <c r="AE38" i="13"/>
  <c r="AE22" i="7"/>
  <c r="F29" i="14"/>
  <c r="F38" i="14"/>
  <c r="F23" i="7"/>
  <c r="G29" i="14"/>
  <c r="G38" i="14"/>
  <c r="G23" i="7"/>
  <c r="H29" i="14"/>
  <c r="H38" i="14"/>
  <c r="H23" i="7"/>
  <c r="I29" i="14"/>
  <c r="I38" i="14"/>
  <c r="I23" i="7"/>
  <c r="J29" i="14"/>
  <c r="J38" i="14"/>
  <c r="J23" i="7"/>
  <c r="K29" i="14"/>
  <c r="K38" i="14"/>
  <c r="K23" i="7"/>
  <c r="L29" i="14"/>
  <c r="L38" i="14"/>
  <c r="L23" i="7"/>
  <c r="M29" i="14"/>
  <c r="M38" i="14"/>
  <c r="M23" i="7"/>
  <c r="N29" i="14"/>
  <c r="N38" i="14"/>
  <c r="N23" i="7"/>
  <c r="O29" i="14"/>
  <c r="O38" i="14"/>
  <c r="O23" i="7"/>
  <c r="P29" i="14"/>
  <c r="P38" i="14"/>
  <c r="P23" i="7"/>
  <c r="Q29" i="14"/>
  <c r="Q38" i="14"/>
  <c r="Q23" i="7"/>
  <c r="R29" i="14"/>
  <c r="R38" i="14"/>
  <c r="R23" i="7"/>
  <c r="S29" i="14"/>
  <c r="S38" i="14"/>
  <c r="S23" i="7"/>
  <c r="T29" i="14"/>
  <c r="T38" i="14"/>
  <c r="T23" i="7"/>
  <c r="U29" i="14"/>
  <c r="U38" i="14"/>
  <c r="U23" i="7"/>
  <c r="V29" i="14"/>
  <c r="V38" i="14"/>
  <c r="V23" i="7"/>
  <c r="W29" i="14"/>
  <c r="W38" i="14"/>
  <c r="W23" i="7"/>
  <c r="X29" i="14"/>
  <c r="X38" i="14"/>
  <c r="X23" i="7"/>
  <c r="Y29" i="14"/>
  <c r="Y38" i="14"/>
  <c r="Y23" i="7"/>
  <c r="Z29" i="14"/>
  <c r="Z38" i="14"/>
  <c r="Z23" i="7"/>
  <c r="AA29" i="14"/>
  <c r="AA38" i="14"/>
  <c r="AA23" i="7"/>
  <c r="AB29" i="14"/>
  <c r="AB38" i="14"/>
  <c r="AB23" i="7"/>
  <c r="AC29" i="14"/>
  <c r="AC38" i="14"/>
  <c r="AC23" i="7"/>
  <c r="AD29" i="14"/>
  <c r="AD38" i="14"/>
  <c r="AD23" i="7"/>
  <c r="AE29" i="14"/>
  <c r="AE38" i="14"/>
  <c r="AE23" i="7"/>
  <c r="F29" i="11"/>
  <c r="F38" i="11"/>
  <c r="F24" i="7"/>
  <c r="G29" i="11"/>
  <c r="G38" i="11"/>
  <c r="G24" i="7"/>
  <c r="H29" i="11"/>
  <c r="H38" i="11"/>
  <c r="H24" i="7"/>
  <c r="I29" i="11"/>
  <c r="I38" i="11"/>
  <c r="I24" i="7"/>
  <c r="J29" i="11"/>
  <c r="J38" i="11"/>
  <c r="J24" i="7"/>
  <c r="K29" i="11"/>
  <c r="K38" i="11"/>
  <c r="K24" i="7"/>
  <c r="L29" i="11"/>
  <c r="L38" i="11"/>
  <c r="L24" i="7"/>
  <c r="M29" i="11"/>
  <c r="M38" i="11"/>
  <c r="M24" i="7"/>
  <c r="N29" i="11"/>
  <c r="N38" i="11"/>
  <c r="N24" i="7"/>
  <c r="O29" i="11"/>
  <c r="O38" i="11"/>
  <c r="O24" i="7"/>
  <c r="P29" i="11"/>
  <c r="P38" i="11"/>
  <c r="P24" i="7"/>
  <c r="Q29" i="11"/>
  <c r="Q38" i="11"/>
  <c r="Q24" i="7"/>
  <c r="R29" i="11"/>
  <c r="R38" i="11"/>
  <c r="R24" i="7"/>
  <c r="S29" i="11"/>
  <c r="S38" i="11"/>
  <c r="S24" i="7"/>
  <c r="T29" i="11"/>
  <c r="T38" i="11"/>
  <c r="T24" i="7"/>
  <c r="U29" i="11"/>
  <c r="U38" i="11"/>
  <c r="U24" i="7"/>
  <c r="V29" i="11"/>
  <c r="V38" i="11"/>
  <c r="V24" i="7"/>
  <c r="W29" i="11"/>
  <c r="W38" i="11"/>
  <c r="W24" i="7"/>
  <c r="X29" i="11"/>
  <c r="X38" i="11"/>
  <c r="X24" i="7"/>
  <c r="Y29" i="11"/>
  <c r="Y38" i="11"/>
  <c r="Y24" i="7"/>
  <c r="Z29" i="11"/>
  <c r="Z38" i="11"/>
  <c r="Z24" i="7"/>
  <c r="AA29" i="11"/>
  <c r="AA38" i="11"/>
  <c r="AA24" i="7"/>
  <c r="AB29" i="11"/>
  <c r="AB38" i="11"/>
  <c r="AB24" i="7"/>
  <c r="AC29" i="11"/>
  <c r="AC38" i="11"/>
  <c r="AC24" i="7"/>
  <c r="AD29" i="11"/>
  <c r="AD38" i="11"/>
  <c r="AD24" i="7"/>
  <c r="AE29" i="11"/>
  <c r="AE38" i="11"/>
  <c r="AE24" i="7"/>
  <c r="K120" i="11"/>
  <c r="L120" i="11"/>
  <c r="M120" i="11"/>
  <c r="N120" i="11"/>
  <c r="O120" i="11"/>
  <c r="P120" i="11"/>
  <c r="Q120" i="11"/>
  <c r="R120" i="11"/>
  <c r="J120" i="11"/>
  <c r="G120" i="11"/>
  <c r="H120" i="11"/>
  <c r="I120" i="11"/>
  <c r="F120" i="11"/>
  <c r="E117" i="11"/>
  <c r="E29" i="11"/>
  <c r="E38" i="11"/>
  <c r="E120" i="11"/>
  <c r="K109" i="14"/>
  <c r="L109" i="14"/>
  <c r="M109" i="14"/>
  <c r="N109" i="14"/>
  <c r="O109" i="14"/>
  <c r="P109" i="14"/>
  <c r="Q109" i="14"/>
  <c r="R109" i="14"/>
  <c r="J109" i="14"/>
  <c r="I109" i="14"/>
  <c r="H109" i="14"/>
  <c r="G109" i="14"/>
  <c r="F109" i="14"/>
  <c r="E29" i="14"/>
  <c r="E38" i="14"/>
  <c r="E106" i="14"/>
  <c r="E109" i="14"/>
  <c r="K108" i="13"/>
  <c r="L108" i="13"/>
  <c r="M108" i="13"/>
  <c r="N108" i="13"/>
  <c r="O108" i="13"/>
  <c r="P108" i="13"/>
  <c r="Q108" i="13"/>
  <c r="R108" i="13"/>
  <c r="J108" i="13"/>
  <c r="G108" i="13"/>
  <c r="H108" i="13"/>
  <c r="I108" i="13"/>
  <c r="F108" i="13"/>
  <c r="E29" i="13"/>
  <c r="E38" i="13"/>
  <c r="E105" i="13"/>
  <c r="E108" i="13"/>
  <c r="K96" i="12"/>
  <c r="L96" i="12"/>
  <c r="M96" i="12"/>
  <c r="N96" i="12"/>
  <c r="O96" i="12"/>
  <c r="P96" i="12"/>
  <c r="Q96" i="12"/>
  <c r="R96" i="12"/>
  <c r="J96" i="12"/>
  <c r="G96" i="12"/>
  <c r="H96" i="12"/>
  <c r="I96" i="12"/>
  <c r="F96" i="12"/>
  <c r="E93" i="12"/>
  <c r="E96" i="12"/>
  <c r="K129" i="15"/>
  <c r="L129" i="15"/>
  <c r="M129" i="15"/>
  <c r="N129" i="15"/>
  <c r="O129" i="15"/>
  <c r="P129" i="15"/>
  <c r="Q129" i="15"/>
  <c r="R129" i="15"/>
  <c r="J129" i="15"/>
  <c r="G129" i="15"/>
  <c r="H129" i="15"/>
  <c r="I129" i="15"/>
  <c r="F129" i="15"/>
  <c r="E29" i="15"/>
  <c r="E38" i="15"/>
  <c r="E126" i="15"/>
  <c r="E129" i="15"/>
  <c r="K370" i="5"/>
  <c r="L370" i="5"/>
  <c r="M370" i="5"/>
  <c r="N370" i="5"/>
  <c r="O370" i="5"/>
  <c r="P370" i="5"/>
  <c r="Q370" i="5"/>
  <c r="R370" i="5"/>
  <c r="J370" i="5"/>
  <c r="G370" i="5"/>
  <c r="H370" i="5"/>
  <c r="I370" i="5"/>
  <c r="F370" i="5"/>
  <c r="E89" i="5"/>
  <c r="E127" i="5"/>
  <c r="E129" i="5"/>
  <c r="E367" i="5"/>
  <c r="E370" i="5"/>
  <c r="K253" i="9"/>
  <c r="L253" i="9"/>
  <c r="M253" i="9"/>
  <c r="N253" i="9"/>
  <c r="O253" i="9"/>
  <c r="P253" i="9"/>
  <c r="Q253" i="9"/>
  <c r="R253" i="9"/>
  <c r="J253" i="9"/>
  <c r="G253" i="9"/>
  <c r="H253" i="9"/>
  <c r="I253" i="9"/>
  <c r="F253" i="9"/>
  <c r="E250" i="9"/>
  <c r="E253" i="9"/>
  <c r="K410" i="4"/>
  <c r="L410" i="4"/>
  <c r="M410" i="4"/>
  <c r="N410" i="4"/>
  <c r="O410" i="4"/>
  <c r="P410" i="4"/>
  <c r="Q410" i="4"/>
  <c r="R410" i="4"/>
  <c r="J410" i="4"/>
  <c r="I410" i="4"/>
  <c r="G410" i="4"/>
  <c r="H410" i="4"/>
  <c r="AG14" i="4"/>
  <c r="AG55" i="4"/>
  <c r="AG25" i="4"/>
  <c r="AG58" i="4"/>
  <c r="AG81" i="4"/>
  <c r="AG87" i="4"/>
  <c r="AG93" i="4"/>
  <c r="AG101" i="4"/>
  <c r="AG111" i="4"/>
  <c r="AG122" i="4"/>
  <c r="AG135" i="4"/>
  <c r="AG142" i="4"/>
  <c r="AG149" i="4"/>
  <c r="AG159" i="4"/>
  <c r="AG165" i="4"/>
  <c r="AG177" i="4"/>
  <c r="AG193" i="4"/>
  <c r="AG201" i="4"/>
  <c r="AG215" i="4"/>
  <c r="AG154" i="4"/>
  <c r="F410" i="4"/>
  <c r="E407" i="4"/>
  <c r="E14" i="4"/>
  <c r="E55" i="4"/>
  <c r="E25" i="4"/>
  <c r="E58" i="4"/>
  <c r="E81" i="4"/>
  <c r="E87" i="4"/>
  <c r="E93" i="4"/>
  <c r="E101" i="4"/>
  <c r="E111" i="4"/>
  <c r="E122" i="4"/>
  <c r="E135" i="4"/>
  <c r="E149" i="4"/>
  <c r="E159" i="4"/>
  <c r="E165" i="4"/>
  <c r="E177" i="4"/>
  <c r="E193" i="4"/>
  <c r="E201" i="4"/>
  <c r="E154" i="4"/>
  <c r="E410" i="4"/>
  <c r="K360" i="6"/>
  <c r="L360" i="6"/>
  <c r="M360" i="6"/>
  <c r="N360" i="6"/>
  <c r="O360" i="6"/>
  <c r="P360" i="6"/>
  <c r="Q360" i="6"/>
  <c r="R360" i="6"/>
  <c r="J360" i="6"/>
  <c r="G360" i="6"/>
  <c r="H360" i="6"/>
  <c r="I360" i="6"/>
  <c r="F360" i="6"/>
  <c r="E357" i="6"/>
  <c r="E54" i="6"/>
  <c r="E79" i="6"/>
  <c r="E119" i="6"/>
  <c r="E360" i="6"/>
  <c r="K72" i="10"/>
  <c r="L72" i="10"/>
  <c r="M72" i="10"/>
  <c r="N72" i="10"/>
  <c r="O72" i="10"/>
  <c r="P72" i="10"/>
  <c r="Q72" i="10"/>
  <c r="R72" i="10"/>
  <c r="J72" i="10"/>
  <c r="X22" i="10"/>
  <c r="X29" i="10"/>
  <c r="X36" i="10"/>
  <c r="X38" i="10"/>
  <c r="AL22" i="10"/>
  <c r="AL29" i="10"/>
  <c r="AL36" i="10"/>
  <c r="AL38" i="10"/>
  <c r="I22" i="10"/>
  <c r="I29" i="10"/>
  <c r="I36" i="10"/>
  <c r="I38" i="10"/>
  <c r="V22" i="10"/>
  <c r="V29" i="10"/>
  <c r="V36" i="10"/>
  <c r="V38" i="10"/>
  <c r="AJ22" i="10"/>
  <c r="AJ29" i="10"/>
  <c r="AJ36" i="10"/>
  <c r="AJ38" i="10"/>
  <c r="N22" i="10"/>
  <c r="N29" i="10"/>
  <c r="N36" i="10"/>
  <c r="N38" i="10"/>
  <c r="R22" i="10"/>
  <c r="R29" i="10"/>
  <c r="R36" i="10"/>
  <c r="R38" i="10"/>
  <c r="I72" i="10"/>
  <c r="G22" i="10"/>
  <c r="G29" i="10"/>
  <c r="G36" i="10"/>
  <c r="G38" i="10"/>
  <c r="T22" i="10"/>
  <c r="T29" i="10"/>
  <c r="T36" i="10"/>
  <c r="T38" i="10"/>
  <c r="AH22" i="10"/>
  <c r="AH29" i="10"/>
  <c r="AH36" i="10"/>
  <c r="AH38" i="10"/>
  <c r="L22" i="10"/>
  <c r="L29" i="10"/>
  <c r="L36" i="10"/>
  <c r="L38" i="10"/>
  <c r="P22" i="10"/>
  <c r="P29" i="10"/>
  <c r="P36" i="10"/>
  <c r="P38" i="10"/>
  <c r="G72" i="10"/>
  <c r="H22" i="10"/>
  <c r="H29" i="10"/>
  <c r="H36" i="10"/>
  <c r="H38" i="10"/>
  <c r="U22" i="10"/>
  <c r="U29" i="10"/>
  <c r="U36" i="10"/>
  <c r="U38" i="10"/>
  <c r="AI22" i="10"/>
  <c r="AI29" i="10"/>
  <c r="AI36" i="10"/>
  <c r="AI38" i="10"/>
  <c r="M22" i="10"/>
  <c r="M29" i="10"/>
  <c r="M36" i="10"/>
  <c r="M38" i="10"/>
  <c r="Q22" i="10"/>
  <c r="Q29" i="10"/>
  <c r="Q36" i="10"/>
  <c r="Q38" i="10"/>
  <c r="H72" i="10"/>
  <c r="F22" i="10"/>
  <c r="F29" i="10"/>
  <c r="F36" i="10"/>
  <c r="F38" i="10"/>
  <c r="S22" i="10"/>
  <c r="S29" i="10"/>
  <c r="S36" i="10"/>
  <c r="S38" i="10"/>
  <c r="AG22" i="10"/>
  <c r="AG29" i="10"/>
  <c r="AG36" i="10"/>
  <c r="AG38" i="10"/>
  <c r="K22" i="10"/>
  <c r="K29" i="10"/>
  <c r="K36" i="10"/>
  <c r="K38" i="10"/>
  <c r="O22" i="10"/>
  <c r="O29" i="10"/>
  <c r="O36" i="10"/>
  <c r="O38" i="10"/>
  <c r="F72" i="10"/>
  <c r="E69" i="10"/>
  <c r="J22" i="10"/>
  <c r="J29" i="10"/>
  <c r="J36" i="10"/>
  <c r="J38" i="10"/>
  <c r="E22" i="10"/>
  <c r="E29" i="10"/>
  <c r="E36" i="10"/>
  <c r="E38" i="10"/>
  <c r="E72" i="10"/>
  <c r="K309" i="3"/>
  <c r="L309" i="3"/>
  <c r="M309" i="3"/>
  <c r="N309" i="3"/>
  <c r="O309" i="3"/>
  <c r="P309" i="3"/>
  <c r="Q309" i="3"/>
  <c r="R309" i="3"/>
  <c r="J309" i="3"/>
  <c r="G309" i="3"/>
  <c r="H309" i="3"/>
  <c r="I309" i="3"/>
  <c r="AG25" i="3"/>
  <c r="AG56" i="3"/>
  <c r="AG36" i="3"/>
  <c r="AG42" i="3"/>
  <c r="AG48" i="3"/>
  <c r="AG69" i="3"/>
  <c r="AG88" i="3"/>
  <c r="AG81" i="3"/>
  <c r="AG76" i="3"/>
  <c r="AG93" i="3"/>
  <c r="AG99" i="3"/>
  <c r="AG111" i="3"/>
  <c r="AG127" i="3"/>
  <c r="AG135" i="3"/>
  <c r="AG149" i="3"/>
  <c r="AG14" i="3"/>
  <c r="AG151" i="3"/>
  <c r="F309" i="3"/>
  <c r="E306" i="3"/>
  <c r="E25" i="3"/>
  <c r="E56" i="3"/>
  <c r="E36" i="3"/>
  <c r="E42" i="3"/>
  <c r="E48" i="3"/>
  <c r="E69" i="3"/>
  <c r="E88" i="3"/>
  <c r="E81" i="3"/>
  <c r="E76" i="3"/>
  <c r="E93" i="3"/>
  <c r="E99" i="3"/>
  <c r="E111" i="3"/>
  <c r="E127" i="3"/>
  <c r="E135" i="3"/>
  <c r="E149" i="3"/>
  <c r="E14" i="3"/>
  <c r="E151" i="3"/>
  <c r="E309" i="3"/>
  <c r="K168" i="32"/>
  <c r="L168" i="32"/>
  <c r="M168" i="32"/>
  <c r="N168" i="32"/>
  <c r="O168" i="32"/>
  <c r="P168" i="32"/>
  <c r="Q168" i="32"/>
  <c r="R168" i="32"/>
  <c r="J168" i="32"/>
  <c r="G168" i="32"/>
  <c r="H168" i="32"/>
  <c r="I168" i="32"/>
  <c r="F168" i="32"/>
  <c r="E165" i="32"/>
  <c r="E168" i="32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CK12" i="7"/>
  <c r="CL12" i="7"/>
  <c r="CN12" i="7"/>
  <c r="CO12" i="7"/>
  <c r="CM12" i="7"/>
  <c r="CM14" i="7"/>
  <c r="CM15" i="7"/>
  <c r="CM16" i="7"/>
  <c r="CM17" i="7"/>
  <c r="CM18" i="7"/>
  <c r="CM19" i="7"/>
  <c r="CM20" i="7"/>
  <c r="CM21" i="7"/>
  <c r="CM22" i="7"/>
  <c r="CM23" i="7"/>
  <c r="CM24" i="7"/>
  <c r="CM26" i="7"/>
  <c r="CN14" i="7"/>
  <c r="CN15" i="7"/>
  <c r="CN16" i="7"/>
  <c r="CN17" i="7"/>
  <c r="CN18" i="7"/>
  <c r="CN19" i="7"/>
  <c r="CN20" i="7"/>
  <c r="CN21" i="7"/>
  <c r="CN22" i="7"/>
  <c r="CN23" i="7"/>
  <c r="CN24" i="7"/>
  <c r="CN26" i="7"/>
  <c r="AG12" i="7"/>
  <c r="AS36" i="11"/>
  <c r="AS29" i="11"/>
  <c r="AS22" i="11"/>
  <c r="AS38" i="11"/>
  <c r="AR36" i="11"/>
  <c r="AR29" i="11"/>
  <c r="AR22" i="11"/>
  <c r="AR38" i="11"/>
  <c r="AQ36" i="11"/>
  <c r="AQ29" i="11"/>
  <c r="AQ22" i="11"/>
  <c r="AQ38" i="11"/>
  <c r="AP36" i="11"/>
  <c r="AP29" i="11"/>
  <c r="AP22" i="11"/>
  <c r="AP38" i="11"/>
  <c r="AO36" i="11"/>
  <c r="AO29" i="11"/>
  <c r="AO22" i="11"/>
  <c r="AO38" i="11"/>
  <c r="AN36" i="11"/>
  <c r="AN29" i="11"/>
  <c r="AN22" i="11"/>
  <c r="AN38" i="11"/>
  <c r="AM36" i="11"/>
  <c r="AM29" i="11"/>
  <c r="AM22" i="11"/>
  <c r="AM38" i="11"/>
  <c r="AL36" i="11"/>
  <c r="AL29" i="11"/>
  <c r="AL22" i="11"/>
  <c r="AL38" i="11"/>
  <c r="AK36" i="11"/>
  <c r="AK29" i="11"/>
  <c r="AK22" i="11"/>
  <c r="AK38" i="11"/>
  <c r="AJ36" i="11"/>
  <c r="AJ29" i="11"/>
  <c r="AJ22" i="11"/>
  <c r="AJ38" i="11"/>
  <c r="AI36" i="11"/>
  <c r="AI29" i="11"/>
  <c r="AI22" i="11"/>
  <c r="AI38" i="11"/>
  <c r="AH36" i="11"/>
  <c r="AG36" i="11"/>
  <c r="AG29" i="11"/>
  <c r="AG22" i="11"/>
  <c r="AG38" i="11"/>
  <c r="AE36" i="11"/>
  <c r="AE22" i="11"/>
  <c r="AD36" i="11"/>
  <c r="AD22" i="11"/>
  <c r="AC36" i="11"/>
  <c r="AC22" i="11"/>
  <c r="AB36" i="11"/>
  <c r="AB22" i="11"/>
  <c r="AA36" i="11"/>
  <c r="AA22" i="11"/>
  <c r="Z36" i="11"/>
  <c r="Z22" i="11"/>
  <c r="Y36" i="11"/>
  <c r="Y22" i="11"/>
  <c r="X36" i="11"/>
  <c r="X22" i="11"/>
  <c r="W36" i="11"/>
  <c r="W22" i="11"/>
  <c r="V36" i="11"/>
  <c r="V22" i="11"/>
  <c r="U36" i="11"/>
  <c r="U22" i="11"/>
  <c r="T36" i="11"/>
  <c r="T22" i="11"/>
  <c r="S36" i="11"/>
  <c r="S22" i="11"/>
  <c r="R36" i="11"/>
  <c r="R22" i="11"/>
  <c r="Q36" i="11"/>
  <c r="Q22" i="11"/>
  <c r="P36" i="11"/>
  <c r="P22" i="11"/>
  <c r="O36" i="11"/>
  <c r="O22" i="11"/>
  <c r="N36" i="11"/>
  <c r="N22" i="11"/>
  <c r="M36" i="11"/>
  <c r="M22" i="11"/>
  <c r="L36" i="11"/>
  <c r="L22" i="11"/>
  <c r="K36" i="11"/>
  <c r="K22" i="11"/>
  <c r="J36" i="11"/>
  <c r="J22" i="11"/>
  <c r="I36" i="11"/>
  <c r="H36" i="11"/>
  <c r="H22" i="11"/>
  <c r="G36" i="11"/>
  <c r="G22" i="11"/>
  <c r="F36" i="11"/>
  <c r="F22" i="11"/>
  <c r="E36" i="11"/>
  <c r="E22" i="11"/>
  <c r="AH29" i="11"/>
  <c r="AH22" i="11"/>
  <c r="AH38" i="11"/>
  <c r="I22" i="11"/>
  <c r="AS36" i="13"/>
  <c r="AS29" i="13"/>
  <c r="AS22" i="13"/>
  <c r="AS38" i="13"/>
  <c r="AR36" i="13"/>
  <c r="AR29" i="13"/>
  <c r="AR22" i="13"/>
  <c r="AR38" i="13"/>
  <c r="AQ36" i="13"/>
  <c r="AQ29" i="13"/>
  <c r="AQ22" i="13"/>
  <c r="AQ38" i="13"/>
  <c r="AP36" i="13"/>
  <c r="AP29" i="13"/>
  <c r="AP22" i="13"/>
  <c r="AP38" i="13"/>
  <c r="AO36" i="13"/>
  <c r="AO29" i="13"/>
  <c r="AO22" i="13"/>
  <c r="AO38" i="13"/>
  <c r="AN36" i="13"/>
  <c r="AN29" i="13"/>
  <c r="AN22" i="13"/>
  <c r="AN38" i="13"/>
  <c r="AM36" i="13"/>
  <c r="AM29" i="13"/>
  <c r="AM22" i="13"/>
  <c r="AM38" i="13"/>
  <c r="AL36" i="13"/>
  <c r="AL29" i="13"/>
  <c r="AL22" i="13"/>
  <c r="AL38" i="13"/>
  <c r="AK36" i="13"/>
  <c r="AK29" i="13"/>
  <c r="AK22" i="13"/>
  <c r="AK38" i="13"/>
  <c r="AJ36" i="13"/>
  <c r="AJ29" i="13"/>
  <c r="AJ22" i="13"/>
  <c r="AJ38" i="13"/>
  <c r="AI36" i="13"/>
  <c r="AI29" i="13"/>
  <c r="AI22" i="13"/>
  <c r="AI38" i="13"/>
  <c r="AH36" i="13"/>
  <c r="AH29" i="13"/>
  <c r="AH22" i="13"/>
  <c r="AH38" i="13"/>
  <c r="AG36" i="13"/>
  <c r="AG29" i="13"/>
  <c r="AG22" i="13"/>
  <c r="AG38" i="13"/>
  <c r="AE36" i="13"/>
  <c r="AE22" i="13"/>
  <c r="AD36" i="13"/>
  <c r="AD22" i="13"/>
  <c r="AC36" i="13"/>
  <c r="AC22" i="13"/>
  <c r="AB36" i="13"/>
  <c r="AB22" i="13"/>
  <c r="AA36" i="13"/>
  <c r="AA22" i="13"/>
  <c r="Z36" i="13"/>
  <c r="Z22" i="13"/>
  <c r="Y36" i="13"/>
  <c r="Y22" i="13"/>
  <c r="X36" i="13"/>
  <c r="X22" i="13"/>
  <c r="W36" i="13"/>
  <c r="W22" i="13"/>
  <c r="V36" i="13"/>
  <c r="V22" i="13"/>
  <c r="U36" i="13"/>
  <c r="U22" i="13"/>
  <c r="T36" i="13"/>
  <c r="T22" i="13"/>
  <c r="S36" i="13"/>
  <c r="S22" i="13"/>
  <c r="R36" i="13"/>
  <c r="R22" i="13"/>
  <c r="Q36" i="13"/>
  <c r="Q22" i="13"/>
  <c r="P36" i="13"/>
  <c r="P22" i="13"/>
  <c r="O36" i="13"/>
  <c r="O22" i="13"/>
  <c r="N36" i="13"/>
  <c r="N22" i="13"/>
  <c r="M36" i="13"/>
  <c r="M22" i="13"/>
  <c r="L36" i="13"/>
  <c r="L22" i="13"/>
  <c r="K36" i="13"/>
  <c r="K22" i="13"/>
  <c r="J36" i="13"/>
  <c r="J22" i="13"/>
  <c r="I36" i="13"/>
  <c r="I22" i="13"/>
  <c r="H36" i="13"/>
  <c r="H22" i="13"/>
  <c r="G36" i="13"/>
  <c r="G22" i="13"/>
  <c r="F36" i="13"/>
  <c r="F22" i="13"/>
  <c r="E36" i="13"/>
  <c r="E22" i="13"/>
  <c r="E36" i="12"/>
  <c r="E29" i="12"/>
  <c r="E22" i="12"/>
  <c r="E38" i="12"/>
  <c r="AS36" i="12"/>
  <c r="AS29" i="12"/>
  <c r="AS22" i="12"/>
  <c r="AS38" i="12"/>
  <c r="AR36" i="12"/>
  <c r="AR29" i="12"/>
  <c r="AR22" i="12"/>
  <c r="AR38" i="12"/>
  <c r="AQ36" i="12"/>
  <c r="AQ29" i="12"/>
  <c r="AQ22" i="12"/>
  <c r="AQ38" i="12"/>
  <c r="AP36" i="12"/>
  <c r="AP29" i="12"/>
  <c r="AP22" i="12"/>
  <c r="AP38" i="12"/>
  <c r="AO36" i="12"/>
  <c r="AO29" i="12"/>
  <c r="AO22" i="12"/>
  <c r="AO38" i="12"/>
  <c r="AN36" i="12"/>
  <c r="AN29" i="12"/>
  <c r="AN22" i="12"/>
  <c r="AN38" i="12"/>
  <c r="AM36" i="12"/>
  <c r="AM29" i="12"/>
  <c r="AM22" i="12"/>
  <c r="AM38" i="12"/>
  <c r="AL36" i="12"/>
  <c r="AL29" i="12"/>
  <c r="AL22" i="12"/>
  <c r="AL38" i="12"/>
  <c r="AK36" i="12"/>
  <c r="AK29" i="12"/>
  <c r="AK22" i="12"/>
  <c r="AK38" i="12"/>
  <c r="AJ36" i="12"/>
  <c r="AJ29" i="12"/>
  <c r="AJ22" i="12"/>
  <c r="AJ38" i="12"/>
  <c r="AI36" i="12"/>
  <c r="AI29" i="12"/>
  <c r="AI22" i="12"/>
  <c r="AI38" i="12"/>
  <c r="AH36" i="12"/>
  <c r="AH29" i="12"/>
  <c r="AH22" i="12"/>
  <c r="AH38" i="12"/>
  <c r="AG36" i="12"/>
  <c r="AG29" i="12"/>
  <c r="AG22" i="12"/>
  <c r="AG38" i="12"/>
  <c r="AE36" i="12"/>
  <c r="AE29" i="12"/>
  <c r="AE22" i="12"/>
  <c r="AE38" i="12"/>
  <c r="AD36" i="12"/>
  <c r="AD29" i="12"/>
  <c r="AD22" i="12"/>
  <c r="AD38" i="12"/>
  <c r="AC36" i="12"/>
  <c r="AC29" i="12"/>
  <c r="AC22" i="12"/>
  <c r="AC38" i="12"/>
  <c r="AB36" i="12"/>
  <c r="AB29" i="12"/>
  <c r="AB22" i="12"/>
  <c r="AB38" i="12"/>
  <c r="AA36" i="12"/>
  <c r="AA29" i="12"/>
  <c r="AA22" i="12"/>
  <c r="AA38" i="12"/>
  <c r="Z36" i="12"/>
  <c r="Z29" i="12"/>
  <c r="Z22" i="12"/>
  <c r="Z38" i="12"/>
  <c r="Y36" i="12"/>
  <c r="Y29" i="12"/>
  <c r="Y22" i="12"/>
  <c r="Y38" i="12"/>
  <c r="X36" i="12"/>
  <c r="X29" i="12"/>
  <c r="X22" i="12"/>
  <c r="X38" i="12"/>
  <c r="W36" i="12"/>
  <c r="W29" i="12"/>
  <c r="W22" i="12"/>
  <c r="W38" i="12"/>
  <c r="V36" i="12"/>
  <c r="V29" i="12"/>
  <c r="V22" i="12"/>
  <c r="V38" i="12"/>
  <c r="U36" i="12"/>
  <c r="U29" i="12"/>
  <c r="U22" i="12"/>
  <c r="U38" i="12"/>
  <c r="T36" i="12"/>
  <c r="T29" i="12"/>
  <c r="T22" i="12"/>
  <c r="T38" i="12"/>
  <c r="S36" i="12"/>
  <c r="S29" i="12"/>
  <c r="S22" i="12"/>
  <c r="S38" i="12"/>
  <c r="R36" i="12"/>
  <c r="R29" i="12"/>
  <c r="R22" i="12"/>
  <c r="R38" i="12"/>
  <c r="Q36" i="12"/>
  <c r="Q29" i="12"/>
  <c r="Q22" i="12"/>
  <c r="Q38" i="12"/>
  <c r="P36" i="12"/>
  <c r="P29" i="12"/>
  <c r="P22" i="12"/>
  <c r="P38" i="12"/>
  <c r="O36" i="12"/>
  <c r="O29" i="12"/>
  <c r="O22" i="12"/>
  <c r="O38" i="12"/>
  <c r="N36" i="12"/>
  <c r="N29" i="12"/>
  <c r="N22" i="12"/>
  <c r="N38" i="12"/>
  <c r="M36" i="12"/>
  <c r="M29" i="12"/>
  <c r="M22" i="12"/>
  <c r="M38" i="12"/>
  <c r="L36" i="12"/>
  <c r="L29" i="12"/>
  <c r="L22" i="12"/>
  <c r="L38" i="12"/>
  <c r="K36" i="12"/>
  <c r="K29" i="12"/>
  <c r="K22" i="12"/>
  <c r="K38" i="12"/>
  <c r="J36" i="12"/>
  <c r="J29" i="12"/>
  <c r="J22" i="12"/>
  <c r="J38" i="12"/>
  <c r="I36" i="12"/>
  <c r="I29" i="12"/>
  <c r="I22" i="12"/>
  <c r="I38" i="12"/>
  <c r="H36" i="12"/>
  <c r="H29" i="12"/>
  <c r="H22" i="12"/>
  <c r="H38" i="12"/>
  <c r="G36" i="12"/>
  <c r="G29" i="12"/>
  <c r="G22" i="12"/>
  <c r="G38" i="12"/>
  <c r="F36" i="12"/>
  <c r="F29" i="12"/>
  <c r="F22" i="12"/>
  <c r="F38" i="12"/>
  <c r="AS36" i="15"/>
  <c r="AS29" i="15"/>
  <c r="AS22" i="15"/>
  <c r="AS38" i="15"/>
  <c r="AR36" i="15"/>
  <c r="AR29" i="15"/>
  <c r="AR22" i="15"/>
  <c r="AR38" i="15"/>
  <c r="AQ36" i="15"/>
  <c r="AQ29" i="15"/>
  <c r="AQ22" i="15"/>
  <c r="AQ38" i="15"/>
  <c r="AP36" i="15"/>
  <c r="AP29" i="15"/>
  <c r="AP22" i="15"/>
  <c r="AP38" i="15"/>
  <c r="AO36" i="15"/>
  <c r="AO29" i="15"/>
  <c r="AO22" i="15"/>
  <c r="AO38" i="15"/>
  <c r="AN36" i="15"/>
  <c r="AN29" i="15"/>
  <c r="AN22" i="15"/>
  <c r="AN38" i="15"/>
  <c r="AM36" i="15"/>
  <c r="AM29" i="15"/>
  <c r="AM22" i="15"/>
  <c r="AM38" i="15"/>
  <c r="AL36" i="15"/>
  <c r="AL29" i="15"/>
  <c r="AL22" i="15"/>
  <c r="AL38" i="15"/>
  <c r="AK36" i="15"/>
  <c r="AK29" i="15"/>
  <c r="AK22" i="15"/>
  <c r="AK38" i="15"/>
  <c r="AJ36" i="15"/>
  <c r="AJ29" i="15"/>
  <c r="AJ22" i="15"/>
  <c r="AJ38" i="15"/>
  <c r="AI36" i="15"/>
  <c r="AI29" i="15"/>
  <c r="AI22" i="15"/>
  <c r="AI38" i="15"/>
  <c r="AH36" i="15"/>
  <c r="AH29" i="15"/>
  <c r="AH22" i="15"/>
  <c r="AH38" i="15"/>
  <c r="AG36" i="15"/>
  <c r="AG29" i="15"/>
  <c r="AG22" i="15"/>
  <c r="AG38" i="15"/>
  <c r="AE36" i="15"/>
  <c r="AE22" i="15"/>
  <c r="AD36" i="15"/>
  <c r="AD22" i="15"/>
  <c r="AC36" i="15"/>
  <c r="AC22" i="15"/>
  <c r="AB36" i="15"/>
  <c r="AB22" i="15"/>
  <c r="AA36" i="15"/>
  <c r="AA22" i="15"/>
  <c r="Z36" i="15"/>
  <c r="Z22" i="15"/>
  <c r="Y36" i="15"/>
  <c r="Y22" i="15"/>
  <c r="X36" i="15"/>
  <c r="X22" i="15"/>
  <c r="W36" i="15"/>
  <c r="W22" i="15"/>
  <c r="V36" i="15"/>
  <c r="V22" i="15"/>
  <c r="U36" i="15"/>
  <c r="U22" i="15"/>
  <c r="T36" i="15"/>
  <c r="T22" i="15"/>
  <c r="S36" i="15"/>
  <c r="S22" i="15"/>
  <c r="R36" i="15"/>
  <c r="R22" i="15"/>
  <c r="Q36" i="15"/>
  <c r="Q22" i="15"/>
  <c r="P36" i="15"/>
  <c r="P22" i="15"/>
  <c r="O36" i="15"/>
  <c r="O22" i="15"/>
  <c r="N36" i="15"/>
  <c r="N22" i="15"/>
  <c r="M36" i="15"/>
  <c r="M22" i="15"/>
  <c r="L36" i="15"/>
  <c r="L22" i="15"/>
  <c r="K36" i="15"/>
  <c r="K22" i="15"/>
  <c r="J36" i="15"/>
  <c r="J22" i="15"/>
  <c r="I36" i="15"/>
  <c r="I22" i="15"/>
  <c r="H36" i="15"/>
  <c r="H22" i="15"/>
  <c r="G36" i="15"/>
  <c r="G22" i="15"/>
  <c r="F36" i="15"/>
  <c r="F22" i="15"/>
  <c r="E36" i="15"/>
  <c r="E22" i="15"/>
  <c r="AS36" i="14"/>
  <c r="AS29" i="14"/>
  <c r="AS22" i="14"/>
  <c r="AS38" i="14"/>
  <c r="AR36" i="14"/>
  <c r="AR29" i="14"/>
  <c r="AR22" i="14"/>
  <c r="AR38" i="14"/>
  <c r="AQ36" i="14"/>
  <c r="AQ29" i="14"/>
  <c r="AQ22" i="14"/>
  <c r="AQ38" i="14"/>
  <c r="AP36" i="14"/>
  <c r="AP29" i="14"/>
  <c r="AP22" i="14"/>
  <c r="AP38" i="14"/>
  <c r="AO36" i="14"/>
  <c r="AO29" i="14"/>
  <c r="AO22" i="14"/>
  <c r="AO38" i="14"/>
  <c r="AN36" i="14"/>
  <c r="AN29" i="14"/>
  <c r="AN22" i="14"/>
  <c r="AN38" i="14"/>
  <c r="AM36" i="14"/>
  <c r="AM29" i="14"/>
  <c r="AM22" i="14"/>
  <c r="AM38" i="14"/>
  <c r="AL36" i="14"/>
  <c r="AL29" i="14"/>
  <c r="AL22" i="14"/>
  <c r="AL38" i="14"/>
  <c r="AK36" i="14"/>
  <c r="AK29" i="14"/>
  <c r="AK22" i="14"/>
  <c r="AK38" i="14"/>
  <c r="AJ36" i="14"/>
  <c r="AJ29" i="14"/>
  <c r="AJ22" i="14"/>
  <c r="AJ38" i="14"/>
  <c r="AI36" i="14"/>
  <c r="AI29" i="14"/>
  <c r="AI22" i="14"/>
  <c r="AI38" i="14"/>
  <c r="AH36" i="14"/>
  <c r="AH29" i="14"/>
  <c r="AH22" i="14"/>
  <c r="AH38" i="14"/>
  <c r="AG36" i="14"/>
  <c r="AG29" i="14"/>
  <c r="AG22" i="14"/>
  <c r="AG38" i="14"/>
  <c r="AE36" i="14"/>
  <c r="AE22" i="14"/>
  <c r="AD36" i="14"/>
  <c r="AD22" i="14"/>
  <c r="AC36" i="14"/>
  <c r="AC22" i="14"/>
  <c r="AB36" i="14"/>
  <c r="AB22" i="14"/>
  <c r="AA36" i="14"/>
  <c r="AA22" i="14"/>
  <c r="Z36" i="14"/>
  <c r="Z22" i="14"/>
  <c r="Y36" i="14"/>
  <c r="Y22" i="14"/>
  <c r="X36" i="14"/>
  <c r="X22" i="14"/>
  <c r="W36" i="14"/>
  <c r="W22" i="14"/>
  <c r="V36" i="14"/>
  <c r="V22" i="14"/>
  <c r="U36" i="14"/>
  <c r="U22" i="14"/>
  <c r="T36" i="14"/>
  <c r="T22" i="14"/>
  <c r="S36" i="14"/>
  <c r="S22" i="14"/>
  <c r="R36" i="14"/>
  <c r="R22" i="14"/>
  <c r="Q36" i="14"/>
  <c r="Q22" i="14"/>
  <c r="P36" i="14"/>
  <c r="P22" i="14"/>
  <c r="O36" i="14"/>
  <c r="O22" i="14"/>
  <c r="N36" i="14"/>
  <c r="N22" i="14"/>
  <c r="M36" i="14"/>
  <c r="M22" i="14"/>
  <c r="L36" i="14"/>
  <c r="L22" i="14"/>
  <c r="K36" i="14"/>
  <c r="K22" i="14"/>
  <c r="J36" i="14"/>
  <c r="J22" i="14"/>
  <c r="F36" i="14"/>
  <c r="F22" i="14"/>
  <c r="G36" i="14"/>
  <c r="G22" i="14"/>
  <c r="H36" i="14"/>
  <c r="H22" i="14"/>
  <c r="I36" i="14"/>
  <c r="I22" i="14"/>
  <c r="E36" i="14"/>
  <c r="E22" i="14"/>
  <c r="AS20" i="5"/>
  <c r="AS26" i="5"/>
  <c r="AS34" i="5"/>
  <c r="AS61" i="5"/>
  <c r="AS47" i="5"/>
  <c r="AS54" i="5"/>
  <c r="AS71" i="5"/>
  <c r="AS89" i="5"/>
  <c r="AS77" i="5"/>
  <c r="AS113" i="5"/>
  <c r="AS105" i="5"/>
  <c r="AS127" i="5"/>
  <c r="AS66" i="5"/>
  <c r="AS15" i="5"/>
  <c r="AS129" i="5"/>
  <c r="AR20" i="5"/>
  <c r="AR26" i="5"/>
  <c r="AR34" i="5"/>
  <c r="AR61" i="5"/>
  <c r="AR47" i="5"/>
  <c r="AR54" i="5"/>
  <c r="AR71" i="5"/>
  <c r="AR89" i="5"/>
  <c r="AR77" i="5"/>
  <c r="AR113" i="5"/>
  <c r="AR105" i="5"/>
  <c r="AR127" i="5"/>
  <c r="AR66" i="5"/>
  <c r="AR15" i="5"/>
  <c r="AR129" i="5"/>
  <c r="AQ20" i="5"/>
  <c r="AQ26" i="5"/>
  <c r="AQ34" i="5"/>
  <c r="AQ61" i="5"/>
  <c r="AQ47" i="5"/>
  <c r="AQ54" i="5"/>
  <c r="AQ71" i="5"/>
  <c r="AQ89" i="5"/>
  <c r="AQ77" i="5"/>
  <c r="AQ113" i="5"/>
  <c r="AQ105" i="5"/>
  <c r="AQ127" i="5"/>
  <c r="AQ66" i="5"/>
  <c r="AQ15" i="5"/>
  <c r="AQ129" i="5"/>
  <c r="AP20" i="5"/>
  <c r="AP26" i="5"/>
  <c r="AP34" i="5"/>
  <c r="AP61" i="5"/>
  <c r="AP47" i="5"/>
  <c r="AP54" i="5"/>
  <c r="AP71" i="5"/>
  <c r="AP89" i="5"/>
  <c r="AP77" i="5"/>
  <c r="AP113" i="5"/>
  <c r="AP105" i="5"/>
  <c r="AP127" i="5"/>
  <c r="AP66" i="5"/>
  <c r="AP15" i="5"/>
  <c r="AP129" i="5"/>
  <c r="AO20" i="5"/>
  <c r="AO26" i="5"/>
  <c r="AO34" i="5"/>
  <c r="AO61" i="5"/>
  <c r="AO47" i="5"/>
  <c r="AO54" i="5"/>
  <c r="AO71" i="5"/>
  <c r="AO89" i="5"/>
  <c r="AO77" i="5"/>
  <c r="AO113" i="5"/>
  <c r="AO105" i="5"/>
  <c r="AO127" i="5"/>
  <c r="AO66" i="5"/>
  <c r="AO15" i="5"/>
  <c r="AO129" i="5"/>
  <c r="AN20" i="5"/>
  <c r="AN26" i="5"/>
  <c r="AN34" i="5"/>
  <c r="AN61" i="5"/>
  <c r="AN47" i="5"/>
  <c r="AN54" i="5"/>
  <c r="AN71" i="5"/>
  <c r="AN89" i="5"/>
  <c r="AN77" i="5"/>
  <c r="AN113" i="5"/>
  <c r="AN105" i="5"/>
  <c r="AN127" i="5"/>
  <c r="AN66" i="5"/>
  <c r="AN15" i="5"/>
  <c r="AN129" i="5"/>
  <c r="AM20" i="5"/>
  <c r="AM26" i="5"/>
  <c r="AM34" i="5"/>
  <c r="AM61" i="5"/>
  <c r="AM47" i="5"/>
  <c r="AM54" i="5"/>
  <c r="AM71" i="5"/>
  <c r="AM89" i="5"/>
  <c r="AM77" i="5"/>
  <c r="AM113" i="5"/>
  <c r="AM105" i="5"/>
  <c r="AM127" i="5"/>
  <c r="AM66" i="5"/>
  <c r="AM15" i="5"/>
  <c r="AM129" i="5"/>
  <c r="AL20" i="5"/>
  <c r="AL26" i="5"/>
  <c r="AL34" i="5"/>
  <c r="AL61" i="5"/>
  <c r="AL47" i="5"/>
  <c r="AL54" i="5"/>
  <c r="AL71" i="5"/>
  <c r="AL89" i="5"/>
  <c r="AL77" i="5"/>
  <c r="AL113" i="5"/>
  <c r="AL105" i="5"/>
  <c r="AL127" i="5"/>
  <c r="AL66" i="5"/>
  <c r="AL15" i="5"/>
  <c r="AL129" i="5"/>
  <c r="AK20" i="5"/>
  <c r="AK26" i="5"/>
  <c r="AK34" i="5"/>
  <c r="AK61" i="5"/>
  <c r="AK47" i="5"/>
  <c r="AK54" i="5"/>
  <c r="AK71" i="5"/>
  <c r="AK89" i="5"/>
  <c r="AK77" i="5"/>
  <c r="AK113" i="5"/>
  <c r="AK105" i="5"/>
  <c r="AK127" i="5"/>
  <c r="AK66" i="5"/>
  <c r="AK15" i="5"/>
  <c r="AK129" i="5"/>
  <c r="AJ20" i="5"/>
  <c r="AJ26" i="5"/>
  <c r="AJ34" i="5"/>
  <c r="AJ61" i="5"/>
  <c r="AJ47" i="5"/>
  <c r="AJ54" i="5"/>
  <c r="AJ71" i="5"/>
  <c r="AJ89" i="5"/>
  <c r="AJ77" i="5"/>
  <c r="AJ113" i="5"/>
  <c r="AJ105" i="5"/>
  <c r="AJ127" i="5"/>
  <c r="AJ66" i="5"/>
  <c r="AJ15" i="5"/>
  <c r="AJ129" i="5"/>
  <c r="AI20" i="5"/>
  <c r="AI26" i="5"/>
  <c r="AI34" i="5"/>
  <c r="AI61" i="5"/>
  <c r="AI47" i="5"/>
  <c r="AI54" i="5"/>
  <c r="AI71" i="5"/>
  <c r="AI89" i="5"/>
  <c r="AI77" i="5"/>
  <c r="AI113" i="5"/>
  <c r="AI105" i="5"/>
  <c r="AI127" i="5"/>
  <c r="AI66" i="5"/>
  <c r="AI15" i="5"/>
  <c r="AI129" i="5"/>
  <c r="AH20" i="5"/>
  <c r="AH26" i="5"/>
  <c r="AH34" i="5"/>
  <c r="AH61" i="5"/>
  <c r="AH47" i="5"/>
  <c r="AH54" i="5"/>
  <c r="AH71" i="5"/>
  <c r="AH89" i="5"/>
  <c r="AH77" i="5"/>
  <c r="AH113" i="5"/>
  <c r="AH105" i="5"/>
  <c r="AH127" i="5"/>
  <c r="AH66" i="5"/>
  <c r="AH15" i="5"/>
  <c r="AH129" i="5"/>
  <c r="AG20" i="5"/>
  <c r="AG26" i="5"/>
  <c r="AG34" i="5"/>
  <c r="AG61" i="5"/>
  <c r="AG47" i="5"/>
  <c r="AG54" i="5"/>
  <c r="AG71" i="5"/>
  <c r="AG89" i="5"/>
  <c r="AG77" i="5"/>
  <c r="AG113" i="5"/>
  <c r="AG105" i="5"/>
  <c r="AG127" i="5"/>
  <c r="AG66" i="5"/>
  <c r="AG15" i="5"/>
  <c r="AG129" i="5"/>
  <c r="AE20" i="5"/>
  <c r="AE26" i="5"/>
  <c r="AE34" i="5"/>
  <c r="AE61" i="5"/>
  <c r="AE47" i="5"/>
  <c r="AE54" i="5"/>
  <c r="AE71" i="5"/>
  <c r="AE77" i="5"/>
  <c r="AE113" i="5"/>
  <c r="AE105" i="5"/>
  <c r="AE66" i="5"/>
  <c r="AE15" i="5"/>
  <c r="AD20" i="5"/>
  <c r="AD26" i="5"/>
  <c r="AD34" i="5"/>
  <c r="AD61" i="5"/>
  <c r="AD47" i="5"/>
  <c r="AD54" i="5"/>
  <c r="AD71" i="5"/>
  <c r="AD77" i="5"/>
  <c r="AD113" i="5"/>
  <c r="AD105" i="5"/>
  <c r="AD66" i="5"/>
  <c r="AD15" i="5"/>
  <c r="AC20" i="5"/>
  <c r="AC26" i="5"/>
  <c r="AC34" i="5"/>
  <c r="AC61" i="5"/>
  <c r="AC47" i="5"/>
  <c r="AC54" i="5"/>
  <c r="AC71" i="5"/>
  <c r="AC77" i="5"/>
  <c r="AC113" i="5"/>
  <c r="AC105" i="5"/>
  <c r="AC66" i="5"/>
  <c r="AC15" i="5"/>
  <c r="AB20" i="5"/>
  <c r="AB26" i="5"/>
  <c r="AB34" i="5"/>
  <c r="AB61" i="5"/>
  <c r="AB47" i="5"/>
  <c r="AB54" i="5"/>
  <c r="AB71" i="5"/>
  <c r="AB77" i="5"/>
  <c r="AB113" i="5"/>
  <c r="AB105" i="5"/>
  <c r="AB66" i="5"/>
  <c r="AB15" i="5"/>
  <c r="AA20" i="5"/>
  <c r="AA26" i="5"/>
  <c r="AA34" i="5"/>
  <c r="AA61" i="5"/>
  <c r="AA47" i="5"/>
  <c r="AA54" i="5"/>
  <c r="AA71" i="5"/>
  <c r="AA77" i="5"/>
  <c r="AA113" i="5"/>
  <c r="AA105" i="5"/>
  <c r="AA66" i="5"/>
  <c r="AA15" i="5"/>
  <c r="Z20" i="5"/>
  <c r="Z26" i="5"/>
  <c r="Z34" i="5"/>
  <c r="Z61" i="5"/>
  <c r="Z47" i="5"/>
  <c r="Z54" i="5"/>
  <c r="Z71" i="5"/>
  <c r="Z77" i="5"/>
  <c r="Z113" i="5"/>
  <c r="Z105" i="5"/>
  <c r="Z66" i="5"/>
  <c r="Z15" i="5"/>
  <c r="Y20" i="5"/>
  <c r="Y26" i="5"/>
  <c r="Y34" i="5"/>
  <c r="Y61" i="5"/>
  <c r="Y47" i="5"/>
  <c r="Y54" i="5"/>
  <c r="Y71" i="5"/>
  <c r="Y77" i="5"/>
  <c r="Y113" i="5"/>
  <c r="Y105" i="5"/>
  <c r="Y66" i="5"/>
  <c r="Y15" i="5"/>
  <c r="X20" i="5"/>
  <c r="X26" i="5"/>
  <c r="X34" i="5"/>
  <c r="X61" i="5"/>
  <c r="X47" i="5"/>
  <c r="X54" i="5"/>
  <c r="X71" i="5"/>
  <c r="X77" i="5"/>
  <c r="X113" i="5"/>
  <c r="X105" i="5"/>
  <c r="X66" i="5"/>
  <c r="X15" i="5"/>
  <c r="W20" i="5"/>
  <c r="W26" i="5"/>
  <c r="W34" i="5"/>
  <c r="W61" i="5"/>
  <c r="W47" i="5"/>
  <c r="W54" i="5"/>
  <c r="W71" i="5"/>
  <c r="W77" i="5"/>
  <c r="W113" i="5"/>
  <c r="W105" i="5"/>
  <c r="W66" i="5"/>
  <c r="W15" i="5"/>
  <c r="V20" i="5"/>
  <c r="V26" i="5"/>
  <c r="V34" i="5"/>
  <c r="V61" i="5"/>
  <c r="V47" i="5"/>
  <c r="V54" i="5"/>
  <c r="V71" i="5"/>
  <c r="V77" i="5"/>
  <c r="V113" i="5"/>
  <c r="V105" i="5"/>
  <c r="V66" i="5"/>
  <c r="V15" i="5"/>
  <c r="U20" i="5"/>
  <c r="U26" i="5"/>
  <c r="U34" i="5"/>
  <c r="U61" i="5"/>
  <c r="U47" i="5"/>
  <c r="U54" i="5"/>
  <c r="U71" i="5"/>
  <c r="U77" i="5"/>
  <c r="U113" i="5"/>
  <c r="U105" i="5"/>
  <c r="U66" i="5"/>
  <c r="U15" i="5"/>
  <c r="T20" i="5"/>
  <c r="T26" i="5"/>
  <c r="T34" i="5"/>
  <c r="T61" i="5"/>
  <c r="T47" i="5"/>
  <c r="T54" i="5"/>
  <c r="T71" i="5"/>
  <c r="T77" i="5"/>
  <c r="T113" i="5"/>
  <c r="T105" i="5"/>
  <c r="T66" i="5"/>
  <c r="T15" i="5"/>
  <c r="S20" i="5"/>
  <c r="S26" i="5"/>
  <c r="S34" i="5"/>
  <c r="S61" i="5"/>
  <c r="S47" i="5"/>
  <c r="S54" i="5"/>
  <c r="S71" i="5"/>
  <c r="S77" i="5"/>
  <c r="S113" i="5"/>
  <c r="S105" i="5"/>
  <c r="S66" i="5"/>
  <c r="S15" i="5"/>
  <c r="R20" i="5"/>
  <c r="R26" i="5"/>
  <c r="R34" i="5"/>
  <c r="R61" i="5"/>
  <c r="R47" i="5"/>
  <c r="R54" i="5"/>
  <c r="R71" i="5"/>
  <c r="R77" i="5"/>
  <c r="R113" i="5"/>
  <c r="R105" i="5"/>
  <c r="R66" i="5"/>
  <c r="R15" i="5"/>
  <c r="Q20" i="5"/>
  <c r="Q26" i="5"/>
  <c r="Q34" i="5"/>
  <c r="Q61" i="5"/>
  <c r="Q47" i="5"/>
  <c r="Q54" i="5"/>
  <c r="Q71" i="5"/>
  <c r="Q77" i="5"/>
  <c r="Q113" i="5"/>
  <c r="Q105" i="5"/>
  <c r="Q66" i="5"/>
  <c r="Q15" i="5"/>
  <c r="P20" i="5"/>
  <c r="P26" i="5"/>
  <c r="P34" i="5"/>
  <c r="P61" i="5"/>
  <c r="P47" i="5"/>
  <c r="P54" i="5"/>
  <c r="P71" i="5"/>
  <c r="P77" i="5"/>
  <c r="P113" i="5"/>
  <c r="P105" i="5"/>
  <c r="P66" i="5"/>
  <c r="P15" i="5"/>
  <c r="O20" i="5"/>
  <c r="O26" i="5"/>
  <c r="O34" i="5"/>
  <c r="O61" i="5"/>
  <c r="O47" i="5"/>
  <c r="O54" i="5"/>
  <c r="O71" i="5"/>
  <c r="O77" i="5"/>
  <c r="O113" i="5"/>
  <c r="O105" i="5"/>
  <c r="O66" i="5"/>
  <c r="O15" i="5"/>
  <c r="N20" i="5"/>
  <c r="N26" i="5"/>
  <c r="N34" i="5"/>
  <c r="N61" i="5"/>
  <c r="N47" i="5"/>
  <c r="N54" i="5"/>
  <c r="N71" i="5"/>
  <c r="N77" i="5"/>
  <c r="N113" i="5"/>
  <c r="N105" i="5"/>
  <c r="N66" i="5"/>
  <c r="N15" i="5"/>
  <c r="M20" i="5"/>
  <c r="M26" i="5"/>
  <c r="M34" i="5"/>
  <c r="M61" i="5"/>
  <c r="M47" i="5"/>
  <c r="M54" i="5"/>
  <c r="M71" i="5"/>
  <c r="M77" i="5"/>
  <c r="M113" i="5"/>
  <c r="M105" i="5"/>
  <c r="M66" i="5"/>
  <c r="M15" i="5"/>
  <c r="L20" i="5"/>
  <c r="L26" i="5"/>
  <c r="L34" i="5"/>
  <c r="L61" i="5"/>
  <c r="L47" i="5"/>
  <c r="L54" i="5"/>
  <c r="L71" i="5"/>
  <c r="L77" i="5"/>
  <c r="L113" i="5"/>
  <c r="L105" i="5"/>
  <c r="L66" i="5"/>
  <c r="L15" i="5"/>
  <c r="K20" i="5"/>
  <c r="K26" i="5"/>
  <c r="K34" i="5"/>
  <c r="K61" i="5"/>
  <c r="K47" i="5"/>
  <c r="K54" i="5"/>
  <c r="K71" i="5"/>
  <c r="K77" i="5"/>
  <c r="K113" i="5"/>
  <c r="K105" i="5"/>
  <c r="K66" i="5"/>
  <c r="K15" i="5"/>
  <c r="J20" i="5"/>
  <c r="J26" i="5"/>
  <c r="J34" i="5"/>
  <c r="J61" i="5"/>
  <c r="J47" i="5"/>
  <c r="J54" i="5"/>
  <c r="J71" i="5"/>
  <c r="J77" i="5"/>
  <c r="J113" i="5"/>
  <c r="J105" i="5"/>
  <c r="J66" i="5"/>
  <c r="J15" i="5"/>
  <c r="I20" i="5"/>
  <c r="I26" i="5"/>
  <c r="I34" i="5"/>
  <c r="I61" i="5"/>
  <c r="I47" i="5"/>
  <c r="I54" i="5"/>
  <c r="I71" i="5"/>
  <c r="I77" i="5"/>
  <c r="I113" i="5"/>
  <c r="I105" i="5"/>
  <c r="I66" i="5"/>
  <c r="I15" i="5"/>
  <c r="H20" i="5"/>
  <c r="H26" i="5"/>
  <c r="H34" i="5"/>
  <c r="H61" i="5"/>
  <c r="H47" i="5"/>
  <c r="H54" i="5"/>
  <c r="H71" i="5"/>
  <c r="H77" i="5"/>
  <c r="H113" i="5"/>
  <c r="H105" i="5"/>
  <c r="H66" i="5"/>
  <c r="H15" i="5"/>
  <c r="G20" i="5"/>
  <c r="G26" i="5"/>
  <c r="G34" i="5"/>
  <c r="G61" i="5"/>
  <c r="G47" i="5"/>
  <c r="G54" i="5"/>
  <c r="G71" i="5"/>
  <c r="G77" i="5"/>
  <c r="G113" i="5"/>
  <c r="G105" i="5"/>
  <c r="G66" i="5"/>
  <c r="G15" i="5"/>
  <c r="F20" i="5"/>
  <c r="F26" i="5"/>
  <c r="F34" i="5"/>
  <c r="F61" i="5"/>
  <c r="F47" i="5"/>
  <c r="F54" i="5"/>
  <c r="F71" i="5"/>
  <c r="F77" i="5"/>
  <c r="F113" i="5"/>
  <c r="F105" i="5"/>
  <c r="F66" i="5"/>
  <c r="F15" i="5"/>
  <c r="E20" i="5"/>
  <c r="E26" i="5"/>
  <c r="E34" i="5"/>
  <c r="E61" i="5"/>
  <c r="E47" i="5"/>
  <c r="E54" i="5"/>
  <c r="E71" i="5"/>
  <c r="E77" i="5"/>
  <c r="E113" i="5"/>
  <c r="E105" i="5"/>
  <c r="E66" i="5"/>
  <c r="E15" i="5"/>
  <c r="AS22" i="9"/>
  <c r="AS29" i="9"/>
  <c r="AS36" i="9"/>
  <c r="AS38" i="9"/>
  <c r="AR22" i="9"/>
  <c r="AR29" i="9"/>
  <c r="AR36" i="9"/>
  <c r="AR38" i="9"/>
  <c r="AQ22" i="9"/>
  <c r="AQ29" i="9"/>
  <c r="AQ36" i="9"/>
  <c r="AQ38" i="9"/>
  <c r="AP22" i="9"/>
  <c r="AP29" i="9"/>
  <c r="AP36" i="9"/>
  <c r="AP38" i="9"/>
  <c r="AO22" i="9"/>
  <c r="AO29" i="9"/>
  <c r="AO36" i="9"/>
  <c r="AO38" i="9"/>
  <c r="AN22" i="9"/>
  <c r="AN29" i="9"/>
  <c r="AN36" i="9"/>
  <c r="AN38" i="9"/>
  <c r="AM22" i="9"/>
  <c r="AM29" i="9"/>
  <c r="AM36" i="9"/>
  <c r="AM38" i="9"/>
  <c r="AL22" i="9"/>
  <c r="AL29" i="9"/>
  <c r="AL36" i="9"/>
  <c r="AL38" i="9"/>
  <c r="AK22" i="9"/>
  <c r="AK29" i="9"/>
  <c r="AK36" i="9"/>
  <c r="AK38" i="9"/>
  <c r="AJ22" i="9"/>
  <c r="AJ29" i="9"/>
  <c r="AJ36" i="9"/>
  <c r="AJ38" i="9"/>
  <c r="AI22" i="9"/>
  <c r="AI29" i="9"/>
  <c r="AI36" i="9"/>
  <c r="AI38" i="9"/>
  <c r="AH22" i="9"/>
  <c r="AH29" i="9"/>
  <c r="AH36" i="9"/>
  <c r="AH38" i="9"/>
  <c r="AG22" i="9"/>
  <c r="AG29" i="9"/>
  <c r="AG36" i="9"/>
  <c r="AG38" i="9"/>
  <c r="AE22" i="9"/>
  <c r="AE29" i="9"/>
  <c r="AE36" i="9"/>
  <c r="AE38" i="9"/>
  <c r="AD22" i="9"/>
  <c r="AD29" i="9"/>
  <c r="AD36" i="9"/>
  <c r="AD38" i="9"/>
  <c r="AC22" i="9"/>
  <c r="AC29" i="9"/>
  <c r="AC36" i="9"/>
  <c r="AC38" i="9"/>
  <c r="AB22" i="9"/>
  <c r="AB29" i="9"/>
  <c r="AB36" i="9"/>
  <c r="AB38" i="9"/>
  <c r="AA22" i="9"/>
  <c r="AA29" i="9"/>
  <c r="AA36" i="9"/>
  <c r="AA38" i="9"/>
  <c r="Z22" i="9"/>
  <c r="Z29" i="9"/>
  <c r="Z36" i="9"/>
  <c r="Z38" i="9"/>
  <c r="Y22" i="9"/>
  <c r="Y29" i="9"/>
  <c r="Y36" i="9"/>
  <c r="Y38" i="9"/>
  <c r="X22" i="9"/>
  <c r="X29" i="9"/>
  <c r="X36" i="9"/>
  <c r="X38" i="9"/>
  <c r="W22" i="9"/>
  <c r="W29" i="9"/>
  <c r="W36" i="9"/>
  <c r="W38" i="9"/>
  <c r="V22" i="9"/>
  <c r="V29" i="9"/>
  <c r="V36" i="9"/>
  <c r="V38" i="9"/>
  <c r="U22" i="9"/>
  <c r="U29" i="9"/>
  <c r="U36" i="9"/>
  <c r="U38" i="9"/>
  <c r="T22" i="9"/>
  <c r="T29" i="9"/>
  <c r="T36" i="9"/>
  <c r="T38" i="9"/>
  <c r="S22" i="9"/>
  <c r="S29" i="9"/>
  <c r="S36" i="9"/>
  <c r="S38" i="9"/>
  <c r="R22" i="9"/>
  <c r="R29" i="9"/>
  <c r="R36" i="9"/>
  <c r="R38" i="9"/>
  <c r="Q22" i="9"/>
  <c r="Q29" i="9"/>
  <c r="Q36" i="9"/>
  <c r="Q38" i="9"/>
  <c r="P22" i="9"/>
  <c r="P29" i="9"/>
  <c r="P36" i="9"/>
  <c r="P38" i="9"/>
  <c r="O22" i="9"/>
  <c r="O29" i="9"/>
  <c r="O36" i="9"/>
  <c r="O38" i="9"/>
  <c r="N22" i="9"/>
  <c r="N29" i="9"/>
  <c r="N36" i="9"/>
  <c r="N38" i="9"/>
  <c r="M22" i="9"/>
  <c r="M29" i="9"/>
  <c r="M36" i="9"/>
  <c r="M38" i="9"/>
  <c r="L22" i="9"/>
  <c r="L29" i="9"/>
  <c r="L36" i="9"/>
  <c r="L38" i="9"/>
  <c r="K22" i="9"/>
  <c r="K29" i="9"/>
  <c r="K36" i="9"/>
  <c r="K38" i="9"/>
  <c r="J22" i="9"/>
  <c r="J29" i="9"/>
  <c r="J36" i="9"/>
  <c r="J38" i="9"/>
  <c r="F22" i="9"/>
  <c r="F29" i="9"/>
  <c r="F36" i="9"/>
  <c r="F38" i="9"/>
  <c r="G22" i="9"/>
  <c r="G29" i="9"/>
  <c r="G36" i="9"/>
  <c r="G38" i="9"/>
  <c r="H22" i="9"/>
  <c r="H29" i="9"/>
  <c r="H36" i="9"/>
  <c r="H38" i="9"/>
  <c r="I22" i="9"/>
  <c r="I29" i="9"/>
  <c r="I36" i="9"/>
  <c r="I38" i="9"/>
  <c r="E22" i="9"/>
  <c r="E29" i="9"/>
  <c r="E36" i="9"/>
  <c r="E38" i="9"/>
  <c r="AS15" i="6"/>
  <c r="AS20" i="6"/>
  <c r="AS26" i="6"/>
  <c r="AS34" i="6"/>
  <c r="AS47" i="6"/>
  <c r="AS54" i="6"/>
  <c r="AS61" i="6"/>
  <c r="AS67" i="6"/>
  <c r="AS79" i="6"/>
  <c r="AS103" i="6"/>
  <c r="AS95" i="6"/>
  <c r="AS117" i="6"/>
  <c r="AS119" i="6"/>
  <c r="AR15" i="6"/>
  <c r="AR20" i="6"/>
  <c r="AR26" i="6"/>
  <c r="AR34" i="6"/>
  <c r="AR47" i="6"/>
  <c r="AR54" i="6"/>
  <c r="AR61" i="6"/>
  <c r="AR67" i="6"/>
  <c r="AR79" i="6"/>
  <c r="AR103" i="6"/>
  <c r="AR95" i="6"/>
  <c r="AR117" i="6"/>
  <c r="AR119" i="6"/>
  <c r="AQ15" i="6"/>
  <c r="AQ20" i="6"/>
  <c r="AQ26" i="6"/>
  <c r="AQ34" i="6"/>
  <c r="AQ47" i="6"/>
  <c r="AQ54" i="6"/>
  <c r="AQ61" i="6"/>
  <c r="AQ67" i="6"/>
  <c r="AQ79" i="6"/>
  <c r="AQ103" i="6"/>
  <c r="AQ95" i="6"/>
  <c r="AQ117" i="6"/>
  <c r="AQ119" i="6"/>
  <c r="AP15" i="6"/>
  <c r="AP20" i="6"/>
  <c r="AP26" i="6"/>
  <c r="AP34" i="6"/>
  <c r="AP47" i="6"/>
  <c r="AP54" i="6"/>
  <c r="AP61" i="6"/>
  <c r="AP67" i="6"/>
  <c r="AP79" i="6"/>
  <c r="AP103" i="6"/>
  <c r="AP95" i="6"/>
  <c r="AP117" i="6"/>
  <c r="AP119" i="6"/>
  <c r="AO15" i="6"/>
  <c r="AO20" i="6"/>
  <c r="AO26" i="6"/>
  <c r="AO34" i="6"/>
  <c r="AO47" i="6"/>
  <c r="AO54" i="6"/>
  <c r="AO61" i="6"/>
  <c r="AO67" i="6"/>
  <c r="AO79" i="6"/>
  <c r="AO103" i="6"/>
  <c r="AO95" i="6"/>
  <c r="AO117" i="6"/>
  <c r="AO119" i="6"/>
  <c r="AN15" i="6"/>
  <c r="AN20" i="6"/>
  <c r="AN26" i="6"/>
  <c r="AN34" i="6"/>
  <c r="AN47" i="6"/>
  <c r="AN54" i="6"/>
  <c r="AN61" i="6"/>
  <c r="AN67" i="6"/>
  <c r="AN79" i="6"/>
  <c r="AN103" i="6"/>
  <c r="AN95" i="6"/>
  <c r="AN117" i="6"/>
  <c r="AN119" i="6"/>
  <c r="AM15" i="6"/>
  <c r="AM20" i="6"/>
  <c r="AM26" i="6"/>
  <c r="AM34" i="6"/>
  <c r="AM47" i="6"/>
  <c r="AM54" i="6"/>
  <c r="AM61" i="6"/>
  <c r="AM67" i="6"/>
  <c r="AM79" i="6"/>
  <c r="AM103" i="6"/>
  <c r="AM95" i="6"/>
  <c r="AM117" i="6"/>
  <c r="AM119" i="6"/>
  <c r="AL15" i="6"/>
  <c r="AL20" i="6"/>
  <c r="AL26" i="6"/>
  <c r="AL34" i="6"/>
  <c r="AL47" i="6"/>
  <c r="AL54" i="6"/>
  <c r="AL61" i="6"/>
  <c r="AL67" i="6"/>
  <c r="AL79" i="6"/>
  <c r="AL103" i="6"/>
  <c r="AL95" i="6"/>
  <c r="AL117" i="6"/>
  <c r="AL119" i="6"/>
  <c r="AK15" i="6"/>
  <c r="AK20" i="6"/>
  <c r="AK26" i="6"/>
  <c r="AK34" i="6"/>
  <c r="AK47" i="6"/>
  <c r="AK54" i="6"/>
  <c r="AK61" i="6"/>
  <c r="AK67" i="6"/>
  <c r="AK79" i="6"/>
  <c r="AK103" i="6"/>
  <c r="AK95" i="6"/>
  <c r="AK117" i="6"/>
  <c r="AK119" i="6"/>
  <c r="AJ15" i="6"/>
  <c r="AJ20" i="6"/>
  <c r="AJ26" i="6"/>
  <c r="AJ34" i="6"/>
  <c r="AJ47" i="6"/>
  <c r="AJ54" i="6"/>
  <c r="AJ61" i="6"/>
  <c r="AJ67" i="6"/>
  <c r="AJ79" i="6"/>
  <c r="AJ103" i="6"/>
  <c r="AJ95" i="6"/>
  <c r="AJ117" i="6"/>
  <c r="AJ119" i="6"/>
  <c r="AI15" i="6"/>
  <c r="AI20" i="6"/>
  <c r="AI26" i="6"/>
  <c r="AI34" i="6"/>
  <c r="AI47" i="6"/>
  <c r="AI54" i="6"/>
  <c r="AI61" i="6"/>
  <c r="AI67" i="6"/>
  <c r="AI79" i="6"/>
  <c r="AI103" i="6"/>
  <c r="AI95" i="6"/>
  <c r="AI117" i="6"/>
  <c r="AI119" i="6"/>
  <c r="AH15" i="6"/>
  <c r="AH20" i="6"/>
  <c r="AH26" i="6"/>
  <c r="AH34" i="6"/>
  <c r="AH47" i="6"/>
  <c r="AH54" i="6"/>
  <c r="AH61" i="6"/>
  <c r="AH67" i="6"/>
  <c r="AH79" i="6"/>
  <c r="AH103" i="6"/>
  <c r="AH95" i="6"/>
  <c r="AH117" i="6"/>
  <c r="AH119" i="6"/>
  <c r="AG15" i="6"/>
  <c r="AG20" i="6"/>
  <c r="AG26" i="6"/>
  <c r="AG34" i="6"/>
  <c r="AG47" i="6"/>
  <c r="AG54" i="6"/>
  <c r="AG61" i="6"/>
  <c r="AG67" i="6"/>
  <c r="AG79" i="6"/>
  <c r="AG103" i="6"/>
  <c r="AG95" i="6"/>
  <c r="AG117" i="6"/>
  <c r="AG119" i="6"/>
  <c r="AE15" i="6"/>
  <c r="AE20" i="6"/>
  <c r="AE26" i="6"/>
  <c r="AE34" i="6"/>
  <c r="AE47" i="6"/>
  <c r="AE61" i="6"/>
  <c r="AE67" i="6"/>
  <c r="AE103" i="6"/>
  <c r="AE95" i="6"/>
  <c r="AE117" i="6"/>
  <c r="AD15" i="6"/>
  <c r="AD20" i="6"/>
  <c r="AD26" i="6"/>
  <c r="AD34" i="6"/>
  <c r="AD47" i="6"/>
  <c r="AD61" i="6"/>
  <c r="AD67" i="6"/>
  <c r="AD103" i="6"/>
  <c r="AD95" i="6"/>
  <c r="AD117" i="6"/>
  <c r="AC15" i="6"/>
  <c r="AC20" i="6"/>
  <c r="AC26" i="6"/>
  <c r="AC34" i="6"/>
  <c r="AC47" i="6"/>
  <c r="AC61" i="6"/>
  <c r="AC67" i="6"/>
  <c r="AC103" i="6"/>
  <c r="AC95" i="6"/>
  <c r="AC117" i="6"/>
  <c r="AB15" i="6"/>
  <c r="AB20" i="6"/>
  <c r="AB26" i="6"/>
  <c r="AB34" i="6"/>
  <c r="AB47" i="6"/>
  <c r="AB61" i="6"/>
  <c r="AB67" i="6"/>
  <c r="AB103" i="6"/>
  <c r="AB95" i="6"/>
  <c r="AB117" i="6"/>
  <c r="AA15" i="6"/>
  <c r="AA20" i="6"/>
  <c r="AA26" i="6"/>
  <c r="AA34" i="6"/>
  <c r="AA47" i="6"/>
  <c r="AA61" i="6"/>
  <c r="AA67" i="6"/>
  <c r="AA103" i="6"/>
  <c r="AA95" i="6"/>
  <c r="AA117" i="6"/>
  <c r="Z15" i="6"/>
  <c r="Z20" i="6"/>
  <c r="Z26" i="6"/>
  <c r="Z34" i="6"/>
  <c r="Z47" i="6"/>
  <c r="Z61" i="6"/>
  <c r="Z67" i="6"/>
  <c r="Z103" i="6"/>
  <c r="Z95" i="6"/>
  <c r="Z117" i="6"/>
  <c r="Y15" i="6"/>
  <c r="Y20" i="6"/>
  <c r="Y26" i="6"/>
  <c r="Y34" i="6"/>
  <c r="Y47" i="6"/>
  <c r="Y61" i="6"/>
  <c r="Y67" i="6"/>
  <c r="Y103" i="6"/>
  <c r="Y95" i="6"/>
  <c r="Y117" i="6"/>
  <c r="X15" i="6"/>
  <c r="X20" i="6"/>
  <c r="X26" i="6"/>
  <c r="X34" i="6"/>
  <c r="X47" i="6"/>
  <c r="X61" i="6"/>
  <c r="X67" i="6"/>
  <c r="X103" i="6"/>
  <c r="X95" i="6"/>
  <c r="X117" i="6"/>
  <c r="W15" i="6"/>
  <c r="W20" i="6"/>
  <c r="W26" i="6"/>
  <c r="W34" i="6"/>
  <c r="W47" i="6"/>
  <c r="W61" i="6"/>
  <c r="W67" i="6"/>
  <c r="W103" i="6"/>
  <c r="W95" i="6"/>
  <c r="W117" i="6"/>
  <c r="V15" i="6"/>
  <c r="V20" i="6"/>
  <c r="V26" i="6"/>
  <c r="V34" i="6"/>
  <c r="V47" i="6"/>
  <c r="V61" i="6"/>
  <c r="V67" i="6"/>
  <c r="V103" i="6"/>
  <c r="V95" i="6"/>
  <c r="V117" i="6"/>
  <c r="U15" i="6"/>
  <c r="U20" i="6"/>
  <c r="U26" i="6"/>
  <c r="U34" i="6"/>
  <c r="U47" i="6"/>
  <c r="U61" i="6"/>
  <c r="U67" i="6"/>
  <c r="U103" i="6"/>
  <c r="U95" i="6"/>
  <c r="U117" i="6"/>
  <c r="T15" i="6"/>
  <c r="T20" i="6"/>
  <c r="T26" i="6"/>
  <c r="T34" i="6"/>
  <c r="T47" i="6"/>
  <c r="T61" i="6"/>
  <c r="T67" i="6"/>
  <c r="T103" i="6"/>
  <c r="T95" i="6"/>
  <c r="T117" i="6"/>
  <c r="S15" i="6"/>
  <c r="S20" i="6"/>
  <c r="S26" i="6"/>
  <c r="S34" i="6"/>
  <c r="S47" i="6"/>
  <c r="S61" i="6"/>
  <c r="S67" i="6"/>
  <c r="S103" i="6"/>
  <c r="S95" i="6"/>
  <c r="S117" i="6"/>
  <c r="R15" i="6"/>
  <c r="R20" i="6"/>
  <c r="R26" i="6"/>
  <c r="R34" i="6"/>
  <c r="R47" i="6"/>
  <c r="R61" i="6"/>
  <c r="R67" i="6"/>
  <c r="R103" i="6"/>
  <c r="R95" i="6"/>
  <c r="R117" i="6"/>
  <c r="Q15" i="6"/>
  <c r="Q20" i="6"/>
  <c r="Q26" i="6"/>
  <c r="Q34" i="6"/>
  <c r="Q47" i="6"/>
  <c r="Q61" i="6"/>
  <c r="Q67" i="6"/>
  <c r="Q103" i="6"/>
  <c r="Q95" i="6"/>
  <c r="Q117" i="6"/>
  <c r="P15" i="6"/>
  <c r="P20" i="6"/>
  <c r="P26" i="6"/>
  <c r="P34" i="6"/>
  <c r="P47" i="6"/>
  <c r="P61" i="6"/>
  <c r="P67" i="6"/>
  <c r="P103" i="6"/>
  <c r="P95" i="6"/>
  <c r="P117" i="6"/>
  <c r="O15" i="6"/>
  <c r="O20" i="6"/>
  <c r="O26" i="6"/>
  <c r="O34" i="6"/>
  <c r="O47" i="6"/>
  <c r="O61" i="6"/>
  <c r="O67" i="6"/>
  <c r="O103" i="6"/>
  <c r="O95" i="6"/>
  <c r="O117" i="6"/>
  <c r="N15" i="6"/>
  <c r="N20" i="6"/>
  <c r="N26" i="6"/>
  <c r="N34" i="6"/>
  <c r="N47" i="6"/>
  <c r="N61" i="6"/>
  <c r="N67" i="6"/>
  <c r="N103" i="6"/>
  <c r="N95" i="6"/>
  <c r="N117" i="6"/>
  <c r="M15" i="6"/>
  <c r="M20" i="6"/>
  <c r="M26" i="6"/>
  <c r="M34" i="6"/>
  <c r="M47" i="6"/>
  <c r="M61" i="6"/>
  <c r="M67" i="6"/>
  <c r="M103" i="6"/>
  <c r="M95" i="6"/>
  <c r="M117" i="6"/>
  <c r="L15" i="6"/>
  <c r="L20" i="6"/>
  <c r="L26" i="6"/>
  <c r="L34" i="6"/>
  <c r="L47" i="6"/>
  <c r="L61" i="6"/>
  <c r="L67" i="6"/>
  <c r="L103" i="6"/>
  <c r="L95" i="6"/>
  <c r="L117" i="6"/>
  <c r="K15" i="6"/>
  <c r="K20" i="6"/>
  <c r="K26" i="6"/>
  <c r="K34" i="6"/>
  <c r="K47" i="6"/>
  <c r="K61" i="6"/>
  <c r="K67" i="6"/>
  <c r="K103" i="6"/>
  <c r="K95" i="6"/>
  <c r="K117" i="6"/>
  <c r="J15" i="6"/>
  <c r="J20" i="6"/>
  <c r="J26" i="6"/>
  <c r="J34" i="6"/>
  <c r="J47" i="6"/>
  <c r="J61" i="6"/>
  <c r="J67" i="6"/>
  <c r="J103" i="6"/>
  <c r="J95" i="6"/>
  <c r="J117" i="6"/>
  <c r="I15" i="6"/>
  <c r="I20" i="6"/>
  <c r="I26" i="6"/>
  <c r="I34" i="6"/>
  <c r="I47" i="6"/>
  <c r="I61" i="6"/>
  <c r="I67" i="6"/>
  <c r="I103" i="6"/>
  <c r="I95" i="6"/>
  <c r="I117" i="6"/>
  <c r="H15" i="6"/>
  <c r="H20" i="6"/>
  <c r="H26" i="6"/>
  <c r="H34" i="6"/>
  <c r="H47" i="6"/>
  <c r="H61" i="6"/>
  <c r="H67" i="6"/>
  <c r="H103" i="6"/>
  <c r="H95" i="6"/>
  <c r="H117" i="6"/>
  <c r="G15" i="6"/>
  <c r="G20" i="6"/>
  <c r="G26" i="6"/>
  <c r="G34" i="6"/>
  <c r="G47" i="6"/>
  <c r="G61" i="6"/>
  <c r="G67" i="6"/>
  <c r="G103" i="6"/>
  <c r="G95" i="6"/>
  <c r="G117" i="6"/>
  <c r="F15" i="6"/>
  <c r="F20" i="6"/>
  <c r="F26" i="6"/>
  <c r="F34" i="6"/>
  <c r="F47" i="6"/>
  <c r="F61" i="6"/>
  <c r="F67" i="6"/>
  <c r="F103" i="6"/>
  <c r="F95" i="6"/>
  <c r="F117" i="6"/>
  <c r="E15" i="6"/>
  <c r="E20" i="6"/>
  <c r="E26" i="6"/>
  <c r="E34" i="6"/>
  <c r="E47" i="6"/>
  <c r="E61" i="6"/>
  <c r="E67" i="6"/>
  <c r="E103" i="6"/>
  <c r="E95" i="6"/>
  <c r="E117" i="6"/>
  <c r="AS22" i="10"/>
  <c r="AS29" i="10"/>
  <c r="AS36" i="10"/>
  <c r="AS38" i="10"/>
  <c r="AR22" i="10"/>
  <c r="AR29" i="10"/>
  <c r="AR36" i="10"/>
  <c r="AR38" i="10"/>
  <c r="AQ22" i="10"/>
  <c r="AQ29" i="10"/>
  <c r="AQ36" i="10"/>
  <c r="AQ38" i="10"/>
  <c r="AP22" i="10"/>
  <c r="AP29" i="10"/>
  <c r="AP36" i="10"/>
  <c r="AP38" i="10"/>
  <c r="AO22" i="10"/>
  <c r="AO29" i="10"/>
  <c r="AO36" i="10"/>
  <c r="AO38" i="10"/>
  <c r="AN22" i="10"/>
  <c r="AN29" i="10"/>
  <c r="AN36" i="10"/>
  <c r="AN38" i="10"/>
  <c r="AM22" i="10"/>
  <c r="AM29" i="10"/>
  <c r="AM36" i="10"/>
  <c r="AM38" i="10"/>
  <c r="AK22" i="10"/>
  <c r="AK29" i="10"/>
  <c r="AK36" i="10"/>
  <c r="AK38" i="10"/>
  <c r="AE22" i="10"/>
  <c r="AE29" i="10"/>
  <c r="AE36" i="10"/>
  <c r="AE38" i="10"/>
  <c r="AD22" i="10"/>
  <c r="AD29" i="10"/>
  <c r="AD36" i="10"/>
  <c r="AD38" i="10"/>
  <c r="AC22" i="10"/>
  <c r="AC29" i="10"/>
  <c r="AC36" i="10"/>
  <c r="AC38" i="10"/>
  <c r="AB22" i="10"/>
  <c r="AB29" i="10"/>
  <c r="AB36" i="10"/>
  <c r="AB38" i="10"/>
  <c r="AA22" i="10"/>
  <c r="AA29" i="10"/>
  <c r="AA36" i="10"/>
  <c r="AA38" i="10"/>
  <c r="Z22" i="10"/>
  <c r="Z29" i="10"/>
  <c r="Z36" i="10"/>
  <c r="Z38" i="10"/>
  <c r="Y22" i="10"/>
  <c r="Y29" i="10"/>
  <c r="Y36" i="10"/>
  <c r="Y38" i="10"/>
  <c r="W22" i="10"/>
  <c r="W29" i="10"/>
  <c r="W36" i="10"/>
  <c r="W38" i="10"/>
  <c r="M9" i="31"/>
  <c r="X93" i="14"/>
  <c r="Y93" i="14"/>
  <c r="Z93" i="14"/>
  <c r="X94" i="14"/>
  <c r="Y94" i="14"/>
  <c r="Z94" i="14"/>
  <c r="X95" i="14"/>
  <c r="Y95" i="14"/>
  <c r="Z95" i="14"/>
  <c r="X96" i="14"/>
  <c r="Y96" i="14"/>
  <c r="Z96" i="14"/>
  <c r="X97" i="14"/>
  <c r="Y97" i="14"/>
  <c r="Z97" i="14"/>
  <c r="X98" i="14"/>
  <c r="Y98" i="14"/>
  <c r="Z98" i="14"/>
  <c r="X99" i="14"/>
  <c r="Y99" i="14"/>
  <c r="Z99" i="14"/>
  <c r="X100" i="14"/>
  <c r="Y100" i="14"/>
  <c r="Z100" i="14"/>
  <c r="X101" i="14"/>
  <c r="Y101" i="14"/>
  <c r="Z101" i="14"/>
  <c r="X102" i="14"/>
  <c r="Y102" i="14"/>
  <c r="Z102" i="14"/>
  <c r="X103" i="14"/>
  <c r="Y103" i="14"/>
  <c r="Z103" i="14"/>
  <c r="X104" i="14"/>
  <c r="Y104" i="14"/>
  <c r="Z104" i="14"/>
  <c r="X105" i="14"/>
  <c r="Y105" i="14"/>
  <c r="Z105" i="14"/>
  <c r="W9" i="31"/>
  <c r="X9" i="31"/>
  <c r="Y9" i="31"/>
  <c r="Z9" i="31"/>
  <c r="AA9" i="31"/>
  <c r="AB9" i="31"/>
  <c r="W16" i="31"/>
  <c r="X16" i="31"/>
  <c r="Y16" i="31"/>
  <c r="Z16" i="31"/>
  <c r="AA16" i="31"/>
  <c r="AB16" i="31"/>
  <c r="AA17" i="31"/>
  <c r="AA18" i="31"/>
  <c r="AA19" i="31"/>
  <c r="AA20" i="31"/>
  <c r="AA21" i="31"/>
  <c r="AA22" i="31"/>
  <c r="AA23" i="31"/>
  <c r="AA24" i="31"/>
  <c r="AA25" i="31"/>
  <c r="AA26" i="31"/>
  <c r="AA27" i="31"/>
  <c r="AA28" i="31"/>
  <c r="AA29" i="31"/>
  <c r="AA30" i="31"/>
  <c r="AA31" i="31"/>
  <c r="AA32" i="31"/>
  <c r="AA33" i="31"/>
  <c r="AA34" i="31"/>
  <c r="AA35" i="31"/>
  <c r="AA36" i="31"/>
  <c r="AA37" i="31"/>
  <c r="AA38" i="31"/>
  <c r="Y17" i="31"/>
  <c r="Y18" i="31"/>
  <c r="Y19" i="31"/>
  <c r="Y20" i="31"/>
  <c r="Y21" i="31"/>
  <c r="Y22" i="31"/>
  <c r="Y23" i="31"/>
  <c r="Y24" i="31"/>
  <c r="Y25" i="31"/>
  <c r="Y26" i="31"/>
  <c r="Y27" i="31"/>
  <c r="Y28" i="31"/>
  <c r="Y29" i="31"/>
  <c r="Y30" i="31"/>
  <c r="Y31" i="31"/>
  <c r="Y32" i="31"/>
  <c r="Y33" i="31"/>
  <c r="Y34" i="31"/>
  <c r="Y35" i="31"/>
  <c r="Y36" i="31"/>
  <c r="Y37" i="31"/>
  <c r="Y38" i="31"/>
  <c r="W17" i="31"/>
  <c r="W18" i="31"/>
  <c r="W19" i="31"/>
  <c r="W20" i="31"/>
  <c r="W21" i="31"/>
  <c r="W22" i="31"/>
  <c r="W23" i="31"/>
  <c r="W24" i="31"/>
  <c r="W25" i="31"/>
  <c r="W26" i="31"/>
  <c r="W27" i="31"/>
  <c r="W28" i="31"/>
  <c r="W29" i="31"/>
  <c r="W30" i="31"/>
  <c r="W31" i="31"/>
  <c r="W32" i="31"/>
  <c r="W33" i="31"/>
  <c r="W34" i="31"/>
  <c r="W35" i="31"/>
  <c r="W36" i="31"/>
  <c r="W37" i="31"/>
  <c r="W38" i="31"/>
  <c r="AB18" i="31"/>
  <c r="Z18" i="31"/>
  <c r="X18" i="31"/>
  <c r="X23" i="31"/>
  <c r="Z23" i="31"/>
  <c r="AB23" i="31"/>
  <c r="X24" i="31"/>
  <c r="Z24" i="31"/>
  <c r="AB24" i="31"/>
  <c r="X25" i="31"/>
  <c r="Z25" i="31"/>
  <c r="AB25" i="31"/>
  <c r="X26" i="31"/>
  <c r="Z26" i="31"/>
  <c r="AB26" i="31"/>
  <c r="X27" i="31"/>
  <c r="Z27" i="31"/>
  <c r="AB27" i="31"/>
  <c r="X28" i="31"/>
  <c r="Z28" i="31"/>
  <c r="AB28" i="31"/>
  <c r="X29" i="31"/>
  <c r="Z29" i="31"/>
  <c r="AB29" i="31"/>
  <c r="Z30" i="31"/>
  <c r="AB30" i="31"/>
  <c r="X31" i="31"/>
  <c r="Z31" i="31"/>
  <c r="AB31" i="31"/>
  <c r="X32" i="31"/>
  <c r="Z32" i="31"/>
  <c r="AB32" i="31"/>
  <c r="X33" i="31"/>
  <c r="Z33" i="31"/>
  <c r="AB33" i="31"/>
  <c r="X34" i="31"/>
  <c r="Z34" i="31"/>
  <c r="AB34" i="31"/>
  <c r="X35" i="31"/>
  <c r="Z35" i="31"/>
  <c r="AB35" i="31"/>
  <c r="X36" i="31"/>
  <c r="Z36" i="31"/>
  <c r="AB36" i="31"/>
  <c r="X37" i="31"/>
  <c r="Z37" i="31"/>
  <c r="AB37" i="31"/>
  <c r="X38" i="31"/>
  <c r="Z38" i="31"/>
  <c r="AB38" i="31"/>
  <c r="X22" i="31"/>
  <c r="Z22" i="31"/>
  <c r="AB22" i="31"/>
  <c r="X20" i="31"/>
  <c r="Z20" i="31"/>
  <c r="AB20" i="31"/>
  <c r="D40" i="31"/>
  <c r="M27" i="31"/>
  <c r="M23" i="31"/>
  <c r="M21" i="31"/>
  <c r="Z43" i="14"/>
  <c r="Y43" i="14"/>
  <c r="X43" i="14"/>
  <c r="CL15" i="7"/>
  <c r="CO15" i="7"/>
  <c r="CL23" i="7"/>
  <c r="CO23" i="7"/>
  <c r="CK14" i="7"/>
  <c r="CK15" i="7"/>
  <c r="CK16" i="7"/>
  <c r="CK17" i="7"/>
  <c r="CK18" i="7"/>
  <c r="CK19" i="7"/>
  <c r="CK20" i="7"/>
  <c r="CK21" i="7"/>
  <c r="CK22" i="7"/>
  <c r="CK23" i="7"/>
  <c r="CK24" i="7"/>
  <c r="CL24" i="7"/>
  <c r="CO24" i="7"/>
  <c r="CL22" i="7"/>
  <c r="CL21" i="7"/>
  <c r="CL20" i="7"/>
  <c r="CL19" i="7"/>
  <c r="CL18" i="7"/>
  <c r="CL17" i="7"/>
  <c r="CL16" i="7"/>
  <c r="CL14" i="7"/>
  <c r="CL26" i="7"/>
  <c r="M35" i="31"/>
  <c r="M37" i="31"/>
  <c r="M25" i="31"/>
  <c r="M17" i="31"/>
  <c r="M19" i="31"/>
  <c r="M29" i="31"/>
  <c r="M31" i="31"/>
  <c r="M33" i="31"/>
  <c r="M40" i="31"/>
  <c r="CK26" i="7"/>
  <c r="C3" i="31"/>
  <c r="CO14" i="7"/>
  <c r="CO17" i="7"/>
  <c r="CO18" i="7"/>
  <c r="CO19" i="7"/>
  <c r="CO20" i="7"/>
  <c r="CO21" i="7"/>
  <c r="CO22" i="7"/>
  <c r="C40" i="31"/>
  <c r="AB21" i="31"/>
  <c r="Z21" i="31"/>
  <c r="X21" i="31"/>
  <c r="AB19" i="31"/>
  <c r="AB17" i="31"/>
  <c r="Z19" i="31"/>
  <c r="X19" i="31"/>
  <c r="Z17" i="31"/>
  <c r="X17" i="31"/>
  <c r="Y399" i="4"/>
  <c r="Z399" i="4"/>
  <c r="Y400" i="4"/>
  <c r="Z400" i="4"/>
  <c r="Y401" i="4"/>
  <c r="Z401" i="4"/>
  <c r="Y402" i="4"/>
  <c r="Z402" i="4"/>
  <c r="Y403" i="4"/>
  <c r="Z403" i="4"/>
  <c r="Y404" i="4"/>
  <c r="Z404" i="4"/>
  <c r="Y405" i="4"/>
  <c r="Z405" i="4"/>
  <c r="Y406" i="4"/>
  <c r="Z406" i="4"/>
  <c r="X399" i="4"/>
  <c r="X400" i="4"/>
  <c r="X401" i="4"/>
  <c r="X402" i="4"/>
  <c r="X403" i="4"/>
  <c r="X404" i="4"/>
  <c r="X405" i="4"/>
  <c r="X406" i="4"/>
  <c r="AG24" i="7"/>
  <c r="E24" i="7"/>
  <c r="E22" i="7"/>
  <c r="E21" i="7"/>
  <c r="BA21" i="7"/>
  <c r="BY24" i="7"/>
  <c r="CA24" i="7"/>
  <c r="BU24" i="7"/>
  <c r="CC24" i="7"/>
  <c r="BV24" i="7"/>
  <c r="BZ24" i="7"/>
  <c r="CD24" i="7"/>
  <c r="BO24" i="7"/>
  <c r="BX24" i="7"/>
  <c r="BW24" i="7"/>
  <c r="BA24" i="7"/>
  <c r="BP24" i="7"/>
  <c r="BA22" i="7"/>
  <c r="BA18" i="7"/>
  <c r="E18" i="7"/>
  <c r="BS24" i="7"/>
  <c r="BT24" i="7"/>
  <c r="CB24" i="7"/>
  <c r="BQ24" i="7"/>
  <c r="BR24" i="7"/>
  <c r="BA15" i="7"/>
  <c r="E15" i="7"/>
  <c r="BZ18" i="7"/>
  <c r="E6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P12" i="7"/>
  <c r="BO12" i="7"/>
  <c r="BO26" i="7" s="1"/>
  <c r="BQ12" i="7"/>
  <c r="BR12" i="7"/>
  <c r="A4" i="7"/>
  <c r="CD22" i="7"/>
  <c r="CC22" i="7"/>
  <c r="CB22" i="7"/>
  <c r="CA22" i="7"/>
  <c r="BZ22" i="7"/>
  <c r="BY22" i="7"/>
  <c r="BX22" i="7"/>
  <c r="BW22" i="7"/>
  <c r="BV22" i="7"/>
  <c r="AG22" i="7"/>
  <c r="BZ21" i="7"/>
  <c r="BY21" i="7"/>
  <c r="CA21" i="7"/>
  <c r="BY18" i="7"/>
  <c r="CA18" i="7"/>
  <c r="BY15" i="7"/>
  <c r="BZ15" i="7"/>
  <c r="CA15" i="7"/>
  <c r="BU22" i="7"/>
  <c r="BS22" i="7"/>
  <c r="BZ23" i="7"/>
  <c r="BT22" i="7"/>
  <c r="BP22" i="7"/>
  <c r="BO22" i="7"/>
  <c r="BQ22" i="7"/>
  <c r="BR22" i="7"/>
  <c r="BZ16" i="7"/>
  <c r="CA16" i="7"/>
  <c r="BY16" i="7"/>
  <c r="BZ20" i="7"/>
  <c r="CC21" i="7"/>
  <c r="BX18" i="7"/>
  <c r="CB18" i="7"/>
  <c r="CD18" i="7"/>
  <c r="CC18" i="7"/>
  <c r="CA23" i="7"/>
  <c r="BY20" i="7"/>
  <c r="BY23" i="7"/>
  <c r="BZ17" i="7"/>
  <c r="CA17" i="7"/>
  <c r="CA20" i="7"/>
  <c r="CA14" i="7"/>
  <c r="BZ14" i="7"/>
  <c r="BY14" i="7"/>
  <c r="BY17" i="7"/>
  <c r="BZ19" i="7"/>
  <c r="BY19" i="7"/>
  <c r="CA19" i="7"/>
  <c r="BR18" i="7"/>
  <c r="AV26" i="7"/>
  <c r="AT26" i="7"/>
  <c r="C6" i="7"/>
  <c r="AB26" i="7"/>
  <c r="AA26" i="7"/>
  <c r="CD21" i="7"/>
  <c r="CB21" i="7"/>
  <c r="BX21" i="7"/>
  <c r="BX15" i="7"/>
  <c r="CB15" i="7"/>
  <c r="CC15" i="7"/>
  <c r="CD15" i="7"/>
  <c r="Z106" i="14"/>
  <c r="BR15" i="7"/>
  <c r="BR21" i="7"/>
  <c r="Z407" i="4"/>
  <c r="AX26" i="7"/>
  <c r="AY26" i="7"/>
  <c r="AW26" i="7"/>
  <c r="AG23" i="7"/>
  <c r="BA23" i="7"/>
  <c r="E23" i="7"/>
  <c r="BW21" i="7"/>
  <c r="BV21" i="7"/>
  <c r="AG21" i="7"/>
  <c r="AG20" i="7"/>
  <c r="BW15" i="7"/>
  <c r="BV15" i="7"/>
  <c r="AG15" i="7"/>
  <c r="AG19" i="7"/>
  <c r="BW18" i="7"/>
  <c r="BV18" i="7"/>
  <c r="BS18" i="7"/>
  <c r="AG18" i="7"/>
  <c r="AG17" i="7"/>
  <c r="AG16" i="7"/>
  <c r="CB16" i="7"/>
  <c r="AG14" i="7"/>
  <c r="CB14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J26" i="7"/>
  <c r="CI26" i="7"/>
  <c r="CH26" i="7"/>
  <c r="CG26" i="7"/>
  <c r="CF26" i="7"/>
  <c r="D26" i="7"/>
  <c r="C26" i="7"/>
  <c r="CE25" i="7"/>
  <c r="BT15" i="7"/>
  <c r="Y106" i="14"/>
  <c r="X106" i="14"/>
  <c r="BU15" i="7"/>
  <c r="BT18" i="7"/>
  <c r="CC16" i="7"/>
  <c r="BU18" i="7"/>
  <c r="BP18" i="7"/>
  <c r="E16" i="7"/>
  <c r="BW14" i="7"/>
  <c r="BU21" i="7"/>
  <c r="BO18" i="7"/>
  <c r="BO15" i="7"/>
  <c r="BP15" i="7"/>
  <c r="BS15" i="7"/>
  <c r="E20" i="7"/>
  <c r="BQ21" i="7"/>
  <c r="BS21" i="7"/>
  <c r="BT21" i="7"/>
  <c r="BP21" i="7"/>
  <c r="BO21" i="7"/>
  <c r="BQ15" i="7"/>
  <c r="BQ18" i="7"/>
  <c r="Y407" i="4"/>
  <c r="X407" i="4"/>
  <c r="E17" i="7"/>
  <c r="BA20" i="7"/>
  <c r="CC14" i="7"/>
  <c r="BA19" i="7"/>
  <c r="CD14" i="7"/>
  <c r="BA16" i="7"/>
  <c r="BP16" i="7"/>
  <c r="BV16" i="7"/>
  <c r="CD16" i="7"/>
  <c r="BO23" i="7"/>
  <c r="CC23" i="7"/>
  <c r="BX23" i="7"/>
  <c r="E14" i="7"/>
  <c r="BA14" i="7"/>
  <c r="BV14" i="7"/>
  <c r="BW16" i="7"/>
  <c r="BX16" i="7"/>
  <c r="BA17" i="7"/>
  <c r="E19" i="7"/>
  <c r="BW20" i="7"/>
  <c r="CD20" i="7"/>
  <c r="CB20" i="7"/>
  <c r="BP23" i="7"/>
  <c r="CD23" i="7"/>
  <c r="CB23" i="7"/>
  <c r="CD19" i="7"/>
  <c r="CC19" i="7"/>
  <c r="CB19" i="7"/>
  <c r="BX19" i="7"/>
  <c r="AP26" i="7"/>
  <c r="CD17" i="7"/>
  <c r="BX17" i="7"/>
  <c r="BV23" i="7"/>
  <c r="BV20" i="7"/>
  <c r="BQ20" i="7"/>
  <c r="CB17" i="7"/>
  <c r="BR16" i="7"/>
  <c r="BW23" i="7"/>
  <c r="BQ23" i="7"/>
  <c r="BS16" i="7"/>
  <c r="CC20" i="7"/>
  <c r="BO14" i="7"/>
  <c r="BP20" i="7"/>
  <c r="BT16" i="7"/>
  <c r="BS23" i="7"/>
  <c r="BR23" i="7"/>
  <c r="BT23" i="7"/>
  <c r="BU23" i="7"/>
  <c r="BO19" i="7"/>
  <c r="BT19" i="7"/>
  <c r="BU19" i="7"/>
  <c r="BS20" i="7"/>
  <c r="BU16" i="7"/>
  <c r="BT20" i="7"/>
  <c r="BO20" i="7"/>
  <c r="BU14" i="7"/>
  <c r="BU17" i="7"/>
  <c r="BU20" i="7"/>
  <c r="BX20" i="7"/>
  <c r="BO17" i="7"/>
  <c r="BW17" i="7"/>
  <c r="CC17" i="7"/>
  <c r="BQ14" i="7"/>
  <c r="BS14" i="7"/>
  <c r="BS26" i="7" s="1"/>
  <c r="BR19" i="7"/>
  <c r="BV19" i="7"/>
  <c r="BW19" i="7"/>
  <c r="BS19" i="7"/>
  <c r="BP19" i="7"/>
  <c r="BS17" i="7"/>
  <c r="BT17" i="7"/>
  <c r="BT14" i="7"/>
  <c r="BQ16" i="7"/>
  <c r="BP17" i="7"/>
  <c r="BV17" i="7"/>
  <c r="AN26" i="7"/>
  <c r="AO26" i="7"/>
  <c r="BH26" i="7"/>
  <c r="CA26" i="7"/>
  <c r="BJ26" i="7"/>
  <c r="BI26" i="7"/>
  <c r="Q26" i="7"/>
  <c r="V26" i="7"/>
  <c r="BF26" i="7"/>
  <c r="AR26" i="7"/>
  <c r="AH26" i="7"/>
  <c r="P26" i="7"/>
  <c r="BE26" i="7"/>
  <c r="L26" i="7"/>
  <c r="R26" i="7"/>
  <c r="BA26" i="7"/>
  <c r="N26" i="7"/>
  <c r="AJ26" i="7"/>
  <c r="M26" i="7"/>
  <c r="J26" i="7"/>
  <c r="O26" i="7"/>
  <c r="T26" i="7"/>
  <c r="AG26" i="7"/>
  <c r="BB26" i="7"/>
  <c r="S26" i="7"/>
  <c r="AK26" i="7"/>
  <c r="BC26" i="7"/>
  <c r="K26" i="7"/>
  <c r="U26" i="7"/>
  <c r="BD26" i="7"/>
  <c r="AI26" i="7"/>
  <c r="AQ26" i="7"/>
  <c r="I26" i="7"/>
  <c r="BL26" i="7"/>
  <c r="BG26" i="7"/>
  <c r="BM26" i="7"/>
  <c r="BK26" i="7"/>
  <c r="BR17" i="7"/>
  <c r="BR20" i="7"/>
  <c r="BU26" i="7"/>
  <c r="BQ19" i="7"/>
  <c r="BQ17" i="7"/>
  <c r="H26" i="7"/>
  <c r="Y26" i="7"/>
  <c r="CB26" i="7"/>
  <c r="CC26" i="7"/>
  <c r="CD26" i="7"/>
  <c r="Z26" i="7"/>
  <c r="E26" i="7"/>
  <c r="W26" i="7"/>
  <c r="G26" i="7"/>
  <c r="BV26" i="7"/>
  <c r="AC26" i="7"/>
  <c r="BT26" i="7"/>
  <c r="BW26" i="7"/>
  <c r="AD26" i="7"/>
  <c r="X26" i="7"/>
  <c r="AE26" i="7"/>
  <c r="F26" i="7"/>
  <c r="BY26" i="7"/>
  <c r="BQ26" i="7"/>
  <c r="AU26" i="7"/>
  <c r="BZ26" i="7"/>
  <c r="BO16" i="7"/>
  <c r="AL26" i="7"/>
  <c r="BP14" i="7"/>
  <c r="BP26" i="7"/>
  <c r="AM26" i="7"/>
  <c r="AS26" i="7"/>
  <c r="BX14" i="7"/>
  <c r="BX26" i="7"/>
  <c r="BR14" i="7"/>
  <c r="BR26" i="7"/>
  <c r="CO16" i="7"/>
  <c r="CO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ERICK FRANCISCO GOU ORTEGA</author>
  </authors>
  <commentList>
    <comment ref="X3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PARA SALIR DEL TEXTO PRESIONE LA TECLA ESCAPE (ESC) O SELECCIONE UNA CELDA DESBLOQUEADA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 xml:space="preserve">
OBSERVACIONES:</t>
        </r>
        <r>
          <rPr>
            <b/>
            <sz val="9"/>
            <color indexed="81"/>
            <rFont val="Tahoma"/>
            <family val="2"/>
          </rPr>
          <t xml:space="preserve">     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<sst xmlns="http://schemas.openxmlformats.org/spreadsheetml/2006/main" count="3072" uniqueCount="741">
  <si>
    <t>CAE</t>
  </si>
  <si>
    <t>CE</t>
  </si>
  <si>
    <t>ROCO</t>
  </si>
  <si>
    <t xml:space="preserve"> </t>
  </si>
  <si>
    <t>INSTITUTO DE CAPACITACION PARA EL TRABAJO DEL ESTADO DE CAMPECHE</t>
  </si>
  <si>
    <t>UNIDAD DE CAPACITACIÓN CALKINI</t>
  </si>
  <si>
    <t>UNIDAD DE CAPACITACIÓN CANDELARIA</t>
  </si>
  <si>
    <t>UNIDAD DE CAPACITACIÓN ESCARCEGA</t>
  </si>
  <si>
    <t>Capacitandos atendidos en Acción Extramuros</t>
  </si>
  <si>
    <t>Proyectos Productivos</t>
  </si>
  <si>
    <t>Micro-empresas</t>
  </si>
  <si>
    <t>Becas</t>
  </si>
  <si>
    <t>Otros</t>
  </si>
  <si>
    <t>TOTAL</t>
  </si>
  <si>
    <t>D.D.</t>
  </si>
  <si>
    <t>D.D.E.H.</t>
  </si>
  <si>
    <t>D.D. y U.M.</t>
  </si>
  <si>
    <t>Técnica</t>
  </si>
  <si>
    <t>Mujeres Jefas Familia</t>
  </si>
  <si>
    <t>3a Edad</t>
  </si>
  <si>
    <t>Migrantes</t>
  </si>
  <si>
    <t>Ceresos</t>
  </si>
  <si>
    <t xml:space="preserve"> Otorgadas por el ICAT</t>
  </si>
  <si>
    <t>Becas SEMS</t>
  </si>
  <si>
    <t>Otras</t>
  </si>
  <si>
    <t>SICAT</t>
  </si>
  <si>
    <t>UC</t>
  </si>
  <si>
    <t>AM</t>
  </si>
  <si>
    <t>Tradicional</t>
  </si>
  <si>
    <t>Para ver</t>
  </si>
  <si>
    <t>Para oir</t>
  </si>
  <si>
    <t>Para Hablar</t>
  </si>
  <si>
    <t>Motrices</t>
  </si>
  <si>
    <t>Mentales</t>
  </si>
  <si>
    <t xml:space="preserve">Retención </t>
  </si>
  <si>
    <t>Excelencia</t>
  </si>
  <si>
    <t>Pasantía</t>
  </si>
  <si>
    <t>Calkiní</t>
  </si>
  <si>
    <t>Candelaria</t>
  </si>
  <si>
    <t>Champotón</t>
  </si>
  <si>
    <t>Escárcega</t>
  </si>
  <si>
    <t>Indigenas</t>
  </si>
  <si>
    <t>EBC</t>
  </si>
  <si>
    <t>GENERO</t>
  </si>
  <si>
    <t>SECRETARIA DE EDUCACIÓN, CULTURA Y DEPORTE DEL ESTADO DE CAMPECHE</t>
  </si>
  <si>
    <t>CAMPO DE FORMACIÓN PROFESIONAL</t>
  </si>
  <si>
    <t>14. Artesanal</t>
  </si>
  <si>
    <t>Migajón</t>
  </si>
  <si>
    <t>Macramé</t>
  </si>
  <si>
    <t>Chaquira</t>
  </si>
  <si>
    <t>Poliéster</t>
  </si>
  <si>
    <t>25. Administración</t>
  </si>
  <si>
    <t>Taquigrafía</t>
  </si>
  <si>
    <t>Confección Industrial de Ropa</t>
  </si>
  <si>
    <t>5. Electrónica</t>
  </si>
  <si>
    <t>22. Comunicación</t>
  </si>
  <si>
    <t>7. Industrial</t>
  </si>
  <si>
    <t>30. Turismo</t>
  </si>
  <si>
    <t>Sastrería</t>
  </si>
  <si>
    <t>UNIDAD DE CAPACITACIÓN CIUDAD DEL CARMEN</t>
  </si>
  <si>
    <t>UNIDAD DE CAPACITACIÓN CHAMPOTÓN</t>
  </si>
  <si>
    <t>4. Electricidad</t>
  </si>
  <si>
    <t>8. Automotor</t>
  </si>
  <si>
    <t>1. Agropecuario</t>
  </si>
  <si>
    <t>19. Metalmecánica</t>
  </si>
  <si>
    <t>ACCIÓN MÓVIL CALAKMUL</t>
  </si>
  <si>
    <t>CURSOS</t>
  </si>
  <si>
    <t>HORAS</t>
  </si>
  <si>
    <t>Ciudad del Carmen</t>
  </si>
  <si>
    <t>Calakmul</t>
  </si>
  <si>
    <t>No Acreditados</t>
  </si>
  <si>
    <t>Desertores</t>
  </si>
  <si>
    <t>Inscritos</t>
  </si>
  <si>
    <t>Matricula Total de Cursos Regulares</t>
  </si>
  <si>
    <t>Matricula Total de Cursos No Regulares</t>
  </si>
  <si>
    <t>Plantilla (Real al Trimestre)</t>
  </si>
  <si>
    <t>Cobertura en Municipios</t>
  </si>
  <si>
    <t>No. de Predios Regulares</t>
  </si>
  <si>
    <t>Sectorizado</t>
  </si>
  <si>
    <t>Pedagógica</t>
  </si>
  <si>
    <t>Atendidos</t>
  </si>
  <si>
    <t>Total en el Estado</t>
  </si>
  <si>
    <t>No.</t>
  </si>
  <si>
    <t>Unidad de Capacitación</t>
  </si>
  <si>
    <t>Cantidad de alumnos atendidos por curso regular con programa de estudio  basados en Criterios de Competencia Ocupacional (CCO), Síntesis de Contenido Programático (SCP) y Formación en Línea (FEL).</t>
  </si>
  <si>
    <t xml:space="preserve">AM </t>
  </si>
  <si>
    <t>Acción Móvil</t>
  </si>
  <si>
    <t>Cantidad de alumnos atendidos por curso regular con programa de estudio basado en Educación Basada en Competencias</t>
  </si>
  <si>
    <t>Reconocimiento Oficial de la Competencia Ocupacional</t>
  </si>
  <si>
    <t>Cantidad de alumnos atendidos por acción móvil a través del desplazamiento del docente</t>
  </si>
  <si>
    <t>Cantidad de alumnos atendidos por acción móvil a través del desplazamiento del docente, equipo y herramienta</t>
  </si>
  <si>
    <t>Cantidad de alumnos atendidos por acción móviel a través del desplazamiento del docente, equipo, herramienta y unidad móvil</t>
  </si>
  <si>
    <t>CURSOS REGULARES</t>
  </si>
  <si>
    <t>TRADICIONAL</t>
  </si>
  <si>
    <t>CURSOS NO REGULARES (Otros Cursos)</t>
  </si>
  <si>
    <t xml:space="preserve"> TOTAL CURSOS REGULARES Y NO REGULARES</t>
  </si>
  <si>
    <t>ROCO TRADICIONAL</t>
  </si>
  <si>
    <t>ROCO EBC</t>
  </si>
  <si>
    <t>Grupos</t>
  </si>
  <si>
    <t>Acreditados</t>
  </si>
  <si>
    <t>Hombres</t>
  </si>
  <si>
    <t>Mujeres</t>
  </si>
  <si>
    <t xml:space="preserve"> TRADICIONAL</t>
  </si>
  <si>
    <r>
      <rPr>
        <b/>
        <i/>
        <u/>
        <sz val="11"/>
        <color indexed="8"/>
        <rFont val="Calibri"/>
        <family val="2"/>
      </rPr>
      <t>NOTA:</t>
    </r>
    <r>
      <rPr>
        <b/>
        <sz val="11"/>
        <color indexed="8"/>
        <rFont val="Calibri"/>
        <family val="2"/>
      </rPr>
      <t xml:space="preserve"> TODOS LOS EVENTOS DE CAPACITACIÓN O FORMACIÓN QUE NO SE ENCUENTREN EN EL CATÁLOGO DE OFERTA EDUCATIVA DEBEN REGISTRARSE EN "CURSOS NO REGULARES (Otros Cursos)" INCLUYENDO HORAS.</t>
    </r>
  </si>
  <si>
    <t>LOS CURSOS NO REGULARES (Otros Cursos) DEBERÁN IR AGRUPADOS CONFORME AL CAMPO DE FORMACIÓN PROFESIONAL AL CUAL PERTENECEN.</t>
  </si>
  <si>
    <t>Dirección General</t>
  </si>
  <si>
    <t>Desarrollo Humano</t>
  </si>
  <si>
    <t>CONOCER</t>
  </si>
  <si>
    <t>Director General</t>
  </si>
  <si>
    <t xml:space="preserve">Directores de Área </t>
  </si>
  <si>
    <t>Jefes de Departamento</t>
  </si>
  <si>
    <t>Adminis-
trativos</t>
  </si>
  <si>
    <t>Directores</t>
  </si>
  <si>
    <t>Jefes de Capacitación y Vinculación</t>
  </si>
  <si>
    <t>Jefe Administrativo</t>
  </si>
  <si>
    <t>DIRECCIÓN GENERAL</t>
  </si>
  <si>
    <t>INSTITUTO DE CAPACITACIÓN PARA EL TRABAJO DEL ESTADO DE CAMPECHE</t>
  </si>
  <si>
    <t>NOTA</t>
  </si>
  <si>
    <t>LA INFORMACIÓN QUE SE ANOTE EN ESTOS FORMATOS DEBERÁ COINCIDIR CON LA INFORMACIÓN QUE SE REPORTE EN LAS CARPETAS DE JUNTAS DIRECTIVAS.</t>
  </si>
  <si>
    <t>Consejo de Normalización y Certificación de Competencia Laboral</t>
  </si>
  <si>
    <t>Alimentos y Bebidas</t>
  </si>
  <si>
    <t>Servicio a Comensales</t>
  </si>
  <si>
    <t>Preparación de Bebidas</t>
  </si>
  <si>
    <t>Control de Costos de Alimentos y Bebidas</t>
  </si>
  <si>
    <t>Preparación de Alimentos</t>
  </si>
  <si>
    <t>Atención del Cliente del Vino en el Lugar de Consumo</t>
  </si>
  <si>
    <t>Resguardo del Vino</t>
  </si>
  <si>
    <t>Pastelería y Dulces Finos</t>
  </si>
  <si>
    <t>Hotelería</t>
  </si>
  <si>
    <t>Reservación de Servicios Hoteleros</t>
  </si>
  <si>
    <t>Recepción del Huésped</t>
  </si>
  <si>
    <t>Registro y Control de la Cuenta del Huésped</t>
  </si>
  <si>
    <t>Conserjería y de Comunicación Telefónica en Hotelería</t>
  </si>
  <si>
    <t>Servicio de Atención al Huésped</t>
  </si>
  <si>
    <t>Servicio de Habitaciones</t>
  </si>
  <si>
    <t>Supervisión de Habitaciones y Áreas Comunes</t>
  </si>
  <si>
    <t>Coordinación de los Servicios de Hospedaje</t>
  </si>
  <si>
    <t>Organización de Eventos de Negocios, Sociales y Culturales</t>
  </si>
  <si>
    <t>Venta de Servicios de Viajes</t>
  </si>
  <si>
    <t>Diseño e Imagen de la Carrocería</t>
  </si>
  <si>
    <t>Preparación y Conservación de Alimentos de Origen Animal</t>
  </si>
  <si>
    <t>Técnicas Especializadas de Carnicería</t>
  </si>
  <si>
    <t>Cuidado de Manos y Pies</t>
  </si>
  <si>
    <t>Maquillaje del Rostro</t>
  </si>
  <si>
    <t>Cursos Regulares</t>
  </si>
  <si>
    <t xml:space="preserve">Son aquellos cursos establecidos y normados por la Oferta Educativa de la DGCFT, incluidos en el Catalogo de Carreras/Especialidad </t>
  </si>
  <si>
    <t>Cursos no Regulares</t>
  </si>
  <si>
    <t>Son aquellos cursos que atienden la demanda de capacitación por el sector privado, público y social, y que no aparecen en la Oferta Educativa de la DGCFT</t>
  </si>
  <si>
    <t>Capacitación Acelerada Específica (Sector privado)</t>
  </si>
  <si>
    <t>Curso de Extención (Sector público y social)</t>
  </si>
  <si>
    <t>Tenabo</t>
  </si>
  <si>
    <t>ESPECIALIDAD</t>
  </si>
  <si>
    <t xml:space="preserve">ROCO </t>
  </si>
  <si>
    <t>ACCIÓN MÓVIL TENABO</t>
  </si>
  <si>
    <t>MATRÍCULA TOTAL</t>
  </si>
  <si>
    <t xml:space="preserve">Hombres </t>
  </si>
  <si>
    <t>Manejo Higiénico de Alimentos y Bebidas</t>
  </si>
  <si>
    <t>Tejido a Mano</t>
  </si>
  <si>
    <t>Bordado en Tela</t>
  </si>
  <si>
    <t>Pintura Textil</t>
  </si>
  <si>
    <t>Pintura en Cerámica</t>
  </si>
  <si>
    <t>Cerámica Artificial</t>
  </si>
  <si>
    <t>Trabajos en Papel y Cartón</t>
  </si>
  <si>
    <t>Cosmetología Facial</t>
  </si>
  <si>
    <t>Cosmetología Corporal</t>
  </si>
  <si>
    <t>Artesanías con Fibras Textiles</t>
  </si>
  <si>
    <t>Artesanías con Pastas, Pinturas y Acabados</t>
  </si>
  <si>
    <t>Asistencia Ejecutiva</t>
  </si>
  <si>
    <t>Mecánica Diesel</t>
  </si>
  <si>
    <t>Diseño y Fabricación de Muebles de Madera</t>
  </si>
  <si>
    <t>Soldadura y Pailería</t>
  </si>
  <si>
    <t>Hopelchén</t>
  </si>
  <si>
    <t>Palizada</t>
  </si>
  <si>
    <t>ACCIÓN MÓVIL HOPELCHÉN</t>
  </si>
  <si>
    <t>ACCIÓN MÓVIL PALIZADA</t>
  </si>
  <si>
    <t>Total de Instructores Capacitados</t>
  </si>
  <si>
    <t>Tipo de Capacitación a Instructores</t>
  </si>
  <si>
    <t>Certificaciones a Instructores</t>
  </si>
  <si>
    <t>Adolescentes en Condición de Calle</t>
  </si>
  <si>
    <t>Personas con Discapacidad</t>
  </si>
  <si>
    <t>Instructores</t>
  </si>
  <si>
    <t>Atención a Grupos Vulnerables</t>
  </si>
  <si>
    <t>Impartición de Cursos en Línea</t>
  </si>
  <si>
    <t>Acreditaciones y/o Certificaciones</t>
  </si>
  <si>
    <t>Transporte</t>
  </si>
  <si>
    <t>No. de Cursos</t>
  </si>
  <si>
    <t>Nombre del Curso</t>
  </si>
  <si>
    <t>Corte y Peinado del Cabello</t>
  </si>
  <si>
    <t>Elaboración de Mezclas para Conservas Alimenticias de Origen Vegetal</t>
  </si>
  <si>
    <t>Hecelchakán</t>
  </si>
  <si>
    <t>Seybaplaya</t>
  </si>
  <si>
    <t>ACCIÓN MÓVIL HECELCHAKÁN</t>
  </si>
  <si>
    <t>ACCIÓN MÓVIL SEYBAPLAYA</t>
  </si>
  <si>
    <t>Convenios Firmados</t>
  </si>
  <si>
    <t>RANGO DE EDADES</t>
  </si>
  <si>
    <t>Total Matricula</t>
  </si>
  <si>
    <t>CAMPECHE</t>
  </si>
  <si>
    <t>15 - 18</t>
  </si>
  <si>
    <t>19 - 24</t>
  </si>
  <si>
    <t>25 - 34</t>
  </si>
  <si>
    <t>35 - 44</t>
  </si>
  <si>
    <t>45 - 54</t>
  </si>
  <si>
    <t>55 - 64</t>
  </si>
  <si>
    <t>65 - más</t>
  </si>
  <si>
    <t>CLAVE DE LA ESPECIALIDAD</t>
  </si>
  <si>
    <t>Instituciones Gubernamentales</t>
  </si>
  <si>
    <t>Instituciones Privadas</t>
  </si>
  <si>
    <t>Nombre de la Institución</t>
  </si>
  <si>
    <t>Numeros de Convenios</t>
  </si>
  <si>
    <t>Fecha de Convenio</t>
  </si>
  <si>
    <t>Matrícula Generada</t>
  </si>
  <si>
    <t>Matricula de Sector Público y Privado</t>
  </si>
  <si>
    <t>No acreditados</t>
  </si>
  <si>
    <t>Total Matrícula</t>
  </si>
  <si>
    <t>Convenios</t>
  </si>
  <si>
    <t>No. de Convenios</t>
  </si>
  <si>
    <t>Matricula Generada</t>
  </si>
  <si>
    <t>TOTAL GENERO</t>
  </si>
  <si>
    <t>TOTAL RANGOS DE EDAD</t>
  </si>
  <si>
    <r>
      <rPr>
        <b/>
        <i/>
        <u/>
        <sz val="12"/>
        <color indexed="8"/>
        <rFont val="Arial"/>
        <family val="2"/>
      </rPr>
      <t>NOTA:</t>
    </r>
    <r>
      <rPr>
        <b/>
        <sz val="12"/>
        <color indexed="8"/>
        <rFont val="Arial"/>
        <family val="2"/>
      </rPr>
      <t xml:space="preserve"> TODOS LOS EVENTOS DE CAPACITACIÓN O FORMACIÓN QUE NO SE ENCUENTREN EN EL CATÁLOGO DE OFERTA EDUCATIVA DEBEN REGISTRARSE EN "CURSOS NO REGULARES (Otros Cursos)" INCLUYENDO HORAS.</t>
    </r>
  </si>
  <si>
    <t>Administración</t>
  </si>
  <si>
    <t>Mercadotecnia en la Micro y Pequeña Empresa</t>
  </si>
  <si>
    <t>Administración en la Micro y Pequeña Empresa</t>
  </si>
  <si>
    <t>Servicio y Comunicación con el Cliente</t>
  </si>
  <si>
    <t>Uso de la Lengua Inglesa en Diversos Contextos</t>
  </si>
  <si>
    <t>Starter</t>
  </si>
  <si>
    <t>Junior 1</t>
  </si>
  <si>
    <t>Junior 2</t>
  </si>
  <si>
    <t>Amateur 1</t>
  </si>
  <si>
    <t>Amateur 2</t>
  </si>
  <si>
    <t>Amateur 3</t>
  </si>
  <si>
    <t>Amateur 4</t>
  </si>
  <si>
    <t>Master 1</t>
  </si>
  <si>
    <t>Master 2</t>
  </si>
  <si>
    <t>Senior 1</t>
  </si>
  <si>
    <t>Senior 2</t>
  </si>
  <si>
    <t>23. Tecnologías de la Información</t>
  </si>
  <si>
    <t>Servicios de Atención Telefónica y Telemercadeo</t>
  </si>
  <si>
    <t>Manejo de Herramientas para Auditoría</t>
  </si>
  <si>
    <t>Producción Artesanal de Alimentos</t>
  </si>
  <si>
    <t>Mantenimiento a Equipos y Sistemas Electrónicos</t>
  </si>
  <si>
    <t xml:space="preserve">Mantenimiento Preventivo y Verificación de Tarjetas Electrónicas Analógicas y Digitales </t>
  </si>
  <si>
    <t>Mantenimiento y Reparación de Tarjetas Electrónicas de Lavadoras</t>
  </si>
  <si>
    <t xml:space="preserve">Mantenimiento y Reparación de Tarjetas Electrónicas de Refrigeradores y Climatización </t>
  </si>
  <si>
    <t>Mantenimiento y Reparación de Hornos de Microondas</t>
  </si>
  <si>
    <t>Mantenimiento y Reparación de Equipos de Audiofrecuencia</t>
  </si>
  <si>
    <t>Reparación de Teléfonos Celulares</t>
  </si>
  <si>
    <t>Mantenimiento y Reparación de Pantallas</t>
  </si>
  <si>
    <t>Instalación, Reparación y Mantenimiento de Sistemas Electrónicos de Control</t>
  </si>
  <si>
    <t>Ensamble, Mantenimiento y Reparación de Robótica del Hogar y Entretenimiento</t>
  </si>
  <si>
    <t>Refrigeración y Aire Acondicionado</t>
  </si>
  <si>
    <t>13. Vestido y Textil</t>
  </si>
  <si>
    <t>Alta Costura</t>
  </si>
  <si>
    <t>Confección de Prendas para Dama y Niña</t>
  </si>
  <si>
    <t>Confección de Prendas para Caballero y Niño</t>
  </si>
  <si>
    <t>Patronaje y Graduación</t>
  </si>
  <si>
    <t>14-AFT-2017A</t>
  </si>
  <si>
    <t>14-APPA-2017A</t>
  </si>
  <si>
    <t>25-AE-2017A</t>
  </si>
  <si>
    <t>Servicios Secretariales</t>
  </si>
  <si>
    <t>Mecanografía Asistida por Computadora</t>
  </si>
  <si>
    <t>Aplicación de Normas y Procedimientos Contables y Fiscales</t>
  </si>
  <si>
    <t>Contabilidad General con Paquete Contable</t>
  </si>
  <si>
    <t>Contabilidad de Costos Asistida por Computadora</t>
  </si>
  <si>
    <t>Determinación de Obligaciones Fiscales</t>
  </si>
  <si>
    <t>29. Imagen y Bienestar Personal</t>
  </si>
  <si>
    <t>Cuidados Cosmetológicos Faciales y Corporales</t>
  </si>
  <si>
    <t>Cuidados Faciales Básicos</t>
  </si>
  <si>
    <t>Estilismo y Diseño de Imagen</t>
  </si>
  <si>
    <t>Cortes Básicos de Cabello para Dama y Caballero</t>
  </si>
  <si>
    <t>Aplicación de Uñas Postizas</t>
  </si>
  <si>
    <t>Color y Transformación en el Cabello para Dama y Caballero</t>
  </si>
  <si>
    <t>Aplicación y Decoración de Uñas</t>
  </si>
  <si>
    <t>Maquillaje de Fantasía en el Rostro y/o Cuerpo</t>
  </si>
  <si>
    <t>Micropigmentación Facial</t>
  </si>
  <si>
    <t>Peluquería y Barbería</t>
  </si>
  <si>
    <t>Asesoría de Imagen</t>
  </si>
  <si>
    <t>Organización de Excursiones Terrestres</t>
  </si>
  <si>
    <t>Aplicación del Sistema de Reservaciones Automatizado SABRE</t>
  </si>
  <si>
    <t xml:space="preserve">Organización de Recorridos por los Atractivos Turísticos en la Entidad </t>
  </si>
  <si>
    <t>Organización de Visitas a Museos de la Entidad</t>
  </si>
  <si>
    <t>Gestion y Venta de Servicios Turísticos</t>
  </si>
  <si>
    <t>Organización de Recorridos por los Pueblos Mágicos</t>
  </si>
  <si>
    <t>Aplicación de Técnicas de Bar</t>
  </si>
  <si>
    <t>Aplicación de Técnicas Culinarias</t>
  </si>
  <si>
    <t>Aplicación de Técnicas de Repostería</t>
  </si>
  <si>
    <t>Elaboración de Gelatinas Artísticas</t>
  </si>
  <si>
    <t>Confección de Saco Sastre</t>
  </si>
  <si>
    <t>Confección de Chaleco y Falda Sastre</t>
  </si>
  <si>
    <t>Confección de Pantalón Sastre</t>
  </si>
  <si>
    <t>Soporte a Instalaciones Eléctricas y Motores Eléctricos</t>
  </si>
  <si>
    <t>Instala Acometidas Residenciales</t>
  </si>
  <si>
    <t>Instala Sensores de Presencia Domésticos</t>
  </si>
  <si>
    <t>Instala el Control de Bombas de Agua de uso Doméstico</t>
  </si>
  <si>
    <t>Instala y Repara el Sistema Eléctrico Doméstico</t>
  </si>
  <si>
    <t>Instala y Repara el Sistema Eléctrico de Comunicaciones y Seguridad</t>
  </si>
  <si>
    <t>Instala y Repara el Sistema Eléctrico Industrial</t>
  </si>
  <si>
    <t>Realiza Mantenimiento a Motores Eléctricos Monofásicos</t>
  </si>
  <si>
    <t>Realiza Mantenimiento a Motores Eléctricos Trifásicos</t>
  </si>
  <si>
    <t>Instala y Repara el Sistema Eléctrico Inteligente Doméstico</t>
  </si>
  <si>
    <t xml:space="preserve">Repintado de los Componentes de la Carrocería del Vehículo Automotriz </t>
  </si>
  <si>
    <t xml:space="preserve">Reparación del Sistema de Inyección de los Vehículos de Rango Medio y Servicio Pesado </t>
  </si>
  <si>
    <t xml:space="preserve">Reparación del Motor a Diesel de los Vehículos de Rango Medio y Servicio Pesado </t>
  </si>
  <si>
    <t>16. Procesos de Producción Industrial</t>
  </si>
  <si>
    <t>Elaboración de Centro de Entretenimiento</t>
  </si>
  <si>
    <t>Elaboración de Buró</t>
  </si>
  <si>
    <t xml:space="preserve">Preparación de Materia Prima en la Elaboración de Muebles de Madera </t>
  </si>
  <si>
    <t>Pintado de Piezas, Componentes y Muebles de Madera</t>
  </si>
  <si>
    <t>Elaboración de Piezas Torneadas</t>
  </si>
  <si>
    <t>Terminado de Muebles de Madera</t>
  </si>
  <si>
    <t>Restauración de Muebles</t>
  </si>
  <si>
    <t>Rauteado de Piezas para Muebles de Madera</t>
  </si>
  <si>
    <t>Aplicación de Soldadura Eléctrica</t>
  </si>
  <si>
    <t>Elaboración de Piezas Metalmecánicas</t>
  </si>
  <si>
    <t>Aplicación de Técnicas MIG y TIG</t>
  </si>
  <si>
    <t>Soldadura en Procesos Especiales TIG y MIG</t>
  </si>
  <si>
    <t>Aplicación de Soldadura por Arco Metálico Protegida con Gas (GMAW)</t>
  </si>
  <si>
    <t>Pailería Industrial</t>
  </si>
  <si>
    <t xml:space="preserve">Aplicación de Soldadura por Arco con Electrodo Metálico Revestido (SMAW) </t>
  </si>
  <si>
    <t>Soldadura por Arco con Tungsteno y Gas (GTAW)</t>
  </si>
  <si>
    <t>Mantenimiento al Sistema Eléctrico Automotriz</t>
  </si>
  <si>
    <t>Diagnóstico al Sistema Eléctrico Automotriz</t>
  </si>
  <si>
    <t>Mantenimiento al Sistema de Calefacción Automotriz</t>
  </si>
  <si>
    <t>Diagnóstico al Acumulador Automotriz</t>
  </si>
  <si>
    <t>Cambio de Batería del Vehículo Híbrido</t>
  </si>
  <si>
    <t>Mantenimiento a Redes de Alimentación Eléctrica Automotriz</t>
  </si>
  <si>
    <t>Mantenimiento al Sistema de Arranque</t>
  </si>
  <si>
    <t>Mantenimiento al Sistema de Carga</t>
  </si>
  <si>
    <t>Mantenimiento e Instalación de Iluminación Automotriz</t>
  </si>
  <si>
    <t>Mantenimiento al Tablero de Instrumentos Análogos</t>
  </si>
  <si>
    <t>Mantenimiento a los Accesorios Eléctricos Automotrices</t>
  </si>
  <si>
    <t>Mantenimiento a la Caja de Relevadores Automotrices</t>
  </si>
  <si>
    <t>Mantenimiento al Sistema de Carga Inteligente</t>
  </si>
  <si>
    <t>Mantenimiento e Instalación de Equipos de Comunicación Automotriz</t>
  </si>
  <si>
    <t>Mantenimiento e Instalación de Equipos de Remolque</t>
  </si>
  <si>
    <t>Mantenimiento al Sistema Electrónico Automotriz</t>
  </si>
  <si>
    <t>Diagnóstico al Módulo IPDM</t>
  </si>
  <si>
    <t>Diagnóstico OBD I y OBD II</t>
  </si>
  <si>
    <t>Mantenimiento e Instalación de Audio y Video Automotriz</t>
  </si>
  <si>
    <t>Diagnóstico con Osciloscopio al Sistema Electromecánico</t>
  </si>
  <si>
    <t>Mantenimiento al Sistema de Inyección Electrónica</t>
  </si>
  <si>
    <t>Mantenimiento al Sistema Electrónico de Aire Acondicionado y Calefacción Automotriz</t>
  </si>
  <si>
    <t>Mantenimiento y Programación de la Red de Comunicación Automotriz</t>
  </si>
  <si>
    <t>Mantenimiento al Sistema de Arranque/Parada</t>
  </si>
  <si>
    <t>Programación del Módulo Electrónico Automotriz</t>
  </si>
  <si>
    <t>Mantenimiento al Sistema Electrónico de la Carrocería</t>
  </si>
  <si>
    <t>Mantenimiento a los Sistemas Avanzados de Asistencia al Conductor</t>
  </si>
  <si>
    <t>Mantenimiento a Equipos de Comunicación Telemática Automotriz</t>
  </si>
  <si>
    <t>INFORMACIÓN ESTADÍSTICA DE ICAT  2022</t>
  </si>
  <si>
    <t>Servicios de capacitación (Actualizada al 2021-2022)</t>
  </si>
  <si>
    <t>MATRÍCULA 2022 2° Trimestre (Abril, Mayo y Junio)</t>
  </si>
  <si>
    <t>05-MESE-2022A</t>
  </si>
  <si>
    <t>30-AB-2022A</t>
  </si>
  <si>
    <t>30-GVST-2022A</t>
  </si>
  <si>
    <t>30-H-2022A</t>
  </si>
  <si>
    <t>29-EDI-2022A</t>
  </si>
  <si>
    <t>29-CCFC-2022A</t>
  </si>
  <si>
    <t>25-ANPCF-2022A</t>
  </si>
  <si>
    <t>25-A-2022A</t>
  </si>
  <si>
    <t>Informática</t>
  </si>
  <si>
    <t>23-I-2022A</t>
  </si>
  <si>
    <t>Gestión de Servicios de Sistemas Operativos y Virtualización</t>
  </si>
  <si>
    <t>Automatización con Flujos de Trabajo</t>
  </si>
  <si>
    <t>Programación Orientada a Objetos</t>
  </si>
  <si>
    <t>Gestión de Base de Datos con SQL</t>
  </si>
  <si>
    <t>Desarrollo de Sitios y Aplicaciones Web</t>
  </si>
  <si>
    <t>01-PAA-2022A</t>
  </si>
  <si>
    <t>Mantenimiento Preventivo de Refrigeradores Domésticos</t>
  </si>
  <si>
    <t>Mantenimiento Preventivo de Aire Acondicionado Minisplit</t>
  </si>
  <si>
    <t>Reparación de Equipos de Refrigeración Doméstica y Comercial</t>
  </si>
  <si>
    <t>Instalación y Reparación de Aire Acondicionado y Calefacción de Ventana y Minisplit</t>
  </si>
  <si>
    <t>Reparación de Aire Acondicionado Comercial e Industrial</t>
  </si>
  <si>
    <t>Reparación de Equipos de Refrigeración Industrial</t>
  </si>
  <si>
    <t>Reparación de Aire Acondicionado y Calefacción Automotriz</t>
  </si>
  <si>
    <t>Reparación de Equipos de Refrigeración de Transporte</t>
  </si>
  <si>
    <t>Reparación de Aire Acondicionado Minisplit Inverter</t>
  </si>
  <si>
    <t>07-RAA-2022A</t>
  </si>
  <si>
    <t>22-ULIDC-2022A</t>
  </si>
  <si>
    <t>13-CIR-2022A</t>
  </si>
  <si>
    <t>13-S-2022A</t>
  </si>
  <si>
    <t>08-DIC-2022A</t>
  </si>
  <si>
    <t>16-DFMM-2022A</t>
  </si>
  <si>
    <t>08-MSEA-2022A</t>
  </si>
  <si>
    <t>08-MASEA-2022A</t>
  </si>
  <si>
    <t>Mantenimiento Electromecánico del Automóvil</t>
  </si>
  <si>
    <t>08-MEA-2022A</t>
  </si>
  <si>
    <t>Mecánica de Emergencia</t>
  </si>
  <si>
    <t>Diagnóstico del Motor</t>
  </si>
  <si>
    <t>Mantenimiento a Motores de Combustión Interna con Control Electrónico</t>
  </si>
  <si>
    <t>Mantenimiento al Sistema de Transmisión Manual</t>
  </si>
  <si>
    <t>Mantenimiento al Sistema de Transmisión Automática</t>
  </si>
  <si>
    <t>Mantenimiento al Sistema de Suspensión</t>
  </si>
  <si>
    <t>Mantenimiento al Sistema de Embrague Hidráulico</t>
  </si>
  <si>
    <t>Mantenimiento al Sistema de Dirección</t>
  </si>
  <si>
    <t>Mantenimiento al Sistema de Frenos</t>
  </si>
  <si>
    <t>Afinación de Motores a Gasolina</t>
  </si>
  <si>
    <t>Mantenimiento al Sistema de Transmisión Automática Electrónica</t>
  </si>
  <si>
    <t>Mantenimiento a la Robótica de la Transmisión</t>
  </si>
  <si>
    <t>Mantenimiento al Sistema de Frenos ABS</t>
  </si>
  <si>
    <t>Mantenimiento al Sistema de Suspensión Electrónica</t>
  </si>
  <si>
    <t>Mantenimiento al Sistema de Dirección Electrónica Asistida</t>
  </si>
  <si>
    <t>Mantenimiento a la Caja de Transferencia y Diferencial</t>
  </si>
  <si>
    <t>Mantenimiento al Motor de Combustión Interna del Auto Híbrido</t>
  </si>
  <si>
    <t>08-MD-2022A</t>
  </si>
  <si>
    <t>19-SP-2022A</t>
  </si>
  <si>
    <t>Soldadura Oxigas del Acero en Posiciones</t>
  </si>
  <si>
    <t>04-SIEME-2022A</t>
  </si>
  <si>
    <t>Formación de emprendedores</t>
  </si>
  <si>
    <t>Identidad y calidad en el trabajo</t>
  </si>
  <si>
    <t>Mercadotecnia en la micro y pequeña empresa</t>
  </si>
  <si>
    <t>Modelos de negocios</t>
  </si>
  <si>
    <t>Prospección y cierre de ventas</t>
  </si>
  <si>
    <t>Comunicación</t>
  </si>
  <si>
    <t>Whats up English 1</t>
  </si>
  <si>
    <t>Desarrollo humano</t>
  </si>
  <si>
    <t>Liderazgo</t>
  </si>
  <si>
    <t>imagen y bienestar</t>
  </si>
  <si>
    <t>Maquillaje del rostro</t>
  </si>
  <si>
    <t>Sistemas de impresión</t>
  </si>
  <si>
    <t>Corte de vinilos y transfer básico</t>
  </si>
  <si>
    <t>Serigrafía básica</t>
  </si>
  <si>
    <t>Sublimación de artículos promocionales</t>
  </si>
  <si>
    <t>Vestido y Textil</t>
  </si>
  <si>
    <t>Confección y diseño de faldas</t>
  </si>
  <si>
    <t>Confección y diseño de pantalón sastre</t>
  </si>
  <si>
    <t>Confección de playera tipo polo para caballero</t>
  </si>
  <si>
    <t>Entidad de Certificación Evaluadora</t>
  </si>
  <si>
    <t>Capacitación para la asistencia social</t>
  </si>
  <si>
    <t>Agropecuario</t>
  </si>
  <si>
    <t>Elaboración de conservas de frutas y hortalizas</t>
  </si>
  <si>
    <t>Elaboración de jaleas y mermeladas artesanales</t>
  </si>
  <si>
    <t>Procesado de alimentos lacteos y sus derivados</t>
  </si>
  <si>
    <t>Alimentos</t>
  </si>
  <si>
    <t>Cheese Cake y sus Variantes</t>
  </si>
  <si>
    <t>Chocolatería</t>
  </si>
  <si>
    <t>Cocina Arabe</t>
  </si>
  <si>
    <t>Diferentes cocinas</t>
  </si>
  <si>
    <t>Confitería</t>
  </si>
  <si>
    <t>Decoración con Fondant</t>
  </si>
  <si>
    <t>Dulcería fina</t>
  </si>
  <si>
    <t>Elaboración de bocadillos</t>
  </si>
  <si>
    <t>Elaboración de cupcakes y galletas</t>
  </si>
  <si>
    <t>Elaboración de pasteles</t>
  </si>
  <si>
    <t>Gelatinas florales</t>
  </si>
  <si>
    <t>Mariscos y cocina mediterranea</t>
  </si>
  <si>
    <t>Mixiología</t>
  </si>
  <si>
    <t>Panadería</t>
  </si>
  <si>
    <t>Tamales regionales</t>
  </si>
  <si>
    <t>Técnica para decorar pasteles</t>
  </si>
  <si>
    <t>Artesanal</t>
  </si>
  <si>
    <t>Articulos tejidos</t>
  </si>
  <si>
    <t>Bordado a maquina para principantes</t>
  </si>
  <si>
    <t>Diferentes bordados</t>
  </si>
  <si>
    <t>Deshilados</t>
  </si>
  <si>
    <t>Diferentes puntadas de bordado a máquina</t>
  </si>
  <si>
    <t>Elaboración de jabones y shampoo artesanal</t>
  </si>
  <si>
    <t>Elaboración de sombreros de jipi-japa</t>
  </si>
  <si>
    <t>Técnica de bordado en rococó</t>
  </si>
  <si>
    <t>Urdido de bolsas y banquillos</t>
  </si>
  <si>
    <t>Automotor</t>
  </si>
  <si>
    <t>Mecánica general de motos</t>
  </si>
  <si>
    <t>Preparación y mantenimiento de motos</t>
  </si>
  <si>
    <t>Sincronización de motor 4 tiempos</t>
  </si>
  <si>
    <t>Sistema de caja de motos</t>
  </si>
  <si>
    <t>Sistema electrico de motos</t>
  </si>
  <si>
    <t>Wha's up English 2</t>
  </si>
  <si>
    <t>Electricidad</t>
  </si>
  <si>
    <t>Circuitos eléctricos de uso doméstico</t>
  </si>
  <si>
    <t>Instalación de alumbrado de uso doméstico</t>
  </si>
  <si>
    <t>Instalación de cotactos de uso doméstico</t>
  </si>
  <si>
    <t>Instalación eléctica: salidas, accesorios y pruebas</t>
  </si>
  <si>
    <t>Electrónica</t>
  </si>
  <si>
    <t>Reparación de aparatos electrónicos</t>
  </si>
  <si>
    <t>Reparación de sistemas de audio digital</t>
  </si>
  <si>
    <t>Imagen y bienestar personal</t>
  </si>
  <si>
    <t>Aplicación de tratamientos faciales</t>
  </si>
  <si>
    <t>Aplicación dy decoración de uñas acrilicas y gelish</t>
  </si>
  <si>
    <t>Color y transformación en el cabello</t>
  </si>
  <si>
    <t xml:space="preserve">Corte y peinadio del cabello </t>
  </si>
  <si>
    <t>Cortes de caballero y niño</t>
  </si>
  <si>
    <t>Cortes de cabello para dama y niña</t>
  </si>
  <si>
    <t>Cuidado de manos y pies</t>
  </si>
  <si>
    <t>Peinado y estilizado del cabello suelto</t>
  </si>
  <si>
    <t>Peinados recogidos y semi recogidos del cabello</t>
  </si>
  <si>
    <t>Permacología, rizados, ondulados y alaciados</t>
  </si>
  <si>
    <t>Manualidades</t>
  </si>
  <si>
    <t>Macrame</t>
  </si>
  <si>
    <t>Tejido a gancho y agujas</t>
  </si>
  <si>
    <t>Tejido en telar</t>
  </si>
  <si>
    <t>Tecnologias de la información</t>
  </si>
  <si>
    <t>Adobe Photoshop Intermedio</t>
  </si>
  <si>
    <t>Edición de video</t>
  </si>
  <si>
    <t>Turismo</t>
  </si>
  <si>
    <t>Bartender Básico</t>
  </si>
  <si>
    <t>Vestido y textil</t>
  </si>
  <si>
    <t xml:space="preserve">Confeccón de blusas </t>
  </si>
  <si>
    <t>Confección de corset básico</t>
  </si>
  <si>
    <t>Confcción de pantalón sastre</t>
  </si>
  <si>
    <t>Confección de saco sastre</t>
  </si>
  <si>
    <t>Elaboración de blusas y vestidos artesanales</t>
  </si>
  <si>
    <t>Elaboración de short y pantalón</t>
  </si>
  <si>
    <t>Elaboración de vestidos</t>
  </si>
  <si>
    <t>Elaboración de vestidos de fiesta</t>
  </si>
  <si>
    <t>Vestidos de alta costura</t>
  </si>
  <si>
    <t>Adoralida</t>
  </si>
  <si>
    <t>Cursos varios</t>
  </si>
  <si>
    <t>Industrial</t>
  </si>
  <si>
    <t>Instalación de aire acondicionado tipo split</t>
  </si>
  <si>
    <t>Mantenimiento y reparación de aire acondicionado</t>
  </si>
  <si>
    <t>Cocina Oriental</t>
  </si>
  <si>
    <t>Técnicas para decorar pasteles</t>
  </si>
  <si>
    <t>Bordado de fantasía</t>
  </si>
  <si>
    <t>Bordado noruego</t>
  </si>
  <si>
    <t>Bordado Yugoslavo</t>
  </si>
  <si>
    <t>Urdido de hamaca de columpio</t>
  </si>
  <si>
    <t>Imagen y bienesta y personal</t>
  </si>
  <si>
    <t>Aplicación y decoración de uñas acrilicas</t>
  </si>
  <si>
    <t>Peinados recogidos y semi-recogidos</t>
  </si>
  <si>
    <t>Tejido de fibras plásticas</t>
  </si>
  <si>
    <t>Preparación de bebidas</t>
  </si>
  <si>
    <t>Confección de blusas</t>
  </si>
  <si>
    <t>Confección de camisas</t>
  </si>
  <si>
    <t>Estilos de pantalón para dama y niña</t>
  </si>
  <si>
    <t>Decoración con fondant</t>
  </si>
  <si>
    <t>Bordado para principiantes</t>
  </si>
  <si>
    <t>Bordado chiapaneco</t>
  </si>
  <si>
    <t>Bordado con Chaquita</t>
  </si>
  <si>
    <t>Bordado en listón y deshilado en cinta</t>
  </si>
  <si>
    <t>Bordado Japones</t>
  </si>
  <si>
    <t>Diferentes puntadas de bordado a maquina</t>
  </si>
  <si>
    <t>Instalación de alumbrasdo de uso doméstico</t>
  </si>
  <si>
    <t>Instalación de contactos de uso doméstico</t>
  </si>
  <si>
    <t>Instalació de lamparas y ventiladores</t>
  </si>
  <si>
    <t>Instañación eléctrica: Cableado</t>
  </si>
  <si>
    <t>Aplicación y decoración de uñas básico y avanzado</t>
  </si>
  <si>
    <t>Corte y peinado del cabello</t>
  </si>
  <si>
    <t>Cortes de cabello para caballero y niño</t>
  </si>
  <si>
    <t>Cuidados faciales y corporales</t>
  </si>
  <si>
    <t>Instalación de ire acondicionado tipo split e inverter</t>
  </si>
  <si>
    <t>Mantenimiento y reparación de aire acondicionado tipo split e invertter</t>
  </si>
  <si>
    <t>Reparación de equipos de refrigeración</t>
  </si>
  <si>
    <t>Tejido en tunecino</t>
  </si>
  <si>
    <t>Metalmecánica</t>
  </si>
  <si>
    <t>Aplicación de soldaduira eléctrica</t>
  </si>
  <si>
    <t>Aplicación de soldadura por arco con electrodo metálico revestido</t>
  </si>
  <si>
    <t>Soldadura de ventanería</t>
  </si>
  <si>
    <t>Tecnologías de la información</t>
  </si>
  <si>
    <t>Adobe Photoshop básico</t>
  </si>
  <si>
    <t>Diseño de infografías creativas</t>
  </si>
  <si>
    <t>Mantenimiento de computadoras</t>
  </si>
  <si>
    <t>Microsoft excel</t>
  </si>
  <si>
    <t>Microsoft windows 10</t>
  </si>
  <si>
    <t>Confección de guayaberas</t>
  </si>
  <si>
    <t>Contabilidad Fiscal</t>
  </si>
  <si>
    <t>Crea tu manual de identidad</t>
  </si>
  <si>
    <t>Descubre el ADN de tu negocio</t>
  </si>
  <si>
    <t>Empleabilidad ebn las empresas</t>
  </si>
  <si>
    <t>Finanzas emprendedoras</t>
  </si>
  <si>
    <t>Elaboración de jaleas y mermeladas</t>
  </si>
  <si>
    <t>Cheese cake y sus variantes</t>
  </si>
  <si>
    <t>Cocina Italiana y francesa</t>
  </si>
  <si>
    <t>Cocina mexicana</t>
  </si>
  <si>
    <t>Decoración con Fondat</t>
  </si>
  <si>
    <t>Elaboración de dulces campechanos</t>
  </si>
  <si>
    <t>Elaboración de cestería básica</t>
  </si>
  <si>
    <t>Reparación de motores de gasolina</t>
  </si>
  <si>
    <t>Whats up english 1</t>
  </si>
  <si>
    <t>Instalación de lamparas y ventiladores</t>
  </si>
  <si>
    <t>Instalación del sistema electríco industrial</t>
  </si>
  <si>
    <t>Instalación eléctrica: Planos y trazos de la red</t>
  </si>
  <si>
    <t>Aplicación y decoración de uñas acrilicas y gelish</t>
  </si>
  <si>
    <t>Aplicación y decoración de uñas avanzado</t>
  </si>
  <si>
    <t>Adobe Ilustrator</t>
  </si>
  <si>
    <t>Adobe Photoshop Básico e intermedio</t>
  </si>
  <si>
    <t>Adobe premier pro</t>
  </si>
  <si>
    <t>Diseño de infogradías creativas</t>
  </si>
  <si>
    <t>Excel para negocios</t>
  </si>
  <si>
    <t>Herramientas de excel para escuelas</t>
  </si>
  <si>
    <t>Herramientas digitales en internet</t>
  </si>
  <si>
    <t>Internet</t>
  </si>
  <si>
    <t>Marketing digital</t>
  </si>
  <si>
    <t>Paquetería Office</t>
  </si>
  <si>
    <t>Photoshop avanzado</t>
  </si>
  <si>
    <t>Power Point para maestros</t>
  </si>
  <si>
    <t>Confección de pantalón sastre</t>
  </si>
  <si>
    <t>Contabilidad general con paquete contable</t>
  </si>
  <si>
    <t>Productividad y aceleración digital</t>
  </si>
  <si>
    <t>Regimen fiscal de los salarios (ISR)</t>
  </si>
  <si>
    <t>Cheese Cake y sus variantes</t>
  </si>
  <si>
    <t>Cocina Italiana y Francesa</t>
  </si>
  <si>
    <t>Cocina Mexicana</t>
  </si>
  <si>
    <t>Cocina oriental</t>
  </si>
  <si>
    <t>cocina saludable</t>
  </si>
  <si>
    <t>Decoración de fondant</t>
  </si>
  <si>
    <t>Pastelería fina</t>
  </si>
  <si>
    <t>Bordado Chiapaneco</t>
  </si>
  <si>
    <t>Bordado con Chaquira</t>
  </si>
  <si>
    <t>Elaboración y decoración de sandalias</t>
  </si>
  <si>
    <t>Herrería artesanal</t>
  </si>
  <si>
    <t>Pintado, tallado y calado de lec</t>
  </si>
  <si>
    <t>Whats up English 2</t>
  </si>
  <si>
    <t>Whats Up English 3</t>
  </si>
  <si>
    <t>Educación y formación de personas</t>
  </si>
  <si>
    <t>Educación y formación de activación física</t>
  </si>
  <si>
    <t>Peinados recogidos y semi-recogidos del cabello</t>
  </si>
  <si>
    <t>Reparación de equipso de refrigeración</t>
  </si>
  <si>
    <t>Mantenimiento y reparación de Aire acondicionado tipo split e inverter</t>
  </si>
  <si>
    <t>Instalación de Aire acondicionado</t>
  </si>
  <si>
    <t>Muñecas artesanales</t>
  </si>
  <si>
    <t>Paileria industrial</t>
  </si>
  <si>
    <t>Procesos de producción industrial</t>
  </si>
  <si>
    <t>Carpintería de puertas, ventanas</t>
  </si>
  <si>
    <t>Elaboración de artiículos de fibra de vidrio</t>
  </si>
  <si>
    <t>Elaboración de muebles de madera</t>
  </si>
  <si>
    <t>Rauteado de piezas para muebles de madera</t>
  </si>
  <si>
    <t>Restauración de muebles</t>
  </si>
  <si>
    <t>Tipos de acabados para madera</t>
  </si>
  <si>
    <t>Fundamentos de pagina web</t>
  </si>
  <si>
    <t>Microsoft power point</t>
  </si>
  <si>
    <t xml:space="preserve">Microsoft windows 10 </t>
  </si>
  <si>
    <t>Microsoft Word</t>
  </si>
  <si>
    <t>Operación de base de datos</t>
  </si>
  <si>
    <t>Redes informáticas</t>
  </si>
  <si>
    <t>Windows e Internet</t>
  </si>
  <si>
    <t>Atención a comensales (Meseros)</t>
  </si>
  <si>
    <t>Elaboración de pantalón para dama y niña</t>
  </si>
  <si>
    <t>CAE Huertos y hortalizas</t>
  </si>
  <si>
    <t>CAE Activación física</t>
  </si>
  <si>
    <t>CAE Peluqueria y barbería</t>
  </si>
  <si>
    <t>CAE Aplicación y decoración de uñas avanzado</t>
  </si>
  <si>
    <t>Contabilidad general co paquete contable</t>
  </si>
  <si>
    <t>Cheesecake y sus variantes</t>
  </si>
  <si>
    <t>Cocina Navideña</t>
  </si>
  <si>
    <t>Cocina Saludable</t>
  </si>
  <si>
    <t>Pintado, tallado y calado  de lec</t>
  </si>
  <si>
    <t>Urdido de hamacas basicas</t>
  </si>
  <si>
    <t>Whats Up English 1</t>
  </si>
  <si>
    <t>Whats Up English 2</t>
  </si>
  <si>
    <t>Circuitos eléctricos de uso domestico</t>
  </si>
  <si>
    <t>Instalación eléctrica: Cableado, conductos, sanjas, ranuras, salidas, accesorios y pruebas</t>
  </si>
  <si>
    <t>Mantenimiento y reparación de aire acondicionado tipo split e inverter</t>
  </si>
  <si>
    <t>Tejido a Gancho y aguja</t>
  </si>
  <si>
    <t>Internet y redes sociales</t>
  </si>
  <si>
    <t>Paquetería office</t>
  </si>
  <si>
    <t>Bartender básico</t>
  </si>
  <si>
    <t>Instalación y mantenimiento eléctrico</t>
  </si>
  <si>
    <t>Plomería básica</t>
  </si>
  <si>
    <t>Cocina italiana y francesa</t>
  </si>
  <si>
    <t>Bordado en Macramé</t>
  </si>
  <si>
    <t>Bordado español</t>
  </si>
  <si>
    <t>Bordado Noruego</t>
  </si>
  <si>
    <t>Bordado tenerife</t>
  </si>
  <si>
    <t>Diferentes puntadas para hurdido de hamaca</t>
  </si>
  <si>
    <t>Eléctricidad</t>
  </si>
  <si>
    <t>Instalación eléctrica: Cableado</t>
  </si>
  <si>
    <t>Instalación eléctrica: Saludas, accesorios y pruebas</t>
  </si>
  <si>
    <t>Reparación de aparatos electrodomésticos</t>
  </si>
  <si>
    <t>Peinados y recogidos y semi-recogidos del cabello</t>
  </si>
  <si>
    <t>Tejido a gancho y aguja</t>
  </si>
  <si>
    <t>Aplicación de soldadura por arco con electrodo metálico revestdo (SMAW)</t>
  </si>
  <si>
    <t>Carpintería de puertas y ventanas</t>
  </si>
  <si>
    <t>Adobe photoshop básico e intermedio</t>
  </si>
  <si>
    <t>Aplicaciónes de microsoft 365</t>
  </si>
  <si>
    <t>Matenimiento de computadoras</t>
  </si>
  <si>
    <t>Microsoft Excel</t>
  </si>
  <si>
    <t>Microsoft powerpoint</t>
  </si>
  <si>
    <t>Microsoft Windows 10</t>
  </si>
  <si>
    <t>Elaboración de Short y Pantalón</t>
  </si>
  <si>
    <t>50</t>
  </si>
  <si>
    <t>Cocina italiana</t>
  </si>
  <si>
    <t>42</t>
  </si>
  <si>
    <t>46</t>
  </si>
  <si>
    <t>54</t>
  </si>
  <si>
    <t>20</t>
  </si>
  <si>
    <t>Bordado a maquina para principiantes</t>
  </si>
  <si>
    <t>18</t>
  </si>
  <si>
    <t>Bordado Fantasía</t>
  </si>
  <si>
    <t>Bordado de punto de cruz</t>
  </si>
  <si>
    <t>44</t>
  </si>
  <si>
    <t>bordado en listón y deshilado en cinta</t>
  </si>
  <si>
    <t>43</t>
  </si>
  <si>
    <t>Bordado en español</t>
  </si>
  <si>
    <t>28</t>
  </si>
  <si>
    <t>Bordado ugoslavo</t>
  </si>
  <si>
    <t>48</t>
  </si>
  <si>
    <t>41</t>
  </si>
  <si>
    <t>Pintado, tallado, calado de lec</t>
  </si>
  <si>
    <t>146</t>
  </si>
  <si>
    <t>24</t>
  </si>
  <si>
    <t>Urdidos de bolsas y baquillos</t>
  </si>
  <si>
    <t>45</t>
  </si>
  <si>
    <t>Urdido de hamacas básicas</t>
  </si>
  <si>
    <t>52</t>
  </si>
  <si>
    <t>Sistem electrico de motos</t>
  </si>
  <si>
    <t>38</t>
  </si>
  <si>
    <t>53</t>
  </si>
  <si>
    <t>Instalación electrica: Salidas, accesorios y pruebas</t>
  </si>
  <si>
    <t>55</t>
  </si>
  <si>
    <t>Aplicación y decoración  de uñas acrilicas y gelish</t>
  </si>
  <si>
    <t>118</t>
  </si>
  <si>
    <t>Cortes de cabello para Dama y niña</t>
  </si>
  <si>
    <t>112</t>
  </si>
  <si>
    <t>108</t>
  </si>
  <si>
    <t>Permacología, rizados, ondulados y alaciados.</t>
  </si>
  <si>
    <t>Tejido a Gancho y agujas</t>
  </si>
  <si>
    <t>Serigrafia a selección de colores</t>
  </si>
  <si>
    <t>58</t>
  </si>
  <si>
    <t>64</t>
  </si>
  <si>
    <t>Microsoft Powerpoint</t>
  </si>
  <si>
    <t>Elaboración de blusas y vestidos</t>
  </si>
  <si>
    <t>Cocina Italiana</t>
  </si>
  <si>
    <t>Cocina saludable</t>
  </si>
  <si>
    <t>What's Up English 1</t>
  </si>
  <si>
    <t>What's Up English 2</t>
  </si>
  <si>
    <t>What's Up English 3</t>
  </si>
  <si>
    <t>Instalación de aire acondicionado tipo split e inverter</t>
  </si>
  <si>
    <t>Proceso de producción industrial</t>
  </si>
  <si>
    <t>Reparación de cayucos de fibra de vidrio</t>
  </si>
  <si>
    <t>Bordado Español</t>
  </si>
  <si>
    <t>What's Up English 5</t>
  </si>
  <si>
    <t>Elstilos de pantalón para dama y niña</t>
  </si>
  <si>
    <t>Elaboración de bebidas de sabila artesanal</t>
  </si>
  <si>
    <t>Cocina Méxicana</t>
  </si>
  <si>
    <t>Elaboración de dips y aderezos</t>
  </si>
  <si>
    <t>Elaboración de acondicionador para cabello</t>
  </si>
  <si>
    <t>Elaboración de cesteróa básica</t>
  </si>
  <si>
    <t>Elaboración de crema humectante artesanal</t>
  </si>
  <si>
    <t>Elaboración de jabones artesanales</t>
  </si>
  <si>
    <t>Elaboración de shampoo artesanal</t>
  </si>
  <si>
    <t>Cuidad de manos y pies</t>
  </si>
  <si>
    <t>Tejidos a gancho y agujas</t>
  </si>
  <si>
    <t>Tejido con técnicas de trapillo</t>
  </si>
  <si>
    <t>Microsoft word</t>
  </si>
  <si>
    <t>SEIN</t>
  </si>
  <si>
    <t>UAC</t>
  </si>
  <si>
    <t>APICAM</t>
  </si>
  <si>
    <t>AMHMC</t>
  </si>
  <si>
    <t>Fundación Pablo Garcia</t>
  </si>
  <si>
    <t>CODECAM</t>
  </si>
  <si>
    <t>Dif Estatal</t>
  </si>
  <si>
    <t>Ayuntamiento de palizada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</si>
</sst>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i/>
      <u/>
      <sz val="11"/>
      <color indexed="8"/>
      <name val="Calibri"/>
      <family val="2"/>
    </font>
    <font>
      <b/>
      <sz val="11"/>
      <name val="Bodoni"/>
      <family val="1"/>
    </font>
    <font>
      <b/>
      <sz val="12"/>
      <name val="FrankRuehl"/>
      <family val="2"/>
      <charset val="177"/>
    </font>
    <font>
      <b/>
      <sz val="14"/>
      <name val="Arial"/>
      <family val="2"/>
    </font>
    <font>
      <b/>
      <i/>
      <sz val="11"/>
      <name val="Miriam"/>
      <family val="2"/>
      <charset val="177"/>
    </font>
    <font>
      <b/>
      <sz val="11"/>
      <name val="Mongolian Baiti"/>
      <family val="4"/>
    </font>
    <font>
      <b/>
      <sz val="14"/>
      <name val="Mongolian Baiti"/>
      <family val="4"/>
    </font>
    <font>
      <sz val="14"/>
      <name val="Arial"/>
      <family val="2"/>
    </font>
    <font>
      <b/>
      <sz val="10"/>
      <name val="Arial Black"/>
      <family val="2"/>
    </font>
    <font>
      <b/>
      <sz val="10"/>
      <name val="Mongolian Baiti"/>
      <family val="4"/>
    </font>
    <font>
      <b/>
      <u/>
      <sz val="10"/>
      <name val="Arial"/>
      <family val="2"/>
    </font>
    <font>
      <b/>
      <sz val="10"/>
      <name val="Bodoni"/>
      <family val="1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Berlin Sans FB Demi"/>
      <family val="2"/>
    </font>
    <font>
      <sz val="10"/>
      <color theme="1"/>
      <name val="Bodoni"/>
      <family val="1"/>
    </font>
    <font>
      <b/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16"/>
      <color theme="9" tint="-0.249977111117893"/>
      <name val="Bodoni"/>
      <family val="1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sz val="5.95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2"/>
      <color indexed="8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indexed="8"/>
      <name val="Averta"/>
      <family val="3"/>
    </font>
    <font>
      <sz val="12"/>
      <color theme="1"/>
      <name val="Averta"/>
      <family val="3"/>
    </font>
    <font>
      <sz val="12"/>
      <name val="Averta"/>
      <family val="3"/>
    </font>
    <font>
      <sz val="11"/>
      <color theme="1"/>
      <name val="Averta"/>
      <family val="3"/>
    </font>
    <font>
      <sz val="12"/>
      <color indexed="8"/>
      <name val="Averta Light"/>
      <family val="3"/>
    </font>
    <font>
      <sz val="12"/>
      <color theme="1"/>
      <name val="Averta Light"/>
      <family val="3"/>
    </font>
    <font>
      <sz val="11"/>
      <color theme="1"/>
      <name val="Averta Light"/>
      <family val="3"/>
    </font>
    <font>
      <sz val="12"/>
      <name val="Averta Light"/>
      <family val="3"/>
    </font>
    <font>
      <sz val="5.95"/>
      <color indexed="8"/>
      <name val="Averta Light"/>
      <family val="3"/>
    </font>
    <font>
      <sz val="11"/>
      <color indexed="8"/>
      <name val="Averta Light"/>
      <family val="3"/>
    </font>
    <font>
      <sz val="11"/>
      <name val="Averta Light"/>
      <family val="3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6E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indexed="23"/>
      </left>
      <right style="medium">
        <color theme="0" tint="-0.499984740745262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theme="0" tint="-0.499984740745262"/>
      </top>
      <bottom style="medium">
        <color indexed="23"/>
      </bottom>
      <diagonal/>
    </border>
    <border>
      <left style="medium">
        <color indexed="23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23"/>
      </right>
      <top/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theme="0" tint="-0.499984740745262"/>
      </left>
      <right/>
      <top style="thick">
        <color indexed="23"/>
      </top>
      <bottom/>
      <diagonal/>
    </border>
    <border>
      <left/>
      <right style="thick">
        <color theme="0" tint="-0.499984740745262"/>
      </right>
      <top style="thick">
        <color indexed="23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indexed="23"/>
      </top>
      <bottom/>
      <diagonal/>
    </border>
    <border>
      <left style="thick">
        <color indexed="23"/>
      </left>
      <right style="thick">
        <color indexed="23"/>
      </right>
      <top/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ck">
        <color indexed="23"/>
      </right>
      <top/>
      <bottom/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ck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ck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 style="thick">
        <color indexed="23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 style="thin">
        <color indexed="23"/>
      </right>
      <top/>
      <bottom style="thick">
        <color indexed="23"/>
      </bottom>
      <diagonal/>
    </border>
    <border>
      <left style="thin">
        <color indexed="23"/>
      </left>
      <right style="thick">
        <color indexed="23"/>
      </right>
      <top/>
      <bottom style="thick">
        <color indexed="23"/>
      </bottom>
      <diagonal/>
    </border>
    <border>
      <left style="thin">
        <color indexed="23"/>
      </left>
      <right/>
      <top/>
      <bottom style="thick">
        <color indexed="23"/>
      </bottom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ck">
        <color indexed="23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ck">
        <color indexed="23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indexed="2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23"/>
      </left>
      <right style="thick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thick">
        <color indexed="23"/>
      </bottom>
      <diagonal/>
    </border>
    <border>
      <left style="medium">
        <color indexed="23"/>
      </left>
      <right style="thick">
        <color indexed="23"/>
      </right>
      <top/>
      <bottom style="thick">
        <color indexed="2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 style="medium">
        <color indexed="23"/>
      </bottom>
      <diagonal/>
    </border>
    <border>
      <left style="medium">
        <color indexed="23"/>
      </left>
      <right style="thick">
        <color indexed="23"/>
      </right>
      <top style="thick">
        <color indexed="23"/>
      </top>
      <bottom style="medium">
        <color indexed="23"/>
      </bottom>
      <diagonal/>
    </border>
    <border>
      <left style="thick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indexed="23"/>
      </left>
      <right style="medium">
        <color indexed="23"/>
      </right>
      <top/>
      <bottom/>
      <diagonal/>
    </border>
    <border>
      <left style="thick">
        <color indexed="23"/>
      </left>
      <right style="medium">
        <color indexed="23"/>
      </right>
      <top/>
      <bottom style="thick">
        <color indexed="2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thick">
        <color indexed="23"/>
      </right>
      <top/>
      <bottom style="medium">
        <color indexed="23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ck">
        <color indexed="23"/>
      </left>
      <right style="medium">
        <color indexed="23"/>
      </right>
      <top style="thick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thick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9">
    <xf numFmtId="0" fontId="0" fillId="0" borderId="0" xfId="0"/>
    <xf numFmtId="0" fontId="24" fillId="0" borderId="0" xfId="0" applyFont="1"/>
    <xf numFmtId="0" fontId="24" fillId="3" borderId="0" xfId="0" applyFont="1" applyFill="1"/>
    <xf numFmtId="0" fontId="24" fillId="4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5" borderId="0" xfId="0" applyFont="1" applyFill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5" fillId="0" borderId="0" xfId="4"/>
    <xf numFmtId="0" fontId="5" fillId="0" borderId="0" xfId="4" applyAlignment="1">
      <alignment horizontal="center"/>
    </xf>
    <xf numFmtId="3" fontId="5" fillId="0" borderId="0" xfId="4" applyNumberFormat="1"/>
    <xf numFmtId="0" fontId="9" fillId="3" borderId="0" xfId="4" applyFont="1" applyFill="1" applyAlignment="1">
      <alignment horizontal="center"/>
    </xf>
    <xf numFmtId="0" fontId="7" fillId="6" borderId="5" xfId="4" applyFont="1" applyFill="1" applyBorder="1" applyAlignment="1">
      <alignment horizontal="center" vertical="center"/>
    </xf>
    <xf numFmtId="0" fontId="1" fillId="0" borderId="0" xfId="3"/>
    <xf numFmtId="0" fontId="2" fillId="0" borderId="0" xfId="3" applyFont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" fillId="0" borderId="0" xfId="3" applyAlignment="1">
      <alignment horizontal="center"/>
    </xf>
    <xf numFmtId="0" fontId="1" fillId="0" borderId="6" xfId="3" applyBorder="1" applyAlignment="1">
      <alignment wrapText="1"/>
    </xf>
    <xf numFmtId="0" fontId="1" fillId="0" borderId="0" xfId="3" applyAlignment="1">
      <alignment horizontal="left"/>
    </xf>
    <xf numFmtId="0" fontId="9" fillId="3" borderId="0" xfId="3" applyFont="1" applyFill="1" applyAlignment="1">
      <alignment textRotation="90"/>
    </xf>
    <xf numFmtId="0" fontId="1" fillId="0" borderId="0" xfId="3" applyAlignment="1">
      <alignment wrapText="1"/>
    </xf>
    <xf numFmtId="0" fontId="2" fillId="0" borderId="0" xfId="3" applyFont="1"/>
    <xf numFmtId="0" fontId="9" fillId="3" borderId="0" xfId="3" applyFont="1" applyFill="1"/>
    <xf numFmtId="0" fontId="26" fillId="5" borderId="0" xfId="0" applyFont="1" applyFill="1" applyAlignment="1">
      <alignment horizontal="right" vertical="center"/>
    </xf>
    <xf numFmtId="0" fontId="26" fillId="7" borderId="0" xfId="0" applyFont="1" applyFill="1" applyAlignment="1">
      <alignment horizontal="right" vertical="center"/>
    </xf>
    <xf numFmtId="0" fontId="27" fillId="0" borderId="9" xfId="0" applyFont="1" applyBorder="1" applyAlignment="1" applyProtection="1">
      <alignment horizontal="left" vertical="center" wrapText="1"/>
      <protection locked="0"/>
    </xf>
    <xf numFmtId="0" fontId="9" fillId="0" borderId="0" xfId="4" applyFont="1" applyAlignment="1">
      <alignment horizontal="center"/>
    </xf>
    <xf numFmtId="0" fontId="9" fillId="0" borderId="10" xfId="4" applyFont="1" applyBorder="1" applyAlignment="1">
      <alignment horizontal="center" vertical="center"/>
    </xf>
    <xf numFmtId="0" fontId="9" fillId="0" borderId="10" xfId="4" applyFont="1" applyBorder="1" applyAlignment="1">
      <alignment horizontal="left"/>
    </xf>
    <xf numFmtId="3" fontId="7" fillId="6" borderId="5" xfId="4" applyNumberFormat="1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  <xf numFmtId="0" fontId="7" fillId="6" borderId="11" xfId="4" applyFont="1" applyFill="1" applyBorder="1" applyAlignment="1">
      <alignment horizontal="center" vertical="center"/>
    </xf>
    <xf numFmtId="0" fontId="7" fillId="6" borderId="12" xfId="4" applyFont="1" applyFill="1" applyBorder="1" applyAlignment="1">
      <alignment horizontal="center" vertical="center"/>
    </xf>
    <xf numFmtId="0" fontId="28" fillId="5" borderId="13" xfId="3" applyFont="1" applyFill="1" applyBorder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0" fontId="28" fillId="0" borderId="14" xfId="3" applyFont="1" applyBorder="1" applyAlignment="1">
      <alignment horizontal="center" vertical="center" wrapText="1"/>
    </xf>
    <xf numFmtId="0" fontId="28" fillId="7" borderId="14" xfId="3" applyFont="1" applyFill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8" borderId="5" xfId="4" applyFont="1" applyFill="1" applyBorder="1" applyAlignment="1">
      <alignment horizontal="center"/>
    </xf>
    <xf numFmtId="0" fontId="7" fillId="8" borderId="5" xfId="4" applyFont="1" applyFill="1" applyBorder="1" applyAlignment="1">
      <alignment horizontal="left"/>
    </xf>
    <xf numFmtId="0" fontId="9" fillId="8" borderId="5" xfId="4" applyFont="1" applyFill="1" applyBorder="1" applyAlignment="1">
      <alignment horizontal="center" vertical="center"/>
    </xf>
    <xf numFmtId="0" fontId="9" fillId="8" borderId="5" xfId="4" applyFont="1" applyFill="1" applyBorder="1" applyAlignment="1" applyProtection="1">
      <alignment horizontal="center" vertical="center"/>
      <protection locked="0"/>
    </xf>
    <xf numFmtId="3" fontId="9" fillId="0" borderId="10" xfId="4" quotePrefix="1" applyNumberFormat="1" applyFont="1" applyBorder="1" applyAlignment="1">
      <alignment horizontal="center" vertical="center"/>
    </xf>
    <xf numFmtId="3" fontId="9" fillId="0" borderId="10" xfId="4" applyNumberFormat="1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7" borderId="0" xfId="0" applyFont="1" applyFill="1" applyAlignment="1">
      <alignment horizontal="center" vertical="center"/>
    </xf>
    <xf numFmtId="0" fontId="14" fillId="9" borderId="1" xfId="3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9" fillId="0" borderId="13" xfId="4" applyFont="1" applyBorder="1" applyAlignment="1">
      <alignment horizontal="center" vertical="center"/>
    </xf>
    <xf numFmtId="3" fontId="9" fillId="0" borderId="0" xfId="4" quotePrefix="1" applyNumberFormat="1" applyFont="1" applyAlignment="1">
      <alignment horizontal="center" vertical="center"/>
    </xf>
    <xf numFmtId="3" fontId="29" fillId="0" borderId="13" xfId="3" applyNumberFormat="1" applyFont="1" applyBorder="1" applyAlignment="1">
      <alignment horizontal="center" vertical="center" wrapText="1"/>
    </xf>
    <xf numFmtId="3" fontId="9" fillId="0" borderId="13" xfId="4" quotePrefix="1" applyNumberFormat="1" applyFont="1" applyBorder="1" applyAlignment="1">
      <alignment horizontal="center" vertical="center"/>
    </xf>
    <xf numFmtId="0" fontId="6" fillId="0" borderId="0" xfId="3" applyFont="1"/>
    <xf numFmtId="0" fontId="15" fillId="0" borderId="0" xfId="3" applyFont="1" applyAlignment="1">
      <alignment horizontal="center" vertical="top"/>
    </xf>
    <xf numFmtId="0" fontId="28" fillId="5" borderId="21" xfId="3" applyFont="1" applyFill="1" applyBorder="1" applyAlignment="1">
      <alignment horizontal="center" vertical="center" wrapText="1"/>
    </xf>
    <xf numFmtId="0" fontId="28" fillId="5" borderId="14" xfId="3" applyFont="1" applyFill="1" applyBorder="1" applyAlignment="1">
      <alignment horizontal="center" vertical="center" wrapText="1"/>
    </xf>
    <xf numFmtId="0" fontId="28" fillId="7" borderId="21" xfId="3" applyFont="1" applyFill="1" applyBorder="1" applyAlignment="1">
      <alignment horizontal="center" vertical="center"/>
    </xf>
    <xf numFmtId="0" fontId="28" fillId="7" borderId="21" xfId="3" applyFont="1" applyFill="1" applyBorder="1" applyAlignment="1">
      <alignment horizontal="center" vertical="center" wrapText="1"/>
    </xf>
    <xf numFmtId="0" fontId="2" fillId="0" borderId="10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28" fillId="0" borderId="10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0" fontId="7" fillId="0" borderId="10" xfId="3" applyFont="1" applyBorder="1" applyAlignment="1">
      <alignment horizontal="center" vertical="center" textRotation="90" wrapText="1"/>
    </xf>
    <xf numFmtId="0" fontId="9" fillId="0" borderId="10" xfId="3" applyFont="1" applyBorder="1" applyAlignment="1">
      <alignment horizontal="center" textRotation="90" wrapText="1"/>
    </xf>
    <xf numFmtId="0" fontId="8" fillId="0" borderId="10" xfId="3" applyFont="1" applyBorder="1" applyAlignment="1">
      <alignment horizontal="center" vertical="center" textRotation="90" wrapText="1"/>
    </xf>
    <xf numFmtId="0" fontId="2" fillId="0" borderId="10" xfId="3" applyFont="1" applyBorder="1" applyAlignment="1">
      <alignment horizontal="center" vertical="center" textRotation="90"/>
    </xf>
    <xf numFmtId="0" fontId="7" fillId="0" borderId="13" xfId="3" applyFont="1" applyBorder="1" applyAlignment="1" applyProtection="1">
      <alignment horizontal="center" vertical="center" wrapText="1"/>
      <protection locked="0"/>
    </xf>
    <xf numFmtId="0" fontId="7" fillId="0" borderId="14" xfId="3" applyFont="1" applyBorder="1" applyAlignment="1" applyProtection="1">
      <alignment horizontal="center" vertical="center" wrapText="1"/>
      <protection locked="0"/>
    </xf>
    <xf numFmtId="0" fontId="17" fillId="0" borderId="0" xfId="3" applyFont="1"/>
    <xf numFmtId="0" fontId="11" fillId="0" borderId="0" xfId="0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vertical="center"/>
    </xf>
    <xf numFmtId="3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left" vertical="center" wrapText="1"/>
    </xf>
    <xf numFmtId="0" fontId="12" fillId="2" borderId="21" xfId="3" applyFont="1" applyFill="1" applyBorder="1" applyAlignment="1">
      <alignment horizontal="center" wrapText="1"/>
    </xf>
    <xf numFmtId="0" fontId="18" fillId="0" borderId="0" xfId="3" applyFont="1" applyAlignment="1">
      <alignment vertical="top"/>
    </xf>
    <xf numFmtId="0" fontId="19" fillId="0" borderId="0" xfId="3" applyFont="1" applyAlignment="1">
      <alignment horizontal="left" vertical="top"/>
    </xf>
    <xf numFmtId="0" fontId="20" fillId="0" borderId="0" xfId="3" applyFont="1" applyAlignment="1">
      <alignment horizontal="left" vertical="top"/>
    </xf>
    <xf numFmtId="0" fontId="2" fillId="0" borderId="0" xfId="3" applyFont="1" applyAlignment="1">
      <alignment horizontal="left" vertical="top"/>
    </xf>
    <xf numFmtId="0" fontId="9" fillId="0" borderId="13" xfId="3" applyFont="1" applyBorder="1" applyAlignment="1" applyProtection="1">
      <alignment horizontal="center" vertical="center" wrapText="1"/>
      <protection locked="0"/>
    </xf>
    <xf numFmtId="0" fontId="9" fillId="0" borderId="10" xfId="3" applyFont="1" applyBorder="1" applyAlignment="1">
      <alignment horizontal="center" vertical="center" wrapText="1"/>
    </xf>
    <xf numFmtId="0" fontId="9" fillId="0" borderId="13" xfId="3" applyFont="1" applyBorder="1" applyAlignment="1" applyProtection="1">
      <alignment horizontal="center" vertical="center"/>
      <protection locked="0"/>
    </xf>
    <xf numFmtId="0" fontId="9" fillId="0" borderId="10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11" fillId="10" borderId="26" xfId="0" applyFont="1" applyFill="1" applyBorder="1" applyAlignment="1">
      <alignment horizontal="left" vertical="center" wrapText="1"/>
    </xf>
    <xf numFmtId="0" fontId="31" fillId="10" borderId="26" xfId="0" applyFont="1" applyFill="1" applyBorder="1"/>
    <xf numFmtId="0" fontId="31" fillId="10" borderId="27" xfId="0" applyFont="1" applyFill="1" applyBorder="1"/>
    <xf numFmtId="0" fontId="31" fillId="10" borderId="20" xfId="0" applyFont="1" applyFill="1" applyBorder="1"/>
    <xf numFmtId="0" fontId="11" fillId="0" borderId="0" xfId="0" applyFont="1" applyAlignment="1">
      <alignment horizontal="left"/>
    </xf>
    <xf numFmtId="4" fontId="21" fillId="0" borderId="0" xfId="0" applyNumberFormat="1" applyFont="1" applyAlignment="1">
      <alignment horizontal="left" vertical="top" wrapText="1"/>
    </xf>
    <xf numFmtId="3" fontId="6" fillId="4" borderId="10" xfId="3" applyNumberFormat="1" applyFont="1" applyFill="1" applyBorder="1" applyAlignment="1">
      <alignment vertical="center" wrapText="1"/>
    </xf>
    <xf numFmtId="3" fontId="33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/>
    </xf>
    <xf numFmtId="0" fontId="28" fillId="11" borderId="5" xfId="3" applyFont="1" applyFill="1" applyBorder="1" applyAlignment="1">
      <alignment horizontal="center" vertical="center" wrapText="1"/>
    </xf>
    <xf numFmtId="0" fontId="28" fillId="11" borderId="5" xfId="0" applyFont="1" applyFill="1" applyBorder="1" applyAlignment="1">
      <alignment horizontal="center" vertical="center" wrapText="1"/>
    </xf>
    <xf numFmtId="0" fontId="28" fillId="0" borderId="28" xfId="3" applyFont="1" applyBorder="1" applyAlignment="1">
      <alignment horizontal="center" vertical="center" wrapText="1"/>
    </xf>
    <xf numFmtId="3" fontId="9" fillId="8" borderId="29" xfId="3" applyNumberFormat="1" applyFont="1" applyFill="1" applyBorder="1" applyAlignment="1">
      <alignment horizontal="center" vertical="center" wrapText="1"/>
    </xf>
    <xf numFmtId="3" fontId="9" fillId="8" borderId="5" xfId="3" quotePrefix="1" applyNumberFormat="1" applyFont="1" applyFill="1" applyBorder="1" applyAlignment="1">
      <alignment horizontal="center" vertical="center" wrapText="1"/>
    </xf>
    <xf numFmtId="3" fontId="9" fillId="0" borderId="0" xfId="3" quotePrefix="1" applyNumberFormat="1" applyFont="1" applyAlignment="1">
      <alignment horizontal="center" vertical="center" wrapText="1"/>
    </xf>
    <xf numFmtId="3" fontId="9" fillId="3" borderId="10" xfId="3" quotePrefix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4" fillId="11" borderId="0" xfId="0" applyFont="1" applyFill="1" applyAlignment="1">
      <alignment horizontal="center" vertical="center"/>
    </xf>
    <xf numFmtId="0" fontId="13" fillId="4" borderId="49" xfId="3" applyFont="1" applyFill="1" applyBorder="1" applyAlignment="1">
      <alignment vertical="center"/>
    </xf>
    <xf numFmtId="0" fontId="13" fillId="4" borderId="50" xfId="3" applyFont="1" applyFill="1" applyBorder="1" applyAlignment="1">
      <alignment vertical="center"/>
    </xf>
    <xf numFmtId="0" fontId="7" fillId="4" borderId="14" xfId="3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/>
    </xf>
    <xf numFmtId="0" fontId="7" fillId="4" borderId="0" xfId="3" applyFont="1" applyFill="1" applyAlignment="1">
      <alignment horizontal="center" vertical="center" wrapText="1"/>
    </xf>
    <xf numFmtId="0" fontId="7" fillId="4" borderId="15" xfId="3" applyFont="1" applyFill="1" applyBorder="1" applyAlignment="1">
      <alignment horizontal="center" vertical="center" wrapText="1"/>
    </xf>
    <xf numFmtId="0" fontId="7" fillId="4" borderId="51" xfId="3" applyFont="1" applyFill="1" applyBorder="1" applyAlignment="1">
      <alignment horizontal="center" vertical="center" wrapText="1"/>
    </xf>
    <xf numFmtId="3" fontId="7" fillId="0" borderId="0" xfId="3" applyNumberFormat="1" applyFont="1" applyAlignment="1">
      <alignment vertical="center" wrapText="1"/>
    </xf>
    <xf numFmtId="0" fontId="13" fillId="0" borderId="0" xfId="3" applyFont="1" applyAlignment="1">
      <alignment horizontal="center" vertical="center"/>
    </xf>
    <xf numFmtId="3" fontId="7" fillId="0" borderId="15" xfId="3" applyNumberFormat="1" applyFont="1" applyBorder="1" applyAlignment="1">
      <alignment horizontal="center" vertical="center" wrapText="1"/>
    </xf>
    <xf numFmtId="3" fontId="9" fillId="8" borderId="5" xfId="4" quotePrefix="1" applyNumberFormat="1" applyFont="1" applyFill="1" applyBorder="1" applyAlignment="1" applyProtection="1">
      <alignment horizontal="center" vertical="center"/>
      <protection locked="0"/>
    </xf>
    <xf numFmtId="0" fontId="7" fillId="2" borderId="21" xfId="3" applyFont="1" applyFill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1" fillId="0" borderId="0" xfId="0" applyFont="1"/>
    <xf numFmtId="0" fontId="31" fillId="10" borderId="33" xfId="0" applyFont="1" applyFill="1" applyBorder="1" applyAlignment="1">
      <alignment horizontal="left" vertical="center"/>
    </xf>
    <xf numFmtId="0" fontId="31" fillId="10" borderId="33" xfId="0" applyFont="1" applyFill="1" applyBorder="1"/>
    <xf numFmtId="0" fontId="1" fillId="10" borderId="33" xfId="3" applyFill="1" applyBorder="1"/>
    <xf numFmtId="0" fontId="21" fillId="0" borderId="0" xfId="0" applyFont="1" applyAlignment="1">
      <alignment horizontal="left" vertical="top"/>
    </xf>
    <xf numFmtId="3" fontId="21" fillId="0" borderId="0" xfId="0" applyNumberFormat="1" applyFont="1" applyAlignment="1">
      <alignment horizontal="left" vertical="top"/>
    </xf>
    <xf numFmtId="0" fontId="31" fillId="0" borderId="0" xfId="0" applyFont="1" applyAlignment="1">
      <alignment vertical="top"/>
    </xf>
    <xf numFmtId="0" fontId="31" fillId="10" borderId="26" xfId="0" applyFont="1" applyFill="1" applyBorder="1" applyAlignment="1">
      <alignment horizontal="left" vertical="center"/>
    </xf>
    <xf numFmtId="3" fontId="7" fillId="0" borderId="10" xfId="3" applyNumberFormat="1" applyFont="1" applyBorder="1" applyAlignment="1">
      <alignment horizontal="center" vertical="center" wrapText="1"/>
    </xf>
    <xf numFmtId="3" fontId="7" fillId="4" borderId="5" xfId="1" applyNumberFormat="1" applyFont="1" applyFill="1" applyBorder="1" applyAlignment="1" applyProtection="1">
      <alignment horizontal="center" vertical="center"/>
    </xf>
    <xf numFmtId="0" fontId="9" fillId="0" borderId="13" xfId="3" applyFont="1" applyBorder="1" applyAlignment="1">
      <alignment horizontal="center" vertical="center" wrapText="1"/>
    </xf>
    <xf numFmtId="3" fontId="7" fillId="5" borderId="5" xfId="4" applyNumberFormat="1" applyFont="1" applyFill="1" applyBorder="1" applyAlignment="1">
      <alignment horizontal="center" vertical="center"/>
    </xf>
    <xf numFmtId="3" fontId="7" fillId="7" borderId="5" xfId="4" applyNumberFormat="1" applyFont="1" applyFill="1" applyBorder="1" applyAlignment="1">
      <alignment horizontal="center" vertical="center"/>
    </xf>
    <xf numFmtId="3" fontId="1" fillId="0" borderId="0" xfId="3" applyNumberFormat="1"/>
    <xf numFmtId="3" fontId="7" fillId="11" borderId="5" xfId="3" applyNumberFormat="1" applyFont="1" applyFill="1" applyBorder="1" applyAlignment="1">
      <alignment horizontal="center" vertical="center" wrapText="1"/>
    </xf>
    <xf numFmtId="0" fontId="22" fillId="3" borderId="8" xfId="4" applyFont="1" applyFill="1" applyBorder="1" applyAlignment="1" applyProtection="1">
      <alignment horizontal="center" vertical="top" wrapText="1"/>
      <protection locked="0"/>
    </xf>
    <xf numFmtId="0" fontId="22" fillId="3" borderId="8" xfId="3" applyFont="1" applyFill="1" applyBorder="1" applyAlignment="1" applyProtection="1">
      <alignment horizontal="center" vertical="top" wrapText="1"/>
      <protection locked="0"/>
    </xf>
    <xf numFmtId="3" fontId="7" fillId="0" borderId="0" xfId="3" applyNumberFormat="1" applyFont="1" applyAlignment="1">
      <alignment horizontal="center" vertical="center" wrapText="1"/>
    </xf>
    <xf numFmtId="0" fontId="9" fillId="0" borderId="5" xfId="3" applyFont="1" applyBorder="1" applyAlignment="1" applyProtection="1">
      <alignment horizontal="center" vertical="center" wrapText="1"/>
      <protection locked="0"/>
    </xf>
    <xf numFmtId="0" fontId="1" fillId="0" borderId="13" xfId="3" applyBorder="1" applyAlignment="1" applyProtection="1">
      <alignment horizontal="left" vertical="center" wrapText="1"/>
      <protection locked="0"/>
    </xf>
    <xf numFmtId="0" fontId="1" fillId="0" borderId="10" xfId="3" applyBorder="1" applyAlignment="1">
      <alignment horizontal="left" vertical="center" wrapText="1"/>
    </xf>
    <xf numFmtId="0" fontId="7" fillId="0" borderId="5" xfId="4" applyFont="1" applyBorder="1" applyAlignment="1">
      <alignment horizontal="center"/>
    </xf>
    <xf numFmtId="0" fontId="7" fillId="0" borderId="0" xfId="4" applyFont="1" applyAlignment="1">
      <alignment horizontal="left"/>
    </xf>
    <xf numFmtId="0" fontId="9" fillId="0" borderId="5" xfId="4" applyFont="1" applyBorder="1" applyAlignment="1">
      <alignment horizontal="center" vertical="center"/>
    </xf>
    <xf numFmtId="3" fontId="9" fillId="0" borderId="5" xfId="3" quotePrefix="1" applyNumberFormat="1" applyFont="1" applyBorder="1" applyAlignment="1">
      <alignment horizontal="center" vertical="center" wrapText="1"/>
    </xf>
    <xf numFmtId="3" fontId="9" fillId="0" borderId="5" xfId="4" quotePrefix="1" applyNumberFormat="1" applyFont="1" applyBorder="1" applyAlignment="1" applyProtection="1">
      <alignment horizontal="center" vertical="center"/>
      <protection locked="0"/>
    </xf>
    <xf numFmtId="0" fontId="7" fillId="0" borderId="5" xfId="4" applyFont="1" applyBorder="1" applyAlignment="1">
      <alignment horizontal="left"/>
    </xf>
    <xf numFmtId="0" fontId="16" fillId="0" borderId="0" xfId="3" applyFont="1" applyAlignment="1">
      <alignment horizontal="center" vertical="top"/>
    </xf>
    <xf numFmtId="0" fontId="25" fillId="3" borderId="0" xfId="0" applyFont="1" applyFill="1" applyAlignment="1">
      <alignment horizontal="center" wrapText="1"/>
    </xf>
    <xf numFmtId="0" fontId="25" fillId="3" borderId="0" xfId="0" applyFont="1" applyFill="1" applyAlignment="1">
      <alignment horizontal="center"/>
    </xf>
    <xf numFmtId="0" fontId="33" fillId="11" borderId="0" xfId="0" applyFont="1" applyFill="1" applyAlignment="1">
      <alignment horizontal="center" vertical="center" wrapText="1"/>
    </xf>
    <xf numFmtId="0" fontId="28" fillId="5" borderId="5" xfId="3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/>
    </xf>
    <xf numFmtId="3" fontId="9" fillId="3" borderId="0" xfId="3" quotePrefix="1" applyNumberFormat="1" applyFont="1" applyFill="1" applyAlignment="1">
      <alignment horizontal="center" vertical="center" wrapText="1"/>
    </xf>
    <xf numFmtId="0" fontId="7" fillId="0" borderId="5" xfId="3" applyFont="1" applyBorder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3" fontId="9" fillId="0" borderId="15" xfId="3" applyNumberFormat="1" applyFont="1" applyBorder="1" applyAlignment="1">
      <alignment horizontal="center" vertical="center" wrapText="1"/>
    </xf>
    <xf numFmtId="3" fontId="9" fillId="0" borderId="15" xfId="3" quotePrefix="1" applyNumberFormat="1" applyFont="1" applyBorder="1" applyAlignment="1">
      <alignment horizontal="center" vertical="center" wrapText="1"/>
    </xf>
    <xf numFmtId="3" fontId="7" fillId="0" borderId="15" xfId="4" applyNumberFormat="1" applyFont="1" applyBorder="1" applyAlignment="1">
      <alignment horizontal="center" vertical="center"/>
    </xf>
    <xf numFmtId="3" fontId="9" fillId="8" borderId="5" xfId="3" applyNumberFormat="1" applyFont="1" applyFill="1" applyBorder="1" applyAlignment="1">
      <alignment horizontal="center" vertical="center" wrapText="1"/>
    </xf>
    <xf numFmtId="0" fontId="24" fillId="0" borderId="101" xfId="0" applyFont="1" applyBorder="1" applyAlignment="1" applyProtection="1">
      <alignment horizontal="center" vertical="center"/>
      <protection locked="0"/>
    </xf>
    <xf numFmtId="0" fontId="24" fillId="0" borderId="102" xfId="0" applyFont="1" applyBorder="1" applyAlignment="1" applyProtection="1">
      <alignment horizontal="center" vertical="center"/>
      <protection locked="0"/>
    </xf>
    <xf numFmtId="0" fontId="24" fillId="0" borderId="105" xfId="0" applyFont="1" applyBorder="1" applyAlignment="1" applyProtection="1">
      <alignment horizontal="center" vertical="center" wrapText="1"/>
      <protection locked="0"/>
    </xf>
    <xf numFmtId="0" fontId="22" fillId="3" borderId="100" xfId="7" applyFont="1" applyFill="1" applyBorder="1" applyAlignment="1" applyProtection="1">
      <alignment horizontal="center" vertical="top" wrapText="1"/>
      <protection locked="0"/>
    </xf>
    <xf numFmtId="0" fontId="22" fillId="3" borderId="98" xfId="7" applyFont="1" applyFill="1" applyBorder="1" applyAlignment="1" applyProtection="1">
      <alignment horizontal="center" vertical="top" wrapText="1"/>
      <protection locked="0"/>
    </xf>
    <xf numFmtId="0" fontId="22" fillId="3" borderId="99" xfId="3" applyFont="1" applyFill="1" applyBorder="1" applyAlignment="1" applyProtection="1">
      <alignment horizontal="center" vertical="top" wrapText="1"/>
      <protection locked="0"/>
    </xf>
    <xf numFmtId="0" fontId="22" fillId="3" borderId="100" xfId="3" applyFont="1" applyFill="1" applyBorder="1" applyAlignment="1" applyProtection="1">
      <alignment horizontal="center" vertical="top" wrapText="1"/>
      <protection locked="0"/>
    </xf>
    <xf numFmtId="0" fontId="22" fillId="3" borderId="98" xfId="3" applyFont="1" applyFill="1" applyBorder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9" fillId="0" borderId="5" xfId="4" applyFont="1" applyBorder="1" applyAlignment="1" applyProtection="1">
      <alignment horizontal="center" vertical="center"/>
      <protection locked="0"/>
    </xf>
    <xf numFmtId="0" fontId="1" fillId="0" borderId="0" xfId="4" applyFont="1"/>
    <xf numFmtId="3" fontId="6" fillId="4" borderId="10" xfId="3" applyNumberFormat="1" applyFont="1" applyFill="1" applyBorder="1" applyAlignment="1">
      <alignment horizontal="center" vertical="center" wrapText="1"/>
    </xf>
    <xf numFmtId="3" fontId="9" fillId="0" borderId="13" xfId="3" quotePrefix="1" applyNumberFormat="1" applyFont="1" applyBorder="1" applyAlignment="1">
      <alignment horizontal="center" vertical="center" wrapText="1"/>
    </xf>
    <xf numFmtId="3" fontId="9" fillId="0" borderId="13" xfId="3" applyNumberFormat="1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/>
    </xf>
    <xf numFmtId="0" fontId="7" fillId="2" borderId="124" xfId="3" applyFont="1" applyFill="1" applyBorder="1" applyAlignment="1">
      <alignment horizontal="center" vertical="center" wrapText="1"/>
    </xf>
    <xf numFmtId="0" fontId="7" fillId="2" borderId="126" xfId="3" applyFont="1" applyFill="1" applyBorder="1" applyAlignment="1">
      <alignment horizontal="center" vertical="center" wrapText="1"/>
    </xf>
    <xf numFmtId="0" fontId="7" fillId="2" borderId="127" xfId="3" applyFont="1" applyFill="1" applyBorder="1" applyAlignment="1">
      <alignment horizontal="center" vertical="center" wrapText="1"/>
    </xf>
    <xf numFmtId="0" fontId="8" fillId="2" borderId="124" xfId="3" applyFont="1" applyFill="1" applyBorder="1" applyAlignment="1">
      <alignment horizontal="center" vertical="center" textRotation="90" wrapText="1"/>
    </xf>
    <xf numFmtId="0" fontId="8" fillId="2" borderId="126" xfId="3" applyFont="1" applyFill="1" applyBorder="1" applyAlignment="1">
      <alignment horizontal="center" vertical="center" textRotation="90" wrapText="1"/>
    </xf>
    <xf numFmtId="0" fontId="8" fillId="2" borderId="127" xfId="3" applyFont="1" applyFill="1" applyBorder="1" applyAlignment="1">
      <alignment horizontal="center" vertical="center" textRotation="90" wrapText="1"/>
    </xf>
    <xf numFmtId="0" fontId="24" fillId="0" borderId="130" xfId="0" applyFont="1" applyBorder="1" applyAlignment="1" applyProtection="1">
      <alignment horizontal="center" vertical="center"/>
      <protection locked="0"/>
    </xf>
    <xf numFmtId="0" fontId="27" fillId="3" borderId="7" xfId="0" applyFont="1" applyFill="1" applyBorder="1" applyAlignment="1" applyProtection="1">
      <alignment horizontal="left" vertical="center" wrapText="1"/>
      <protection locked="0"/>
    </xf>
    <xf numFmtId="0" fontId="24" fillId="3" borderId="27" xfId="0" applyFont="1" applyFill="1" applyBorder="1" applyAlignment="1" applyProtection="1">
      <alignment horizontal="center" vertical="center"/>
      <protection locked="0"/>
    </xf>
    <xf numFmtId="0" fontId="24" fillId="3" borderId="34" xfId="0" applyFont="1" applyFill="1" applyBorder="1" applyAlignment="1" applyProtection="1">
      <alignment horizontal="center" vertical="center"/>
      <protection locked="0"/>
    </xf>
    <xf numFmtId="0" fontId="24" fillId="3" borderId="7" xfId="0" applyFont="1" applyFill="1" applyBorder="1" applyAlignment="1" applyProtection="1">
      <alignment horizontal="center" vertical="center"/>
      <protection locked="0"/>
    </xf>
    <xf numFmtId="0" fontId="24" fillId="0" borderId="132" xfId="0" applyFont="1" applyBorder="1" applyAlignment="1" applyProtection="1">
      <alignment horizontal="center" vertical="center"/>
      <protection locked="0"/>
    </xf>
    <xf numFmtId="0" fontId="24" fillId="3" borderId="20" xfId="0" applyFont="1" applyFill="1" applyBorder="1" applyAlignment="1" applyProtection="1">
      <alignment horizontal="center" vertical="center"/>
      <protection locked="0"/>
    </xf>
    <xf numFmtId="0" fontId="22" fillId="3" borderId="131" xfId="4" applyFont="1" applyFill="1" applyBorder="1" applyAlignment="1" applyProtection="1">
      <alignment horizontal="center" vertical="top" wrapText="1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133" xfId="0" applyFont="1" applyBorder="1" applyAlignment="1" applyProtection="1">
      <alignment horizontal="center" vertical="center"/>
      <protection locked="0"/>
    </xf>
    <xf numFmtId="0" fontId="37" fillId="0" borderId="41" xfId="0" applyFont="1" applyBorder="1" applyAlignment="1" applyProtection="1">
      <alignment horizontal="left" vertical="center" wrapText="1"/>
      <protection locked="0"/>
    </xf>
    <xf numFmtId="0" fontId="24" fillId="3" borderId="107" xfId="0" applyFont="1" applyFill="1" applyBorder="1" applyAlignment="1" applyProtection="1">
      <alignment horizontal="center"/>
      <protection locked="0"/>
    </xf>
    <xf numFmtId="0" fontId="8" fillId="3" borderId="136" xfId="7" applyFont="1" applyFill="1" applyBorder="1" applyAlignment="1" applyProtection="1">
      <alignment horizontal="center" vertical="top" wrapText="1"/>
      <protection locked="0"/>
    </xf>
    <xf numFmtId="0" fontId="22" fillId="3" borderId="136" xfId="4" applyFont="1" applyFill="1" applyBorder="1" applyAlignment="1" applyProtection="1">
      <alignment horizontal="center" vertical="top" wrapText="1"/>
      <protection locked="0"/>
    </xf>
    <xf numFmtId="0" fontId="24" fillId="0" borderId="43" xfId="0" applyFont="1" applyBorder="1" applyAlignment="1" applyProtection="1">
      <alignment horizontal="center" vertical="center"/>
      <protection locked="0"/>
    </xf>
    <xf numFmtId="0" fontId="22" fillId="3" borderId="132" xfId="4" applyFont="1" applyFill="1" applyBorder="1" applyAlignment="1" applyProtection="1">
      <alignment horizontal="center" vertical="top" wrapText="1"/>
      <protection locked="0"/>
    </xf>
    <xf numFmtId="0" fontId="22" fillId="3" borderId="129" xfId="4" applyFont="1" applyFill="1" applyBorder="1" applyAlignment="1" applyProtection="1">
      <alignment horizontal="center" vertical="top" wrapText="1"/>
      <protection locked="0"/>
    </xf>
    <xf numFmtId="0" fontId="22" fillId="3" borderId="135" xfId="4" applyFont="1" applyFill="1" applyBorder="1" applyAlignment="1" applyProtection="1">
      <alignment horizontal="center" vertical="top" wrapText="1"/>
      <protection locked="0"/>
    </xf>
    <xf numFmtId="0" fontId="24" fillId="0" borderId="135" xfId="0" applyFont="1" applyBorder="1" applyAlignment="1" applyProtection="1">
      <alignment horizontal="center" vertical="center"/>
      <protection locked="0"/>
    </xf>
    <xf numFmtId="0" fontId="22" fillId="3" borderId="131" xfId="3" applyFont="1" applyFill="1" applyBorder="1" applyAlignment="1" applyProtection="1">
      <alignment horizontal="center" vertical="top" wrapText="1"/>
      <protection locked="0"/>
    </xf>
    <xf numFmtId="0" fontId="22" fillId="3" borderId="136" xfId="3" applyFont="1" applyFill="1" applyBorder="1" applyAlignment="1" applyProtection="1">
      <alignment vertical="top" wrapText="1" shrinkToFit="1"/>
      <protection locked="0"/>
    </xf>
    <xf numFmtId="0" fontId="22" fillId="3" borderId="137" xfId="3" applyFont="1" applyFill="1" applyBorder="1" applyAlignment="1" applyProtection="1">
      <alignment vertical="top" wrapText="1" shrinkToFit="1"/>
      <protection locked="0"/>
    </xf>
    <xf numFmtId="0" fontId="22" fillId="3" borderId="136" xfId="7" applyFont="1" applyFill="1" applyBorder="1" applyAlignment="1" applyProtection="1">
      <alignment horizontal="center" vertical="top" wrapText="1"/>
      <protection locked="0"/>
    </xf>
    <xf numFmtId="0" fontId="22" fillId="3" borderId="137" xfId="7" applyFont="1" applyFill="1" applyBorder="1" applyAlignment="1" applyProtection="1">
      <alignment horizontal="center" vertical="top" wrapText="1"/>
      <protection locked="0"/>
    </xf>
    <xf numFmtId="0" fontId="22" fillId="3" borderId="132" xfId="7" applyFont="1" applyFill="1" applyBorder="1" applyAlignment="1" applyProtection="1">
      <alignment horizontal="center" vertical="top" wrapText="1"/>
      <protection locked="0"/>
    </xf>
    <xf numFmtId="0" fontId="22" fillId="3" borderId="129" xfId="3" applyFont="1" applyFill="1" applyBorder="1" applyAlignment="1" applyProtection="1">
      <alignment horizontal="center" vertical="top" wrapText="1"/>
      <protection locked="0"/>
    </xf>
    <xf numFmtId="0" fontId="22" fillId="3" borderId="135" xfId="3" applyFont="1" applyFill="1" applyBorder="1" applyAlignment="1" applyProtection="1">
      <alignment horizontal="center" vertical="top" wrapText="1"/>
      <protection locked="0"/>
    </xf>
    <xf numFmtId="0" fontId="22" fillId="3" borderId="9" xfId="7" applyFont="1" applyFill="1" applyBorder="1" applyAlignment="1" applyProtection="1">
      <alignment horizontal="center" vertical="top" wrapText="1"/>
      <protection locked="0"/>
    </xf>
    <xf numFmtId="0" fontId="22" fillId="3" borderId="3" xfId="7" applyFont="1" applyFill="1" applyBorder="1" applyAlignment="1" applyProtection="1">
      <alignment horizontal="center" vertical="top" wrapText="1"/>
      <protection locked="0"/>
    </xf>
    <xf numFmtId="0" fontId="22" fillId="3" borderId="4" xfId="7" applyFont="1" applyFill="1" applyBorder="1" applyAlignment="1" applyProtection="1">
      <alignment horizontal="center" vertical="top" wrapText="1"/>
      <protection locked="0"/>
    </xf>
    <xf numFmtId="0" fontId="22" fillId="3" borderId="132" xfId="3" applyFont="1" applyFill="1" applyBorder="1" applyAlignment="1" applyProtection="1">
      <alignment horizontal="center" vertical="top" wrapText="1"/>
      <protection locked="0"/>
    </xf>
    <xf numFmtId="0" fontId="24" fillId="0" borderId="129" xfId="0" applyFont="1" applyBorder="1" applyAlignment="1" applyProtection="1">
      <alignment horizontal="center" vertical="center"/>
      <protection locked="0"/>
    </xf>
    <xf numFmtId="0" fontId="24" fillId="0" borderId="137" xfId="0" applyFont="1" applyBorder="1" applyAlignment="1" applyProtection="1">
      <alignment horizontal="center" vertical="center"/>
      <protection locked="0"/>
    </xf>
    <xf numFmtId="0" fontId="37" fillId="0" borderId="137" xfId="0" applyFont="1" applyBorder="1" applyAlignment="1" applyProtection="1">
      <alignment horizontal="left" vertical="center" wrapText="1"/>
      <protection locked="0"/>
    </xf>
    <xf numFmtId="3" fontId="1" fillId="0" borderId="0" xfId="4" applyNumberFormat="1" applyFont="1"/>
    <xf numFmtId="0" fontId="44" fillId="0" borderId="0" xfId="0" applyFont="1"/>
    <xf numFmtId="0" fontId="7" fillId="13" borderId="139" xfId="3" applyFont="1" applyFill="1" applyBorder="1" applyAlignment="1">
      <alignment horizontal="center" vertical="center" wrapText="1"/>
    </xf>
    <xf numFmtId="0" fontId="7" fillId="14" borderId="139" xfId="3" applyFont="1" applyFill="1" applyBorder="1" applyAlignment="1">
      <alignment horizontal="center" vertical="center" wrapText="1"/>
    </xf>
    <xf numFmtId="0" fontId="7" fillId="4" borderId="139" xfId="3" applyFont="1" applyFill="1" applyBorder="1" applyAlignment="1">
      <alignment horizontal="center" vertical="center" wrapText="1"/>
    </xf>
    <xf numFmtId="0" fontId="44" fillId="4" borderId="139" xfId="0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 vertical="center"/>
    </xf>
    <xf numFmtId="0" fontId="7" fillId="0" borderId="0" xfId="7" applyFont="1" applyAlignment="1">
      <alignment horizontal="center"/>
    </xf>
    <xf numFmtId="0" fontId="7" fillId="6" borderId="146" xfId="7" applyFont="1" applyFill="1" applyBorder="1" applyAlignment="1">
      <alignment horizontal="center"/>
    </xf>
    <xf numFmtId="0" fontId="7" fillId="6" borderId="147" xfId="7" applyFont="1" applyFill="1" applyBorder="1" applyAlignment="1">
      <alignment horizontal="center"/>
    </xf>
    <xf numFmtId="0" fontId="7" fillId="6" borderId="148" xfId="7" applyFont="1" applyFill="1" applyBorder="1" applyAlignment="1">
      <alignment horizontal="center"/>
    </xf>
    <xf numFmtId="0" fontId="44" fillId="0" borderId="68" xfId="0" applyFont="1" applyBorder="1" applyAlignment="1">
      <alignment horizontal="center" vertical="center"/>
    </xf>
    <xf numFmtId="0" fontId="44" fillId="6" borderId="149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8" borderId="29" xfId="0" applyFont="1" applyFill="1" applyBorder="1" applyAlignment="1">
      <alignment horizontal="center" vertical="center"/>
    </xf>
    <xf numFmtId="0" fontId="8" fillId="3" borderId="162" xfId="7" applyFont="1" applyFill="1" applyBorder="1" applyAlignment="1" applyProtection="1">
      <alignment horizontal="center" vertical="top" wrapText="1"/>
      <protection locked="0"/>
    </xf>
    <xf numFmtId="0" fontId="22" fillId="3" borderId="162" xfId="7" applyFont="1" applyFill="1" applyBorder="1" applyAlignment="1" applyProtection="1">
      <alignment horizontal="center" vertical="top" wrapText="1"/>
      <protection locked="0"/>
    </xf>
    <xf numFmtId="0" fontId="22" fillId="3" borderId="152" xfId="7" applyFont="1" applyFill="1" applyBorder="1" applyAlignment="1" applyProtection="1">
      <alignment horizontal="center" vertical="top" wrapText="1"/>
      <protection locked="0"/>
    </xf>
    <xf numFmtId="0" fontId="22" fillId="3" borderId="154" xfId="3" applyFont="1" applyFill="1" applyBorder="1" applyAlignment="1" applyProtection="1">
      <alignment horizontal="center" vertical="top" wrapText="1"/>
      <protection locked="0"/>
    </xf>
    <xf numFmtId="0" fontId="22" fillId="3" borderId="155" xfId="3" applyFont="1" applyFill="1" applyBorder="1" applyAlignment="1" applyProtection="1">
      <alignment horizontal="center" vertical="top" wrapText="1"/>
      <protection locked="0"/>
    </xf>
    <xf numFmtId="0" fontId="22" fillId="3" borderId="162" xfId="3" applyFont="1" applyFill="1" applyBorder="1" applyAlignment="1" applyProtection="1">
      <alignment vertical="top" wrapText="1" shrinkToFit="1"/>
      <protection locked="0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vertical="center"/>
      <protection locked="0"/>
    </xf>
    <xf numFmtId="0" fontId="6" fillId="3" borderId="108" xfId="7" applyFont="1" applyFill="1" applyBorder="1" applyAlignment="1" applyProtection="1">
      <alignment horizontal="center" vertical="top" wrapText="1"/>
      <protection locked="0"/>
    </xf>
    <xf numFmtId="0" fontId="6" fillId="3" borderId="109" xfId="7" applyFont="1" applyFill="1" applyBorder="1" applyAlignment="1" applyProtection="1">
      <alignment horizontal="center" vertical="top" wrapText="1"/>
      <protection locked="0"/>
    </xf>
    <xf numFmtId="0" fontId="6" fillId="3" borderId="109" xfId="3" applyFont="1" applyFill="1" applyBorder="1" applyAlignment="1" applyProtection="1">
      <alignment horizontal="center" vertical="top" wrapText="1"/>
      <protection locked="0"/>
    </xf>
    <xf numFmtId="0" fontId="6" fillId="3" borderId="110" xfId="3" applyFont="1" applyFill="1" applyBorder="1" applyAlignment="1" applyProtection="1">
      <alignment horizontal="center" vertical="top" wrapText="1"/>
      <protection locked="0"/>
    </xf>
    <xf numFmtId="0" fontId="6" fillId="3" borderId="110" xfId="7" applyFont="1" applyFill="1" applyBorder="1" applyAlignment="1" applyProtection="1">
      <alignment horizontal="center" vertical="top" wrapText="1"/>
      <protection locked="0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6" fillId="3" borderId="136" xfId="7" applyFont="1" applyFill="1" applyBorder="1" applyAlignment="1" applyProtection="1">
      <alignment horizontal="center" vertical="top" wrapText="1"/>
      <protection locked="0"/>
    </xf>
    <xf numFmtId="0" fontId="45" fillId="3" borderId="0" xfId="0" applyFont="1" applyFill="1"/>
    <xf numFmtId="0" fontId="45" fillId="0" borderId="0" xfId="0" applyFont="1"/>
    <xf numFmtId="0" fontId="45" fillId="0" borderId="0" xfId="0" applyFont="1" applyAlignment="1">
      <alignment horizontal="right" vertical="center"/>
    </xf>
    <xf numFmtId="0" fontId="46" fillId="5" borderId="0" xfId="0" applyFont="1" applyFill="1" applyAlignment="1">
      <alignment horizontal="right" vertical="center"/>
    </xf>
    <xf numFmtId="0" fontId="46" fillId="7" borderId="0" xfId="0" applyFont="1" applyFill="1" applyAlignment="1">
      <alignment horizontal="right" vertical="center"/>
    </xf>
    <xf numFmtId="0" fontId="45" fillId="0" borderId="0" xfId="0" applyFont="1" applyAlignment="1">
      <alignment horizontal="center" vertical="center"/>
    </xf>
    <xf numFmtId="0" fontId="6" fillId="3" borderId="132" xfId="7" applyFont="1" applyFill="1" applyBorder="1" applyAlignment="1" applyProtection="1">
      <alignment horizontal="center" vertical="top" wrapText="1"/>
      <protection locked="0"/>
    </xf>
    <xf numFmtId="0" fontId="6" fillId="3" borderId="129" xfId="7" applyFont="1" applyFill="1" applyBorder="1" applyAlignment="1" applyProtection="1">
      <alignment horizontal="center" vertical="top" wrapText="1"/>
      <protection locked="0"/>
    </xf>
    <xf numFmtId="0" fontId="6" fillId="3" borderId="135" xfId="7" applyFont="1" applyFill="1" applyBorder="1" applyAlignment="1" applyProtection="1">
      <alignment horizontal="center" vertical="top" wrapText="1"/>
      <protection locked="0"/>
    </xf>
    <xf numFmtId="0" fontId="6" fillId="3" borderId="98" xfId="7" applyFont="1" applyFill="1" applyBorder="1" applyAlignment="1" applyProtection="1">
      <alignment horizontal="center" vertical="top" wrapText="1"/>
      <protection locked="0"/>
    </xf>
    <xf numFmtId="0" fontId="6" fillId="3" borderId="131" xfId="7" applyFont="1" applyFill="1" applyBorder="1" applyAlignment="1" applyProtection="1">
      <alignment horizontal="center" vertical="top" wrapText="1"/>
      <protection locked="0"/>
    </xf>
    <xf numFmtId="0" fontId="6" fillId="3" borderId="152" xfId="7" applyFont="1" applyFill="1" applyBorder="1" applyAlignment="1" applyProtection="1">
      <alignment horizontal="center" vertical="top" wrapText="1"/>
      <protection locked="0"/>
    </xf>
    <xf numFmtId="0" fontId="6" fillId="3" borderId="154" xfId="7" applyFont="1" applyFill="1" applyBorder="1" applyAlignment="1" applyProtection="1">
      <alignment horizontal="center" vertical="top" wrapText="1"/>
      <protection locked="0"/>
    </xf>
    <xf numFmtId="0" fontId="6" fillId="3" borderId="155" xfId="7" applyFont="1" applyFill="1" applyBorder="1" applyAlignment="1" applyProtection="1">
      <alignment horizontal="center" vertical="top" wrapText="1"/>
      <protection locked="0"/>
    </xf>
    <xf numFmtId="0" fontId="6" fillId="3" borderId="156" xfId="7" applyFont="1" applyFill="1" applyBorder="1" applyAlignment="1" applyProtection="1">
      <alignment horizontal="center" vertical="top" wrapText="1"/>
      <protection locked="0"/>
    </xf>
    <xf numFmtId="0" fontId="6" fillId="3" borderId="129" xfId="3" applyFont="1" applyFill="1" applyBorder="1" applyAlignment="1" applyProtection="1">
      <alignment horizontal="center" vertical="top" wrapText="1"/>
      <protection locked="0"/>
    </xf>
    <xf numFmtId="0" fontId="6" fillId="3" borderId="135" xfId="3" applyFont="1" applyFill="1" applyBorder="1" applyAlignment="1" applyProtection="1">
      <alignment horizontal="center" vertical="top" wrapText="1"/>
      <protection locked="0"/>
    </xf>
    <xf numFmtId="0" fontId="6" fillId="3" borderId="108" xfId="3" applyFont="1" applyFill="1" applyBorder="1" applyAlignment="1" applyProtection="1">
      <alignment horizontal="center" vertical="top" wrapText="1"/>
      <protection locked="0"/>
    </xf>
    <xf numFmtId="0" fontId="6" fillId="3" borderId="8" xfId="4" applyFont="1" applyFill="1" applyBorder="1" applyAlignment="1" applyProtection="1">
      <alignment horizontal="center" vertical="top" wrapText="1"/>
      <protection locked="0"/>
    </xf>
    <xf numFmtId="0" fontId="45" fillId="0" borderId="9" xfId="0" applyFont="1" applyBorder="1" applyAlignment="1" applyProtection="1">
      <alignment horizontal="center" vertical="center"/>
      <protection locked="0"/>
    </xf>
    <xf numFmtId="0" fontId="45" fillId="0" borderId="111" xfId="0" applyFont="1" applyBorder="1" applyAlignment="1" applyProtection="1">
      <alignment horizontal="center" vertical="center"/>
      <protection locked="0"/>
    </xf>
    <xf numFmtId="0" fontId="45" fillId="0" borderId="112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0" fontId="45" fillId="0" borderId="4" xfId="0" applyFont="1" applyBorder="1" applyAlignment="1" applyProtection="1">
      <alignment horizontal="center" vertical="center"/>
      <protection locked="0"/>
    </xf>
    <xf numFmtId="0" fontId="45" fillId="0" borderId="7" xfId="0" applyFont="1" applyBorder="1" applyAlignment="1" applyProtection="1">
      <alignment horizontal="center" vertical="center"/>
      <protection locked="0"/>
    </xf>
    <xf numFmtId="0" fontId="45" fillId="0" borderId="27" xfId="0" applyFont="1" applyBorder="1" applyAlignment="1" applyProtection="1">
      <alignment horizontal="center" vertical="center"/>
      <protection locked="0"/>
    </xf>
    <xf numFmtId="0" fontId="45" fillId="0" borderId="34" xfId="0" applyFont="1" applyBorder="1" applyAlignment="1" applyProtection="1">
      <alignment horizontal="center" vertical="center"/>
      <protection locked="0"/>
    </xf>
    <xf numFmtId="0" fontId="45" fillId="5" borderId="0" xfId="0" applyFont="1" applyFill="1" applyAlignment="1">
      <alignment horizontal="center" vertical="center"/>
    </xf>
    <xf numFmtId="0" fontId="45" fillId="3" borderId="7" xfId="0" applyFont="1" applyFill="1" applyBorder="1" applyAlignment="1" applyProtection="1">
      <alignment horizontal="center" vertical="center"/>
      <protection locked="0"/>
    </xf>
    <xf numFmtId="0" fontId="45" fillId="3" borderId="27" xfId="0" applyFont="1" applyFill="1" applyBorder="1" applyAlignment="1" applyProtection="1">
      <alignment horizontal="center" vertical="center"/>
      <protection locked="0"/>
    </xf>
    <xf numFmtId="0" fontId="45" fillId="3" borderId="34" xfId="0" applyFont="1" applyFill="1" applyBorder="1" applyAlignment="1" applyProtection="1">
      <alignment horizontal="center" vertical="center"/>
      <protection locked="0"/>
    </xf>
    <xf numFmtId="0" fontId="45" fillId="3" borderId="20" xfId="0" applyFont="1" applyFill="1" applyBorder="1" applyAlignment="1" applyProtection="1">
      <alignment horizontal="center" vertical="center"/>
      <protection locked="0"/>
    </xf>
    <xf numFmtId="0" fontId="45" fillId="7" borderId="0" xfId="0" applyFont="1" applyFill="1" applyAlignment="1">
      <alignment horizontal="center" vertical="center"/>
    </xf>
    <xf numFmtId="0" fontId="6" fillId="3" borderId="154" xfId="3" applyFont="1" applyFill="1" applyBorder="1" applyAlignment="1" applyProtection="1">
      <alignment horizontal="center" vertical="top" wrapText="1"/>
      <protection locked="0"/>
    </xf>
    <xf numFmtId="0" fontId="6" fillId="3" borderId="155" xfId="3" applyFont="1" applyFill="1" applyBorder="1" applyAlignment="1" applyProtection="1">
      <alignment horizontal="center" vertical="top" wrapText="1"/>
      <protection locked="0"/>
    </xf>
    <xf numFmtId="0" fontId="6" fillId="3" borderId="98" xfId="0" applyFont="1" applyFill="1" applyBorder="1" applyProtection="1">
      <protection locked="0"/>
    </xf>
    <xf numFmtId="0" fontId="6" fillId="3" borderId="99" xfId="0" applyFont="1" applyFill="1" applyBorder="1" applyProtection="1">
      <protection locked="0"/>
    </xf>
    <xf numFmtId="0" fontId="6" fillId="3" borderId="100" xfId="0" applyFont="1" applyFill="1" applyBorder="1" applyProtection="1">
      <protection locked="0"/>
    </xf>
    <xf numFmtId="0" fontId="6" fillId="3" borderId="9" xfId="4" applyFont="1" applyFill="1" applyBorder="1" applyAlignment="1" applyProtection="1">
      <alignment horizontal="center" vertical="top" wrapText="1"/>
      <protection locked="0"/>
    </xf>
    <xf numFmtId="0" fontId="45" fillId="3" borderId="0" xfId="0" applyFont="1" applyFill="1" applyAlignment="1">
      <alignment horizontal="center"/>
    </xf>
    <xf numFmtId="0" fontId="45" fillId="0" borderId="0" xfId="0" applyFont="1" applyAlignment="1">
      <alignment vertical="center"/>
    </xf>
    <xf numFmtId="0" fontId="45" fillId="11" borderId="0" xfId="0" applyFont="1" applyFill="1" applyAlignment="1">
      <alignment horizontal="center" vertical="center"/>
    </xf>
    <xf numFmtId="0" fontId="45" fillId="0" borderId="105" xfId="0" applyFont="1" applyBorder="1" applyAlignment="1" applyProtection="1">
      <alignment horizontal="center" vertical="center"/>
      <protection locked="0"/>
    </xf>
    <xf numFmtId="0" fontId="6" fillId="3" borderId="152" xfId="0" applyFont="1" applyFill="1" applyBorder="1" applyProtection="1">
      <protection locked="0"/>
    </xf>
    <xf numFmtId="0" fontId="6" fillId="3" borderId="154" xfId="0" applyFont="1" applyFill="1" applyBorder="1" applyProtection="1">
      <protection locked="0"/>
    </xf>
    <xf numFmtId="0" fontId="6" fillId="3" borderId="155" xfId="0" applyFont="1" applyFill="1" applyBorder="1" applyProtection="1">
      <protection locked="0"/>
    </xf>
    <xf numFmtId="0" fontId="6" fillId="3" borderId="152" xfId="0" applyFont="1" applyFill="1" applyBorder="1" applyAlignment="1" applyProtection="1">
      <alignment horizontal="center"/>
      <protection locked="0"/>
    </xf>
    <xf numFmtId="0" fontId="6" fillId="3" borderId="152" xfId="3" applyFont="1" applyFill="1" applyBorder="1" applyAlignment="1" applyProtection="1">
      <alignment horizontal="center" vertical="center" wrapText="1"/>
      <protection locked="0"/>
    </xf>
    <xf numFmtId="0" fontId="6" fillId="3" borderId="156" xfId="3" applyFont="1" applyFill="1" applyBorder="1" applyAlignment="1" applyProtection="1">
      <alignment horizontal="center" vertical="center" wrapText="1"/>
      <protection locked="0"/>
    </xf>
    <xf numFmtId="0" fontId="22" fillId="3" borderId="155" xfId="7" applyFont="1" applyFill="1" applyBorder="1" applyAlignment="1" applyProtection="1">
      <alignment horizontal="center" vertical="top" wrapText="1"/>
      <protection locked="0"/>
    </xf>
    <xf numFmtId="0" fontId="24" fillId="0" borderId="164" xfId="0" applyFont="1" applyBorder="1" applyAlignment="1" applyProtection="1">
      <alignment horizontal="center" vertical="center"/>
      <protection locked="0"/>
    </xf>
    <xf numFmtId="0" fontId="24" fillId="0" borderId="157" xfId="0" applyFont="1" applyBorder="1" applyAlignment="1" applyProtection="1">
      <alignment horizontal="center" vertical="center"/>
      <protection locked="0"/>
    </xf>
    <xf numFmtId="0" fontId="24" fillId="0" borderId="158" xfId="0" applyFont="1" applyBorder="1" applyAlignment="1" applyProtection="1">
      <alignment horizontal="center" vertical="center"/>
      <protection locked="0"/>
    </xf>
    <xf numFmtId="0" fontId="24" fillId="0" borderId="159" xfId="0" applyFont="1" applyBorder="1" applyAlignment="1" applyProtection="1">
      <alignment horizontal="center" vertical="center"/>
      <protection locked="0"/>
    </xf>
    <xf numFmtId="0" fontId="24" fillId="0" borderId="165" xfId="0" applyFont="1" applyBorder="1" applyAlignment="1" applyProtection="1">
      <alignment vertical="center" wrapText="1"/>
      <protection locked="0"/>
    </xf>
    <xf numFmtId="0" fontId="24" fillId="0" borderId="161" xfId="0" applyFont="1" applyBorder="1" applyAlignment="1" applyProtection="1">
      <alignment vertical="center" wrapText="1"/>
      <protection locked="0"/>
    </xf>
    <xf numFmtId="1" fontId="1" fillId="0" borderId="0" xfId="3" applyNumberFormat="1"/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4" fillId="0" borderId="168" xfId="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50" fillId="3" borderId="154" xfId="0" applyFont="1" applyFill="1" applyBorder="1" applyAlignment="1" applyProtection="1">
      <alignment horizontal="left" vertical="center" wrapText="1"/>
      <protection locked="0"/>
    </xf>
    <xf numFmtId="0" fontId="25" fillId="3" borderId="107" xfId="0" applyFont="1" applyFill="1" applyBorder="1" applyAlignment="1" applyProtection="1">
      <alignment horizontal="center"/>
      <protection locked="0"/>
    </xf>
    <xf numFmtId="0" fontId="25" fillId="3" borderId="27" xfId="0" applyFont="1" applyFill="1" applyBorder="1" applyAlignment="1" applyProtection="1">
      <alignment horizontal="center"/>
      <protection locked="0"/>
    </xf>
    <xf numFmtId="0" fontId="25" fillId="0" borderId="20" xfId="0" applyFont="1" applyBorder="1" applyAlignment="1" applyProtection="1">
      <alignment horizont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50" fillId="3" borderId="136" xfId="7" applyFont="1" applyFill="1" applyBorder="1" applyAlignment="1" applyProtection="1">
      <alignment horizontal="center" vertical="top" wrapText="1"/>
      <protection locked="0"/>
    </xf>
    <xf numFmtId="0" fontId="50" fillId="3" borderId="162" xfId="7" applyFont="1" applyFill="1" applyBorder="1" applyAlignment="1" applyProtection="1">
      <alignment horizontal="center" vertical="top" wrapText="1"/>
      <protection locked="0"/>
    </xf>
    <xf numFmtId="0" fontId="25" fillId="3" borderId="7" xfId="0" applyFont="1" applyFill="1" applyBorder="1" applyAlignment="1" applyProtection="1">
      <alignment horizontal="center" vertical="center"/>
      <protection locked="0"/>
    </xf>
    <xf numFmtId="0" fontId="25" fillId="3" borderId="27" xfId="0" applyFont="1" applyFill="1" applyBorder="1" applyAlignment="1" applyProtection="1">
      <alignment horizontal="center" vertical="center"/>
      <protection locked="0"/>
    </xf>
    <xf numFmtId="0" fontId="25" fillId="3" borderId="34" xfId="0" applyFont="1" applyFill="1" applyBorder="1" applyAlignment="1" applyProtection="1">
      <alignment horizontal="center" vertical="center"/>
      <protection locked="0"/>
    </xf>
    <xf numFmtId="0" fontId="25" fillId="3" borderId="20" xfId="0" applyFont="1" applyFill="1" applyBorder="1" applyAlignment="1" applyProtection="1">
      <alignment horizontal="center" vertical="center"/>
      <protection locked="0"/>
    </xf>
    <xf numFmtId="0" fontId="50" fillId="3" borderId="132" xfId="7" applyFont="1" applyFill="1" applyBorder="1" applyAlignment="1" applyProtection="1">
      <alignment horizontal="center" vertical="top" wrapText="1"/>
      <protection locked="0"/>
    </xf>
    <xf numFmtId="0" fontId="50" fillId="3" borderId="129" xfId="7" applyFont="1" applyFill="1" applyBorder="1" applyAlignment="1" applyProtection="1">
      <alignment horizontal="center" vertical="top" wrapText="1"/>
      <protection locked="0"/>
    </xf>
    <xf numFmtId="0" fontId="50" fillId="3" borderId="135" xfId="7" applyFont="1" applyFill="1" applyBorder="1" applyAlignment="1" applyProtection="1">
      <alignment horizontal="center" vertical="top" wrapText="1"/>
      <protection locked="0"/>
    </xf>
    <xf numFmtId="0" fontId="50" fillId="3" borderId="98" xfId="7" applyFont="1" applyFill="1" applyBorder="1" applyAlignment="1" applyProtection="1">
      <alignment horizontal="center" vertical="top" wrapText="1"/>
      <protection locked="0"/>
    </xf>
    <xf numFmtId="0" fontId="50" fillId="3" borderId="131" xfId="7" applyFont="1" applyFill="1" applyBorder="1" applyAlignment="1" applyProtection="1">
      <alignment horizontal="center" vertical="top" wrapText="1"/>
      <protection locked="0"/>
    </xf>
    <xf numFmtId="0" fontId="25" fillId="0" borderId="132" xfId="0" applyFont="1" applyBorder="1" applyAlignment="1" applyProtection="1">
      <alignment horizontal="center" vertical="center"/>
      <protection locked="0"/>
    </xf>
    <xf numFmtId="0" fontId="50" fillId="3" borderId="152" xfId="7" applyFont="1" applyFill="1" applyBorder="1" applyAlignment="1" applyProtection="1">
      <alignment horizontal="center" vertical="top" wrapText="1"/>
      <protection locked="0"/>
    </xf>
    <xf numFmtId="0" fontId="50" fillId="3" borderId="154" xfId="7" applyFont="1" applyFill="1" applyBorder="1" applyAlignment="1" applyProtection="1">
      <alignment horizontal="center" vertical="top" wrapText="1"/>
      <protection locked="0"/>
    </xf>
    <xf numFmtId="0" fontId="50" fillId="3" borderId="155" xfId="7" applyFont="1" applyFill="1" applyBorder="1" applyAlignment="1" applyProtection="1">
      <alignment horizontal="center" vertical="top" wrapText="1"/>
      <protection locked="0"/>
    </xf>
    <xf numFmtId="0" fontId="50" fillId="3" borderId="156" xfId="7" applyFont="1" applyFill="1" applyBorder="1" applyAlignment="1" applyProtection="1">
      <alignment horizontal="center" vertical="top" wrapText="1"/>
      <protection locked="0"/>
    </xf>
    <xf numFmtId="0" fontId="25" fillId="0" borderId="152" xfId="0" applyFont="1" applyBorder="1" applyAlignment="1" applyProtection="1">
      <alignment horizontal="center" vertical="center"/>
      <protection locked="0"/>
    </xf>
    <xf numFmtId="0" fontId="50" fillId="3" borderId="129" xfId="3" applyFont="1" applyFill="1" applyBorder="1" applyAlignment="1" applyProtection="1">
      <alignment horizontal="center" vertical="top" wrapText="1"/>
      <protection locked="0"/>
    </xf>
    <xf numFmtId="0" fontId="50" fillId="3" borderId="135" xfId="3" applyFont="1" applyFill="1" applyBorder="1" applyAlignment="1" applyProtection="1">
      <alignment horizontal="center" vertical="top" wrapText="1"/>
      <protection locked="0"/>
    </xf>
    <xf numFmtId="0" fontId="50" fillId="3" borderId="108" xfId="7" applyFont="1" applyFill="1" applyBorder="1" applyAlignment="1" applyProtection="1">
      <alignment horizontal="center" vertical="top" wrapText="1"/>
      <protection locked="0"/>
    </xf>
    <xf numFmtId="0" fontId="50" fillId="3" borderId="109" xfId="7" applyFont="1" applyFill="1" applyBorder="1" applyAlignment="1" applyProtection="1">
      <alignment horizontal="center" vertical="top" wrapText="1"/>
      <protection locked="0"/>
    </xf>
    <xf numFmtId="0" fontId="50" fillId="3" borderId="109" xfId="3" applyFont="1" applyFill="1" applyBorder="1" applyAlignment="1" applyProtection="1">
      <alignment horizontal="center" vertical="top" wrapText="1"/>
      <protection locked="0"/>
    </xf>
    <xf numFmtId="0" fontId="50" fillId="3" borderId="110" xfId="3" applyFont="1" applyFill="1" applyBorder="1" applyAlignment="1" applyProtection="1">
      <alignment horizontal="center" vertical="top" wrapText="1"/>
      <protection locked="0"/>
    </xf>
    <xf numFmtId="0" fontId="50" fillId="3" borderId="110" xfId="7" applyFont="1" applyFill="1" applyBorder="1" applyAlignment="1" applyProtection="1">
      <alignment horizontal="center" vertical="top" wrapText="1"/>
      <protection locked="0"/>
    </xf>
    <xf numFmtId="0" fontId="50" fillId="3" borderId="108" xfId="3" applyFont="1" applyFill="1" applyBorder="1" applyAlignment="1" applyProtection="1">
      <alignment horizontal="center" vertical="top" wrapText="1"/>
      <protection locked="0"/>
    </xf>
    <xf numFmtId="0" fontId="50" fillId="3" borderId="98" xfId="0" applyFont="1" applyFill="1" applyBorder="1" applyAlignment="1" applyProtection="1">
      <alignment horizontal="center"/>
      <protection locked="0"/>
    </xf>
    <xf numFmtId="0" fontId="50" fillId="3" borderId="99" xfId="3" applyFont="1" applyFill="1" applyBorder="1" applyAlignment="1" applyProtection="1">
      <alignment horizontal="center" vertical="top" wrapText="1"/>
      <protection locked="0"/>
    </xf>
    <xf numFmtId="0" fontId="50" fillId="3" borderId="100" xfId="3" applyFont="1" applyFill="1" applyBorder="1" applyAlignment="1" applyProtection="1">
      <alignment horizontal="center" vertical="top" wrapText="1"/>
      <protection locked="0"/>
    </xf>
    <xf numFmtId="0" fontId="50" fillId="3" borderId="98" xfId="3" applyFont="1" applyFill="1" applyBorder="1" applyAlignment="1" applyProtection="1">
      <alignment horizontal="center" vertical="center" wrapText="1"/>
      <protection locked="0"/>
    </xf>
    <xf numFmtId="0" fontId="50" fillId="3" borderId="113" xfId="3" applyFont="1" applyFill="1" applyBorder="1" applyAlignment="1" applyProtection="1">
      <alignment horizontal="center" vertical="center" wrapText="1"/>
      <protection locked="0"/>
    </xf>
    <xf numFmtId="0" fontId="50" fillId="3" borderId="152" xfId="0" applyFont="1" applyFill="1" applyBorder="1" applyAlignment="1" applyProtection="1">
      <alignment horizontal="center"/>
      <protection locked="0"/>
    </xf>
    <xf numFmtId="0" fontId="50" fillId="3" borderId="154" xfId="3" applyFont="1" applyFill="1" applyBorder="1" applyAlignment="1" applyProtection="1">
      <alignment horizontal="center" vertical="top" wrapText="1"/>
      <protection locked="0"/>
    </xf>
    <xf numFmtId="0" fontId="50" fillId="3" borderId="155" xfId="3" applyFont="1" applyFill="1" applyBorder="1" applyAlignment="1" applyProtection="1">
      <alignment horizontal="center" vertical="top" wrapText="1"/>
      <protection locked="0"/>
    </xf>
    <xf numFmtId="0" fontId="50" fillId="3" borderId="152" xfId="3" applyFont="1" applyFill="1" applyBorder="1" applyAlignment="1" applyProtection="1">
      <alignment horizontal="center" vertical="center" wrapText="1"/>
      <protection locked="0"/>
    </xf>
    <xf numFmtId="0" fontId="50" fillId="3" borderId="156" xfId="3" applyFont="1" applyFill="1" applyBorder="1" applyAlignment="1" applyProtection="1">
      <alignment horizontal="center" vertical="center" wrapText="1"/>
      <protection locked="0"/>
    </xf>
    <xf numFmtId="0" fontId="50" fillId="3" borderId="152" xfId="0" applyFont="1" applyFill="1" applyBorder="1" applyAlignment="1" applyProtection="1">
      <alignment horizontal="center" vertical="center"/>
      <protection locked="0"/>
    </xf>
    <xf numFmtId="0" fontId="50" fillId="3" borderId="155" xfId="0" applyFont="1" applyFill="1" applyBorder="1" applyAlignment="1" applyProtection="1">
      <alignment horizontal="center" vertical="center"/>
      <protection locked="0"/>
    </xf>
    <xf numFmtId="0" fontId="50" fillId="3" borderId="107" xfId="0" applyFont="1" applyFill="1" applyBorder="1" applyAlignment="1" applyProtection="1">
      <alignment horizontal="left" vertical="center" wrapText="1"/>
      <protection locked="0"/>
    </xf>
    <xf numFmtId="0" fontId="50" fillId="3" borderId="136" xfId="0" applyFont="1" applyFill="1" applyBorder="1" applyAlignment="1" applyProtection="1">
      <alignment vertical="top" wrapText="1" shrinkToFit="1"/>
      <protection locked="0"/>
    </xf>
    <xf numFmtId="0" fontId="50" fillId="3" borderId="136" xfId="3" applyFont="1" applyFill="1" applyBorder="1" applyAlignment="1" applyProtection="1">
      <alignment vertical="top" wrapText="1" shrinkToFit="1"/>
      <protection locked="0"/>
    </xf>
    <xf numFmtId="0" fontId="50" fillId="3" borderId="162" xfId="3" applyFont="1" applyFill="1" applyBorder="1" applyAlignment="1" applyProtection="1">
      <alignment vertical="top" wrapText="1" shrinkToFit="1"/>
      <protection locked="0"/>
    </xf>
    <xf numFmtId="0" fontId="50" fillId="0" borderId="43" xfId="0" applyFont="1" applyBorder="1" applyAlignment="1" applyProtection="1">
      <alignment horizontal="left" vertical="center" wrapText="1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3" borderId="132" xfId="0" applyFont="1" applyFill="1" applyBorder="1" applyAlignment="1" applyProtection="1">
      <alignment horizontal="center" vertical="center"/>
      <protection locked="0"/>
    </xf>
    <xf numFmtId="0" fontId="25" fillId="3" borderId="129" xfId="0" applyFont="1" applyFill="1" applyBorder="1" applyAlignment="1" applyProtection="1">
      <alignment horizontal="center" vertical="center"/>
      <protection locked="0"/>
    </xf>
    <xf numFmtId="0" fontId="25" fillId="3" borderId="135" xfId="0" applyFont="1" applyFill="1" applyBorder="1" applyAlignment="1" applyProtection="1">
      <alignment horizontal="center" vertical="center"/>
      <protection locked="0"/>
    </xf>
    <xf numFmtId="0" fontId="25" fillId="0" borderId="129" xfId="0" applyFont="1" applyBorder="1" applyAlignment="1" applyProtection="1">
      <alignment horizontal="center" vertical="center"/>
      <protection locked="0"/>
    </xf>
    <xf numFmtId="0" fontId="25" fillId="0" borderId="135" xfId="0" applyFont="1" applyBorder="1" applyAlignment="1" applyProtection="1">
      <alignment horizontal="center" vertical="center"/>
      <protection locked="0"/>
    </xf>
    <xf numFmtId="0" fontId="50" fillId="3" borderId="132" xfId="4" applyFont="1" applyFill="1" applyBorder="1" applyAlignment="1" applyProtection="1">
      <alignment horizontal="center" vertical="top" wrapText="1"/>
      <protection locked="0"/>
    </xf>
    <xf numFmtId="0" fontId="50" fillId="3" borderId="129" xfId="4" applyFont="1" applyFill="1" applyBorder="1" applyAlignment="1" applyProtection="1">
      <alignment horizontal="center" vertical="top" wrapText="1"/>
      <protection locked="0"/>
    </xf>
    <xf numFmtId="0" fontId="50" fillId="3" borderId="135" xfId="4" applyFont="1" applyFill="1" applyBorder="1" applyAlignment="1" applyProtection="1">
      <alignment horizontal="center" vertical="top" wrapText="1"/>
      <protection locked="0"/>
    </xf>
    <xf numFmtId="0" fontId="50" fillId="3" borderId="131" xfId="3" applyFont="1" applyFill="1" applyBorder="1" applyAlignment="1" applyProtection="1">
      <alignment horizontal="center" vertical="top" wrapText="1"/>
      <protection locked="0"/>
    </xf>
    <xf numFmtId="0" fontId="50" fillId="3" borderId="136" xfId="4" applyFont="1" applyFill="1" applyBorder="1" applyAlignment="1" applyProtection="1">
      <alignment horizontal="center" vertical="top" wrapText="1"/>
      <protection locked="0"/>
    </xf>
    <xf numFmtId="0" fontId="50" fillId="3" borderId="8" xfId="4" applyFont="1" applyFill="1" applyBorder="1" applyAlignment="1" applyProtection="1">
      <alignment horizontal="center" vertical="top" wrapText="1"/>
      <protection locked="0"/>
    </xf>
    <xf numFmtId="0" fontId="50" fillId="3" borderId="131" xfId="4" applyFont="1" applyFill="1" applyBorder="1" applyAlignment="1" applyProtection="1">
      <alignment horizontal="center" vertical="top" wrapText="1"/>
      <protection locked="0"/>
    </xf>
    <xf numFmtId="0" fontId="25" fillId="0" borderId="154" xfId="0" applyFont="1" applyBorder="1" applyAlignment="1" applyProtection="1">
      <alignment horizontal="center" vertical="center"/>
      <protection locked="0"/>
    </xf>
    <xf numFmtId="0" fontId="25" fillId="0" borderId="155" xfId="0" applyFont="1" applyBorder="1" applyAlignment="1" applyProtection="1">
      <alignment horizontal="center" vertical="center"/>
      <protection locked="0"/>
    </xf>
    <xf numFmtId="0" fontId="9" fillId="8" borderId="5" xfId="7" applyFont="1" applyFill="1" applyBorder="1" applyAlignment="1" applyProtection="1">
      <alignment horizontal="center" vertical="center"/>
      <protection locked="0"/>
    </xf>
    <xf numFmtId="3" fontId="9" fillId="0" borderId="5" xfId="7" quotePrefix="1" applyNumberFormat="1" applyFont="1" applyBorder="1" applyAlignment="1" applyProtection="1">
      <alignment horizontal="center" vertical="center"/>
      <protection locked="0"/>
    </xf>
    <xf numFmtId="3" fontId="9" fillId="8" borderId="5" xfId="7" quotePrefix="1" applyNumberFormat="1" applyFont="1" applyFill="1" applyBorder="1" applyAlignment="1" applyProtection="1">
      <alignment horizontal="center" vertical="center"/>
      <protection locked="0"/>
    </xf>
    <xf numFmtId="0" fontId="9" fillId="0" borderId="5" xfId="7" applyFont="1" applyBorder="1" applyAlignment="1" applyProtection="1">
      <alignment horizontal="center" vertical="center"/>
      <protection locked="0"/>
    </xf>
    <xf numFmtId="0" fontId="24" fillId="0" borderId="27" xfId="0" quotePrefix="1" applyFont="1" applyBorder="1" applyAlignment="1" applyProtection="1">
      <alignment horizontal="center" vertical="center"/>
      <protection locked="0"/>
    </xf>
    <xf numFmtId="49" fontId="50" fillId="3" borderId="162" xfId="7" applyNumberFormat="1" applyFont="1" applyFill="1" applyBorder="1" applyAlignment="1" applyProtection="1">
      <alignment horizontal="center" vertical="top" wrapText="1"/>
      <protection locked="0"/>
    </xf>
    <xf numFmtId="0" fontId="50" fillId="3" borderId="8" xfId="3" applyFont="1" applyFill="1" applyBorder="1" applyAlignment="1" applyProtection="1">
      <alignment horizontal="center" vertical="top" wrapText="1"/>
      <protection locked="0"/>
    </xf>
    <xf numFmtId="0" fontId="6" fillId="3" borderId="132" xfId="4" applyFont="1" applyFill="1" applyBorder="1" applyAlignment="1" applyProtection="1">
      <alignment horizontal="center" vertical="top" wrapText="1"/>
      <protection locked="0"/>
    </xf>
    <xf numFmtId="0" fontId="6" fillId="3" borderId="8" xfId="3" applyFont="1" applyFill="1" applyBorder="1" applyAlignment="1" applyProtection="1">
      <alignment horizontal="center" vertical="top" wrapText="1"/>
      <protection locked="0"/>
    </xf>
    <xf numFmtId="0" fontId="6" fillId="3" borderId="131" xfId="3" applyFont="1" applyFill="1" applyBorder="1" applyAlignment="1" applyProtection="1">
      <alignment horizontal="center" vertical="top" wrapText="1"/>
      <protection locked="0"/>
    </xf>
    <xf numFmtId="0" fontId="6" fillId="3" borderId="131" xfId="4" applyFont="1" applyFill="1" applyBorder="1" applyAlignment="1" applyProtection="1">
      <alignment horizontal="center" vertical="top" wrapText="1"/>
      <protection locked="0"/>
    </xf>
    <xf numFmtId="0" fontId="6" fillId="3" borderId="129" xfId="4" applyFont="1" applyFill="1" applyBorder="1" applyAlignment="1" applyProtection="1">
      <alignment horizontal="center" vertical="top" wrapText="1"/>
      <protection locked="0"/>
    </xf>
    <xf numFmtId="0" fontId="6" fillId="3" borderId="135" xfId="4" applyFont="1" applyFill="1" applyBorder="1" applyAlignment="1" applyProtection="1">
      <alignment horizontal="center" vertical="top" wrapText="1"/>
      <protection locked="0"/>
    </xf>
    <xf numFmtId="0" fontId="44" fillId="13" borderId="139" xfId="0" applyFont="1" applyFill="1" applyBorder="1" applyAlignment="1">
      <alignment horizontal="center" vertical="center" wrapText="1"/>
    </xf>
    <xf numFmtId="0" fontId="44" fillId="14" borderId="139" xfId="0" applyFont="1" applyFill="1" applyBorder="1" applyAlignment="1">
      <alignment horizontal="center" vertical="center" wrapText="1"/>
    </xf>
    <xf numFmtId="0" fontId="24" fillId="0" borderId="39" xfId="0" applyFont="1" applyBorder="1" applyAlignment="1" applyProtection="1">
      <alignment horizontal="center" vertical="center"/>
      <protection locked="0"/>
    </xf>
    <xf numFmtId="0" fontId="44" fillId="8" borderId="29" xfId="0" applyFont="1" applyFill="1" applyBorder="1" applyAlignment="1" applyProtection="1">
      <alignment horizontal="center" vertical="center"/>
      <protection locked="0"/>
    </xf>
    <xf numFmtId="0" fontId="44" fillId="8" borderId="29" xfId="0" applyFont="1" applyFill="1" applyBorder="1" applyAlignment="1" applyProtection="1">
      <alignment horizontal="center" vertical="center" wrapText="1"/>
      <protection locked="0"/>
    </xf>
    <xf numFmtId="0" fontId="22" fillId="3" borderId="162" xfId="0" applyFont="1" applyFill="1" applyBorder="1" applyAlignment="1" applyProtection="1">
      <alignment vertical="top" wrapText="1" shrinkToFit="1"/>
      <protection locked="0"/>
    </xf>
    <xf numFmtId="0" fontId="25" fillId="3" borderId="162" xfId="0" applyFont="1" applyFill="1" applyBorder="1" applyAlignment="1" applyProtection="1">
      <alignment horizontal="center"/>
      <protection locked="0"/>
    </xf>
    <xf numFmtId="49" fontId="25" fillId="3" borderId="162" xfId="0" applyNumberFormat="1" applyFont="1" applyFill="1" applyBorder="1" applyAlignment="1" applyProtection="1">
      <alignment horizontal="center"/>
      <protection locked="0"/>
    </xf>
    <xf numFmtId="49" fontId="50" fillId="3" borderId="162" xfId="4" applyNumberFormat="1" applyFont="1" applyFill="1" applyBorder="1" applyAlignment="1" applyProtection="1">
      <alignment horizontal="center" vertical="top" wrapText="1"/>
      <protection locked="0"/>
    </xf>
    <xf numFmtId="0" fontId="22" fillId="3" borderId="162" xfId="4" applyFont="1" applyFill="1" applyBorder="1" applyAlignment="1" applyProtection="1">
      <alignment horizontal="center" vertical="top" wrapText="1"/>
      <protection locked="0"/>
    </xf>
    <xf numFmtId="17" fontId="44" fillId="8" borderId="29" xfId="0" applyNumberFormat="1" applyFont="1" applyFill="1" applyBorder="1" applyAlignment="1" applyProtection="1">
      <alignment horizontal="center" vertical="center"/>
      <protection locked="0"/>
    </xf>
    <xf numFmtId="0" fontId="50" fillId="3" borderId="170" xfId="0" applyFont="1" applyFill="1" applyBorder="1" applyAlignment="1" applyProtection="1">
      <alignment horizontal="left" vertical="center" wrapText="1"/>
      <protection locked="0"/>
    </xf>
    <xf numFmtId="0" fontId="50" fillId="3" borderId="170" xfId="7" applyFont="1" applyFill="1" applyBorder="1" applyAlignment="1" applyProtection="1">
      <alignment horizontal="center" vertical="top" wrapText="1"/>
      <protection locked="0"/>
    </xf>
    <xf numFmtId="0" fontId="50" fillId="3" borderId="171" xfId="7" applyFont="1" applyFill="1" applyBorder="1" applyAlignment="1" applyProtection="1">
      <alignment horizontal="center" vertical="top" wrapText="1"/>
      <protection locked="0"/>
    </xf>
    <xf numFmtId="0" fontId="50" fillId="3" borderId="169" xfId="7" applyFont="1" applyFill="1" applyBorder="1" applyAlignment="1" applyProtection="1">
      <alignment horizontal="center" vertical="top" wrapText="1"/>
      <protection locked="0"/>
    </xf>
    <xf numFmtId="0" fontId="27" fillId="3" borderId="170" xfId="0" applyFont="1" applyFill="1" applyBorder="1" applyAlignment="1" applyProtection="1">
      <alignment horizontal="left" vertical="center" wrapText="1"/>
      <protection locked="0"/>
    </xf>
    <xf numFmtId="0" fontId="25" fillId="3" borderId="152" xfId="0" applyFont="1" applyFill="1" applyBorder="1" applyAlignment="1" applyProtection="1">
      <alignment horizontal="center" vertical="center"/>
      <protection locked="0"/>
    </xf>
    <xf numFmtId="0" fontId="25" fillId="3" borderId="170" xfId="0" applyFont="1" applyFill="1" applyBorder="1" applyAlignment="1" applyProtection="1">
      <alignment horizontal="center" vertical="center"/>
      <protection locked="0"/>
    </xf>
    <xf numFmtId="0" fontId="25" fillId="3" borderId="155" xfId="0" applyFont="1" applyFill="1" applyBorder="1" applyAlignment="1" applyProtection="1">
      <alignment horizontal="center" vertical="center"/>
      <protection locked="0"/>
    </xf>
    <xf numFmtId="0" fontId="25" fillId="0" borderId="170" xfId="0" applyFont="1" applyBorder="1" applyAlignment="1" applyProtection="1">
      <alignment horizontal="center" vertical="center"/>
      <protection locked="0"/>
    </xf>
    <xf numFmtId="0" fontId="22" fillId="3" borderId="163" xfId="0" applyFont="1" applyFill="1" applyBorder="1" applyAlignment="1" applyProtection="1">
      <alignment vertical="top" wrapText="1" shrinkToFit="1"/>
      <protection locked="0"/>
    </xf>
    <xf numFmtId="0" fontId="25" fillId="3" borderId="171" xfId="0" applyFont="1" applyFill="1" applyBorder="1" applyAlignment="1" applyProtection="1">
      <alignment horizontal="center"/>
      <protection locked="0"/>
    </xf>
    <xf numFmtId="0" fontId="25" fillId="3" borderId="153" xfId="0" applyFont="1" applyFill="1" applyBorder="1" applyAlignment="1" applyProtection="1">
      <alignment horizontal="center" vertical="center"/>
      <protection locked="0"/>
    </xf>
    <xf numFmtId="0" fontId="25" fillId="3" borderId="166" xfId="0" applyFont="1" applyFill="1" applyBorder="1" applyAlignment="1" applyProtection="1">
      <alignment horizontal="center"/>
      <protection locked="0"/>
    </xf>
    <xf numFmtId="0" fontId="25" fillId="3" borderId="134" xfId="0" applyFont="1" applyFill="1" applyBorder="1" applyAlignment="1" applyProtection="1">
      <alignment horizontal="center"/>
      <protection locked="0"/>
    </xf>
    <xf numFmtId="0" fontId="25" fillId="3" borderId="153" xfId="0" applyFont="1" applyFill="1" applyBorder="1" applyAlignment="1" applyProtection="1">
      <alignment horizontal="center"/>
      <protection locked="0"/>
    </xf>
    <xf numFmtId="0" fontId="45" fillId="3" borderId="26" xfId="0" applyFont="1" applyFill="1" applyBorder="1" applyAlignment="1" applyProtection="1">
      <alignment horizontal="center" vertical="center"/>
      <protection locked="0"/>
    </xf>
    <xf numFmtId="0" fontId="25" fillId="3" borderId="167" xfId="0" applyFont="1" applyFill="1" applyBorder="1" applyAlignment="1" applyProtection="1">
      <alignment horizontal="center"/>
      <protection locked="0"/>
    </xf>
    <xf numFmtId="0" fontId="25" fillId="3" borderId="170" xfId="0" applyFont="1" applyFill="1" applyBorder="1" applyAlignment="1" applyProtection="1">
      <alignment horizontal="center"/>
      <protection locked="0"/>
    </xf>
    <xf numFmtId="0" fontId="25" fillId="3" borderId="158" xfId="0" applyFont="1" applyFill="1" applyBorder="1" applyAlignment="1" applyProtection="1">
      <alignment horizontal="center"/>
      <protection locked="0"/>
    </xf>
    <xf numFmtId="0" fontId="25" fillId="3" borderId="26" xfId="0" applyFont="1" applyFill="1" applyBorder="1" applyAlignment="1" applyProtection="1">
      <alignment horizontal="center"/>
      <protection locked="0"/>
    </xf>
    <xf numFmtId="0" fontId="24" fillId="3" borderId="134" xfId="0" applyFont="1" applyFill="1" applyBorder="1" applyAlignment="1" applyProtection="1">
      <alignment horizontal="center"/>
      <protection locked="0"/>
    </xf>
    <xf numFmtId="0" fontId="24" fillId="3" borderId="26" xfId="0" applyFont="1" applyFill="1" applyBorder="1" applyAlignment="1" applyProtection="1">
      <alignment horizontal="center" vertical="center"/>
      <protection locked="0"/>
    </xf>
    <xf numFmtId="0" fontId="24" fillId="3" borderId="26" xfId="0" applyFont="1" applyFill="1" applyBorder="1" applyAlignment="1" applyProtection="1">
      <alignment horizontal="center"/>
      <protection locked="0"/>
    </xf>
    <xf numFmtId="0" fontId="24" fillId="3" borderId="173" xfId="0" applyFont="1" applyFill="1" applyBorder="1" applyAlignment="1" applyProtection="1">
      <alignment horizontal="center"/>
      <protection locked="0"/>
    </xf>
    <xf numFmtId="0" fontId="24" fillId="3" borderId="161" xfId="0" applyFont="1" applyFill="1" applyBorder="1" applyAlignment="1" applyProtection="1">
      <alignment horizontal="center"/>
      <protection locked="0"/>
    </xf>
    <xf numFmtId="0" fontId="24" fillId="3" borderId="174" xfId="0" applyFont="1" applyFill="1" applyBorder="1" applyAlignment="1" applyProtection="1">
      <alignment horizontal="center"/>
      <protection locked="0"/>
    </xf>
    <xf numFmtId="0" fontId="24" fillId="3" borderId="175" xfId="0" applyFont="1" applyFill="1" applyBorder="1" applyAlignment="1" applyProtection="1">
      <alignment horizontal="center"/>
      <protection locked="0"/>
    </xf>
    <xf numFmtId="0" fontId="50" fillId="3" borderId="175" xfId="7" applyFont="1" applyFill="1" applyBorder="1" applyAlignment="1" applyProtection="1">
      <alignment horizontal="center" vertical="top" wrapText="1"/>
      <protection locked="0"/>
    </xf>
    <xf numFmtId="0" fontId="24" fillId="3" borderId="155" xfId="0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>
      <alignment horizontal="center" vertical="center"/>
    </xf>
    <xf numFmtId="0" fontId="50" fillId="3" borderId="170" xfId="0" applyFont="1" applyFill="1" applyBorder="1" applyAlignment="1" applyProtection="1">
      <alignment horizontal="center" vertical="center"/>
      <protection locked="0"/>
    </xf>
    <xf numFmtId="0" fontId="44" fillId="0" borderId="144" xfId="0" applyFont="1" applyBorder="1" applyAlignment="1">
      <alignment horizontal="center" vertical="center"/>
    </xf>
    <xf numFmtId="0" fontId="44" fillId="0" borderId="178" xfId="0" applyFont="1" applyBorder="1" applyAlignment="1">
      <alignment horizontal="center" vertical="center" wrapText="1"/>
    </xf>
    <xf numFmtId="0" fontId="44" fillId="0" borderId="179" xfId="0" applyFont="1" applyBorder="1" applyAlignment="1">
      <alignment horizontal="center" vertical="center"/>
    </xf>
    <xf numFmtId="0" fontId="44" fillId="8" borderId="178" xfId="0" applyFont="1" applyFill="1" applyBorder="1" applyAlignment="1">
      <alignment horizontal="center" vertical="center" wrapText="1"/>
    </xf>
    <xf numFmtId="0" fontId="44" fillId="8" borderId="179" xfId="0" applyFont="1" applyFill="1" applyBorder="1" applyAlignment="1">
      <alignment horizontal="center" vertical="center"/>
    </xf>
    <xf numFmtId="0" fontId="44" fillId="8" borderId="181" xfId="0" applyFont="1" applyFill="1" applyBorder="1" applyAlignment="1">
      <alignment horizontal="center" vertical="center" wrapText="1"/>
    </xf>
    <xf numFmtId="0" fontId="44" fillId="8" borderId="182" xfId="0" applyFont="1" applyFill="1" applyBorder="1" applyAlignment="1">
      <alignment horizontal="center" vertical="center"/>
    </xf>
    <xf numFmtId="0" fontId="44" fillId="0" borderId="144" xfId="0" applyFont="1" applyBorder="1" applyProtection="1">
      <protection locked="0"/>
    </xf>
    <xf numFmtId="0" fontId="44" fillId="8" borderId="178" xfId="0" applyFont="1" applyFill="1" applyBorder="1" applyAlignment="1" applyProtection="1">
      <alignment horizontal="center" vertical="center"/>
      <protection locked="0"/>
    </xf>
    <xf numFmtId="0" fontId="44" fillId="8" borderId="179" xfId="0" applyFont="1" applyFill="1" applyBorder="1" applyAlignment="1" applyProtection="1">
      <alignment horizontal="center" vertical="center" wrapText="1"/>
      <protection locked="0"/>
    </xf>
    <xf numFmtId="17" fontId="44" fillId="8" borderId="179" xfId="0" applyNumberFormat="1" applyFont="1" applyFill="1" applyBorder="1" applyAlignment="1" applyProtection="1">
      <alignment horizontal="center" vertical="center"/>
      <protection locked="0"/>
    </xf>
    <xf numFmtId="0" fontId="44" fillId="8" borderId="179" xfId="0" applyFont="1" applyFill="1" applyBorder="1" applyAlignment="1" applyProtection="1">
      <alignment horizontal="center" vertical="center"/>
      <protection locked="0"/>
    </xf>
    <xf numFmtId="0" fontId="44" fillId="0" borderId="178" xfId="0" applyFont="1" applyBorder="1" applyAlignment="1" applyProtection="1">
      <alignment horizontal="center" vertical="center"/>
      <protection locked="0"/>
    </xf>
    <xf numFmtId="0" fontId="44" fillId="0" borderId="179" xfId="0" applyFont="1" applyBorder="1" applyAlignment="1" applyProtection="1">
      <alignment horizontal="center" vertical="center" wrapText="1"/>
      <protection locked="0"/>
    </xf>
    <xf numFmtId="0" fontId="44" fillId="0" borderId="179" xfId="0" applyFont="1" applyBorder="1" applyAlignment="1" applyProtection="1">
      <alignment horizontal="center" vertical="center"/>
      <protection locked="0"/>
    </xf>
    <xf numFmtId="14" fontId="44" fillId="8" borderId="179" xfId="0" applyNumberFormat="1" applyFont="1" applyFill="1" applyBorder="1" applyAlignment="1" applyProtection="1">
      <alignment horizontal="center" vertical="center"/>
      <protection locked="0"/>
    </xf>
    <xf numFmtId="0" fontId="44" fillId="8" borderId="181" xfId="0" applyFont="1" applyFill="1" applyBorder="1" applyAlignment="1" applyProtection="1">
      <alignment horizontal="center" vertical="center"/>
      <protection locked="0"/>
    </xf>
    <xf numFmtId="0" fontId="44" fillId="8" borderId="182" xfId="0" applyFont="1" applyFill="1" applyBorder="1" applyAlignment="1" applyProtection="1">
      <alignment horizontal="center" vertical="center" wrapText="1"/>
      <protection locked="0"/>
    </xf>
    <xf numFmtId="0" fontId="44" fillId="8" borderId="182" xfId="0" applyFont="1" applyFill="1" applyBorder="1" applyAlignment="1" applyProtection="1">
      <alignment horizontal="center" vertical="center"/>
      <protection locked="0"/>
    </xf>
    <xf numFmtId="0" fontId="44" fillId="0" borderId="144" xfId="0" applyFont="1" applyBorder="1" applyAlignment="1" applyProtection="1">
      <alignment horizontal="center" vertical="center"/>
      <protection locked="0"/>
    </xf>
    <xf numFmtId="16" fontId="44" fillId="0" borderId="179" xfId="0" applyNumberFormat="1" applyFont="1" applyBorder="1" applyAlignment="1" applyProtection="1">
      <alignment horizontal="center" vertical="center"/>
      <protection locked="0"/>
    </xf>
    <xf numFmtId="0" fontId="44" fillId="8" borderId="185" xfId="0" applyFont="1" applyFill="1" applyBorder="1" applyAlignment="1" applyProtection="1">
      <alignment horizontal="center" vertical="center"/>
      <protection locked="0"/>
    </xf>
    <xf numFmtId="0" fontId="44" fillId="8" borderId="185" xfId="0" applyFont="1" applyFill="1" applyBorder="1" applyAlignment="1">
      <alignment horizontal="center" vertical="center" wrapText="1"/>
    </xf>
    <xf numFmtId="0" fontId="56" fillId="0" borderId="187" xfId="0" applyFont="1" applyBorder="1" applyAlignment="1" applyProtection="1">
      <alignment vertical="top" wrapText="1" readingOrder="1"/>
      <protection locked="0"/>
    </xf>
    <xf numFmtId="0" fontId="52" fillId="3" borderId="7" xfId="0" applyFont="1" applyFill="1" applyBorder="1" applyAlignment="1" applyProtection="1">
      <alignment horizontal="left" vertical="center" wrapText="1"/>
      <protection locked="0"/>
    </xf>
    <xf numFmtId="3" fontId="24" fillId="11" borderId="0" xfId="0" applyNumberFormat="1" applyFont="1" applyFill="1" applyAlignment="1">
      <alignment horizontal="center" vertical="center"/>
    </xf>
    <xf numFmtId="3" fontId="24" fillId="5" borderId="0" xfId="0" applyNumberFormat="1" applyFont="1" applyFill="1" applyAlignment="1">
      <alignment horizontal="center" vertical="center"/>
    </xf>
    <xf numFmtId="0" fontId="49" fillId="0" borderId="193" xfId="0" applyFont="1" applyBorder="1" applyAlignment="1" applyProtection="1">
      <alignment horizontal="center" vertical="top" wrapText="1" readingOrder="1"/>
      <protection locked="0"/>
    </xf>
    <xf numFmtId="0" fontId="49" fillId="0" borderId="194" xfId="0" applyFont="1" applyBorder="1" applyAlignment="1" applyProtection="1">
      <alignment horizontal="center" vertical="top" wrapText="1" readingOrder="1"/>
      <protection locked="0"/>
    </xf>
    <xf numFmtId="0" fontId="42" fillId="0" borderId="0" xfId="0" applyFont="1"/>
    <xf numFmtId="0" fontId="44" fillId="0" borderId="197" xfId="0" applyFont="1" applyBorder="1" applyAlignment="1">
      <alignment horizontal="center" vertical="center"/>
    </xf>
    <xf numFmtId="0" fontId="44" fillId="0" borderId="199" xfId="0" applyFont="1" applyBorder="1" applyAlignment="1" applyProtection="1">
      <alignment horizontal="center" vertical="center"/>
      <protection locked="0"/>
    </xf>
    <xf numFmtId="0" fontId="44" fillId="0" borderId="199" xfId="0" applyFont="1" applyBorder="1" applyProtection="1">
      <protection locked="0"/>
    </xf>
    <xf numFmtId="0" fontId="44" fillId="0" borderId="199" xfId="0" applyFont="1" applyBorder="1" applyAlignment="1">
      <alignment horizontal="center" vertical="center"/>
    </xf>
    <xf numFmtId="0" fontId="44" fillId="0" borderId="201" xfId="0" applyFont="1" applyBorder="1" applyAlignment="1">
      <alignment horizontal="center" vertical="center" wrapText="1"/>
    </xf>
    <xf numFmtId="0" fontId="44" fillId="0" borderId="202" xfId="0" applyFont="1" applyBorder="1" applyAlignment="1">
      <alignment horizontal="center" vertical="center" wrapText="1"/>
    </xf>
    <xf numFmtId="0" fontId="44" fillId="0" borderId="203" xfId="0" applyFont="1" applyBorder="1" applyAlignment="1">
      <alignment horizontal="center" vertical="center" wrapText="1"/>
    </xf>
    <xf numFmtId="0" fontId="44" fillId="0" borderId="201" xfId="0" applyFont="1" applyBorder="1" applyProtection="1">
      <protection locked="0"/>
    </xf>
    <xf numFmtId="0" fontId="44" fillId="0" borderId="203" xfId="0" applyFont="1" applyBorder="1" applyProtection="1">
      <protection locked="0"/>
    </xf>
    <xf numFmtId="0" fontId="44" fillId="0" borderId="203" xfId="0" applyFont="1" applyBorder="1" applyAlignment="1" applyProtection="1">
      <alignment horizontal="center" vertical="center"/>
      <protection locked="0"/>
    </xf>
    <xf numFmtId="0" fontId="57" fillId="0" borderId="201" xfId="0" applyFont="1" applyBorder="1" applyAlignment="1" applyProtection="1">
      <alignment horizontal="center" vertical="center"/>
      <protection locked="0"/>
    </xf>
    <xf numFmtId="14" fontId="57" fillId="0" borderId="144" xfId="0" applyNumberFormat="1" applyFont="1" applyBorder="1" applyAlignment="1" applyProtection="1">
      <alignment horizontal="center" vertical="center"/>
      <protection locked="0"/>
    </xf>
    <xf numFmtId="0" fontId="58" fillId="0" borderId="193" xfId="0" applyFont="1" applyBorder="1" applyAlignment="1" applyProtection="1">
      <alignment horizontal="center" vertical="top" wrapText="1" readingOrder="1"/>
      <protection locked="0"/>
    </xf>
    <xf numFmtId="0" fontId="58" fillId="0" borderId="194" xfId="0" applyFont="1" applyBorder="1" applyAlignment="1" applyProtection="1">
      <alignment horizontal="center" vertical="top" wrapText="1" readingOrder="1"/>
      <protection locked="0"/>
    </xf>
    <xf numFmtId="0" fontId="58" fillId="0" borderId="195" xfId="0" applyFont="1" applyBorder="1" applyAlignment="1" applyProtection="1">
      <alignment horizontal="center" vertical="top" wrapText="1" readingOrder="1"/>
      <protection locked="0"/>
    </xf>
    <xf numFmtId="0" fontId="58" fillId="0" borderId="196" xfId="0" applyFont="1" applyBorder="1" applyAlignment="1" applyProtection="1">
      <alignment horizontal="center" vertical="top" wrapText="1" readingOrder="1"/>
      <protection locked="0"/>
    </xf>
    <xf numFmtId="0" fontId="55" fillId="0" borderId="191" xfId="0" applyFont="1" applyBorder="1" applyAlignment="1" applyProtection="1">
      <alignment vertical="top" wrapText="1" readingOrder="1"/>
      <protection locked="0"/>
    </xf>
    <xf numFmtId="0" fontId="53" fillId="0" borderId="204" xfId="0" applyFont="1" applyBorder="1" applyAlignment="1" applyProtection="1">
      <alignment vertical="top" wrapText="1" readingOrder="1"/>
      <protection locked="0"/>
    </xf>
    <xf numFmtId="0" fontId="56" fillId="0" borderId="204" xfId="0" applyFont="1" applyBorder="1" applyAlignment="1" applyProtection="1">
      <alignment vertical="top" wrapText="1" readingOrder="1"/>
      <protection locked="0"/>
    </xf>
    <xf numFmtId="0" fontId="55" fillId="0" borderId="204" xfId="0" applyFont="1" applyBorder="1" applyAlignment="1" applyProtection="1">
      <alignment vertical="top" wrapText="1" readingOrder="1"/>
      <protection locked="0"/>
    </xf>
    <xf numFmtId="0" fontId="25" fillId="0" borderId="205" xfId="0" applyFont="1" applyBorder="1" applyAlignment="1" applyProtection="1">
      <alignment horizontal="center" vertical="center"/>
      <protection locked="0"/>
    </xf>
    <xf numFmtId="0" fontId="56" fillId="0" borderId="206" xfId="0" applyFont="1" applyBorder="1" applyAlignment="1" applyProtection="1">
      <alignment vertical="top" wrapText="1" readingOrder="1"/>
      <protection locked="0"/>
    </xf>
    <xf numFmtId="0" fontId="25" fillId="0" borderId="207" xfId="0" applyFont="1" applyBorder="1" applyAlignment="1" applyProtection="1">
      <alignment horizontal="center" vertical="center"/>
      <protection locked="0"/>
    </xf>
    <xf numFmtId="0" fontId="25" fillId="3" borderId="205" xfId="0" applyFont="1" applyFill="1" applyBorder="1" applyAlignment="1" applyProtection="1">
      <alignment horizontal="center" vertical="center"/>
      <protection locked="0"/>
    </xf>
    <xf numFmtId="0" fontId="58" fillId="0" borderId="208" xfId="0" applyFont="1" applyBorder="1" applyAlignment="1" applyProtection="1">
      <alignment vertical="top" wrapText="1" readingOrder="1"/>
      <protection locked="0"/>
    </xf>
    <xf numFmtId="0" fontId="24" fillId="3" borderId="211" xfId="0" applyFont="1" applyFill="1" applyBorder="1" applyAlignment="1" applyProtection="1">
      <alignment horizontal="center"/>
      <protection locked="0"/>
    </xf>
    <xf numFmtId="0" fontId="24" fillId="3" borderId="212" xfId="0" applyFont="1" applyFill="1" applyBorder="1" applyAlignment="1" applyProtection="1">
      <alignment horizontal="center" vertical="center"/>
      <protection locked="0"/>
    </xf>
    <xf numFmtId="0" fontId="24" fillId="3" borderId="213" xfId="0" applyFont="1" applyFill="1" applyBorder="1" applyAlignment="1" applyProtection="1">
      <alignment horizontal="center" vertical="center"/>
      <protection locked="0"/>
    </xf>
    <xf numFmtId="0" fontId="24" fillId="3" borderId="214" xfId="0" applyFont="1" applyFill="1" applyBorder="1" applyAlignment="1" applyProtection="1">
      <alignment horizontal="center" vertical="center"/>
      <protection locked="0"/>
    </xf>
    <xf numFmtId="0" fontId="24" fillId="0" borderId="212" xfId="0" applyFont="1" applyBorder="1" applyAlignment="1" applyProtection="1">
      <alignment horizontal="center" vertical="center"/>
      <protection locked="0"/>
    </xf>
    <xf numFmtId="0" fontId="58" fillId="0" borderId="215" xfId="0" applyFont="1" applyBorder="1" applyAlignment="1" applyProtection="1">
      <alignment horizontal="center" vertical="top" wrapText="1" readingOrder="1"/>
      <protection locked="0"/>
    </xf>
    <xf numFmtId="0" fontId="24" fillId="0" borderId="213" xfId="0" applyFont="1" applyBorder="1" applyAlignment="1" applyProtection="1">
      <alignment horizontal="center" vertical="center"/>
      <protection locked="0"/>
    </xf>
    <xf numFmtId="0" fontId="24" fillId="0" borderId="214" xfId="0" applyFont="1" applyBorder="1" applyAlignment="1" applyProtection="1">
      <alignment horizontal="center" vertical="center"/>
      <protection locked="0"/>
    </xf>
    <xf numFmtId="0" fontId="24" fillId="3" borderId="216" xfId="0" applyFont="1" applyFill="1" applyBorder="1" applyAlignment="1" applyProtection="1">
      <alignment horizontal="center"/>
      <protection locked="0"/>
    </xf>
    <xf numFmtId="0" fontId="24" fillId="3" borderId="217" xfId="0" applyFont="1" applyFill="1" applyBorder="1" applyAlignment="1" applyProtection="1">
      <alignment horizontal="center" vertical="center"/>
      <protection locked="0"/>
    </xf>
    <xf numFmtId="0" fontId="24" fillId="3" borderId="218" xfId="0" applyFont="1" applyFill="1" applyBorder="1" applyAlignment="1" applyProtection="1">
      <alignment horizontal="center" vertical="center"/>
      <protection locked="0"/>
    </xf>
    <xf numFmtId="0" fontId="24" fillId="3" borderId="219" xfId="0" applyFont="1" applyFill="1" applyBorder="1" applyAlignment="1" applyProtection="1">
      <alignment horizontal="center" vertical="center"/>
      <protection locked="0"/>
    </xf>
    <xf numFmtId="0" fontId="24" fillId="0" borderId="217" xfId="0" applyFont="1" applyBorder="1" applyAlignment="1" applyProtection="1">
      <alignment horizontal="center" vertical="center"/>
      <protection locked="0"/>
    </xf>
    <xf numFmtId="0" fontId="58" fillId="0" borderId="220" xfId="0" applyFont="1" applyBorder="1" applyAlignment="1" applyProtection="1">
      <alignment horizontal="center" vertical="top" wrapText="1" readingOrder="1"/>
      <protection locked="0"/>
    </xf>
    <xf numFmtId="0" fontId="24" fillId="0" borderId="218" xfId="0" applyFont="1" applyBorder="1" applyAlignment="1" applyProtection="1">
      <alignment horizontal="center" vertical="center"/>
      <protection locked="0"/>
    </xf>
    <xf numFmtId="0" fontId="24" fillId="0" borderId="219" xfId="0" applyFont="1" applyBorder="1" applyAlignment="1" applyProtection="1">
      <alignment horizontal="center" vertical="center"/>
      <protection locked="0"/>
    </xf>
    <xf numFmtId="0" fontId="24" fillId="3" borderId="221" xfId="0" applyFont="1" applyFill="1" applyBorder="1" applyAlignment="1" applyProtection="1">
      <alignment horizontal="center"/>
      <protection locked="0"/>
    </xf>
    <xf numFmtId="0" fontId="24" fillId="3" borderId="222" xfId="0" applyFont="1" applyFill="1" applyBorder="1" applyAlignment="1" applyProtection="1">
      <alignment horizontal="center" vertical="center"/>
      <protection locked="0"/>
    </xf>
    <xf numFmtId="0" fontId="24" fillId="3" borderId="223" xfId="0" applyFont="1" applyFill="1" applyBorder="1" applyAlignment="1" applyProtection="1">
      <alignment horizontal="center" vertical="center"/>
      <protection locked="0"/>
    </xf>
    <xf numFmtId="0" fontId="24" fillId="3" borderId="224" xfId="0" applyFont="1" applyFill="1" applyBorder="1" applyAlignment="1" applyProtection="1">
      <alignment horizontal="center" vertical="center"/>
      <protection locked="0"/>
    </xf>
    <xf numFmtId="0" fontId="24" fillId="0" borderId="222" xfId="0" applyFont="1" applyBorder="1" applyAlignment="1" applyProtection="1">
      <alignment horizontal="center" vertical="center"/>
      <protection locked="0"/>
    </xf>
    <xf numFmtId="0" fontId="58" fillId="0" borderId="225" xfId="0" applyFont="1" applyBorder="1" applyAlignment="1" applyProtection="1">
      <alignment horizontal="center" vertical="top" wrapText="1" readingOrder="1"/>
      <protection locked="0"/>
    </xf>
    <xf numFmtId="0" fontId="24" fillId="0" borderId="223" xfId="0" applyFont="1" applyBorder="1" applyAlignment="1" applyProtection="1">
      <alignment horizontal="center" vertical="center"/>
      <protection locked="0"/>
    </xf>
    <xf numFmtId="0" fontId="24" fillId="0" borderId="224" xfId="0" applyFont="1" applyBorder="1" applyAlignment="1" applyProtection="1">
      <alignment horizontal="center" vertical="center"/>
      <protection locked="0"/>
    </xf>
    <xf numFmtId="0" fontId="24" fillId="3" borderId="226" xfId="0" applyFont="1" applyFill="1" applyBorder="1" applyAlignment="1" applyProtection="1">
      <alignment horizontal="center"/>
      <protection locked="0"/>
    </xf>
    <xf numFmtId="0" fontId="24" fillId="3" borderId="227" xfId="0" applyFont="1" applyFill="1" applyBorder="1" applyAlignment="1" applyProtection="1">
      <alignment horizontal="center" vertical="center"/>
      <protection locked="0"/>
    </xf>
    <xf numFmtId="0" fontId="24" fillId="3" borderId="228" xfId="0" applyFont="1" applyFill="1" applyBorder="1" applyAlignment="1" applyProtection="1">
      <alignment horizontal="center" vertical="center"/>
      <protection locked="0"/>
    </xf>
    <xf numFmtId="0" fontId="24" fillId="3" borderId="229" xfId="0" applyFont="1" applyFill="1" applyBorder="1" applyAlignment="1" applyProtection="1">
      <alignment horizontal="center" vertical="center"/>
      <protection locked="0"/>
    </xf>
    <xf numFmtId="0" fontId="24" fillId="0" borderId="227" xfId="0" applyFont="1" applyBorder="1" applyAlignment="1" applyProtection="1">
      <alignment horizontal="center" vertical="center"/>
      <protection locked="0"/>
    </xf>
    <xf numFmtId="0" fontId="58" fillId="0" borderId="230" xfId="0" applyFont="1" applyBorder="1" applyAlignment="1" applyProtection="1">
      <alignment horizontal="center" vertical="top" wrapText="1" readingOrder="1"/>
      <protection locked="0"/>
    </xf>
    <xf numFmtId="0" fontId="24" fillId="0" borderId="228" xfId="0" applyFont="1" applyBorder="1" applyAlignment="1" applyProtection="1">
      <alignment horizontal="center" vertical="center"/>
      <protection locked="0"/>
    </xf>
    <xf numFmtId="0" fontId="24" fillId="0" borderId="229" xfId="0" applyFont="1" applyBorder="1" applyAlignment="1" applyProtection="1">
      <alignment horizontal="center" vertical="center"/>
      <protection locked="0"/>
    </xf>
    <xf numFmtId="0" fontId="24" fillId="3" borderId="231" xfId="0" applyFont="1" applyFill="1" applyBorder="1" applyAlignment="1" applyProtection="1">
      <alignment horizontal="center"/>
      <protection locked="0"/>
    </xf>
    <xf numFmtId="0" fontId="24" fillId="3" borderId="232" xfId="0" applyFont="1" applyFill="1" applyBorder="1" applyAlignment="1" applyProtection="1">
      <alignment horizontal="center" vertical="center"/>
      <protection locked="0"/>
    </xf>
    <xf numFmtId="0" fontId="24" fillId="3" borderId="233" xfId="0" applyFont="1" applyFill="1" applyBorder="1" applyAlignment="1" applyProtection="1">
      <alignment horizontal="center" vertical="center"/>
      <protection locked="0"/>
    </xf>
    <xf numFmtId="0" fontId="24" fillId="3" borderId="234" xfId="0" applyFont="1" applyFill="1" applyBorder="1" applyAlignment="1" applyProtection="1">
      <alignment horizontal="center" vertical="center"/>
      <protection locked="0"/>
    </xf>
    <xf numFmtId="0" fontId="24" fillId="0" borderId="232" xfId="0" applyFont="1" applyBorder="1" applyAlignment="1" applyProtection="1">
      <alignment horizontal="center" vertical="center"/>
      <protection locked="0"/>
    </xf>
    <xf numFmtId="0" fontId="58" fillId="0" borderId="235" xfId="0" applyFont="1" applyBorder="1" applyAlignment="1" applyProtection="1">
      <alignment horizontal="center" vertical="top" wrapText="1" readingOrder="1"/>
      <protection locked="0"/>
    </xf>
    <xf numFmtId="0" fontId="24" fillId="0" borderId="233" xfId="0" applyFont="1" applyBorder="1" applyAlignment="1" applyProtection="1">
      <alignment horizontal="center" vertical="center"/>
      <protection locked="0"/>
    </xf>
    <xf numFmtId="0" fontId="24" fillId="0" borderId="234" xfId="0" applyFont="1" applyBorder="1" applyAlignment="1" applyProtection="1">
      <alignment horizontal="center" vertical="center"/>
      <protection locked="0"/>
    </xf>
    <xf numFmtId="0" fontId="24" fillId="3" borderId="236" xfId="0" applyFont="1" applyFill="1" applyBorder="1" applyAlignment="1" applyProtection="1">
      <alignment horizontal="center"/>
      <protection locked="0"/>
    </xf>
    <xf numFmtId="0" fontId="24" fillId="3" borderId="237" xfId="0" applyFont="1" applyFill="1" applyBorder="1" applyAlignment="1" applyProtection="1">
      <alignment horizontal="center" vertical="center"/>
      <protection locked="0"/>
    </xf>
    <xf numFmtId="0" fontId="24" fillId="3" borderId="238" xfId="0" applyFont="1" applyFill="1" applyBorder="1" applyAlignment="1" applyProtection="1">
      <alignment horizontal="center" vertical="center"/>
      <protection locked="0"/>
    </xf>
    <xf numFmtId="0" fontId="24" fillId="3" borderId="239" xfId="0" applyFont="1" applyFill="1" applyBorder="1" applyAlignment="1" applyProtection="1">
      <alignment horizontal="center" vertical="center"/>
      <protection locked="0"/>
    </xf>
    <xf numFmtId="0" fontId="24" fillId="0" borderId="237" xfId="0" applyFont="1" applyBorder="1" applyAlignment="1" applyProtection="1">
      <alignment horizontal="center" vertical="center"/>
      <protection locked="0"/>
    </xf>
    <xf numFmtId="0" fontId="58" fillId="0" borderId="240" xfId="0" applyFont="1" applyBorder="1" applyAlignment="1" applyProtection="1">
      <alignment horizontal="center" vertical="top" wrapText="1" readingOrder="1"/>
      <protection locked="0"/>
    </xf>
    <xf numFmtId="0" fontId="24" fillId="0" borderId="238" xfId="0" applyFont="1" applyBorder="1" applyAlignment="1" applyProtection="1">
      <alignment horizontal="center" vertical="center"/>
      <protection locked="0"/>
    </xf>
    <xf numFmtId="0" fontId="24" fillId="0" borderId="239" xfId="0" applyFont="1" applyBorder="1" applyAlignment="1" applyProtection="1">
      <alignment horizontal="center" vertical="center"/>
      <protection locked="0"/>
    </xf>
    <xf numFmtId="0" fontId="24" fillId="3" borderId="241" xfId="0" applyFont="1" applyFill="1" applyBorder="1" applyAlignment="1" applyProtection="1">
      <alignment horizontal="center"/>
      <protection locked="0"/>
    </xf>
    <xf numFmtId="0" fontId="24" fillId="3" borderId="242" xfId="0" applyFont="1" applyFill="1" applyBorder="1" applyAlignment="1" applyProtection="1">
      <alignment horizontal="center" vertical="center"/>
      <protection locked="0"/>
    </xf>
    <xf numFmtId="0" fontId="24" fillId="3" borderId="243" xfId="0" applyFont="1" applyFill="1" applyBorder="1" applyAlignment="1" applyProtection="1">
      <alignment horizontal="center" vertical="center"/>
      <protection locked="0"/>
    </xf>
    <xf numFmtId="0" fontId="24" fillId="3" borderId="244" xfId="0" applyFont="1" applyFill="1" applyBorder="1" applyAlignment="1" applyProtection="1">
      <alignment horizontal="center" vertical="center"/>
      <protection locked="0"/>
    </xf>
    <xf numFmtId="0" fontId="24" fillId="0" borderId="242" xfId="0" applyFont="1" applyBorder="1" applyAlignment="1" applyProtection="1">
      <alignment horizontal="center" vertical="center"/>
      <protection locked="0"/>
    </xf>
    <xf numFmtId="0" fontId="58" fillId="0" borderId="245" xfId="0" applyFont="1" applyBorder="1" applyAlignment="1" applyProtection="1">
      <alignment horizontal="center" vertical="top" wrapText="1" readingOrder="1"/>
      <protection locked="0"/>
    </xf>
    <xf numFmtId="0" fontId="24" fillId="0" borderId="243" xfId="0" applyFont="1" applyBorder="1" applyAlignment="1" applyProtection="1">
      <alignment horizontal="center" vertical="center"/>
      <protection locked="0"/>
    </xf>
    <xf numFmtId="0" fontId="24" fillId="0" borderId="244" xfId="0" applyFont="1" applyBorder="1" applyAlignment="1" applyProtection="1">
      <alignment horizontal="center" vertical="center"/>
      <protection locked="0"/>
    </xf>
    <xf numFmtId="0" fontId="24" fillId="3" borderId="246" xfId="0" applyFont="1" applyFill="1" applyBorder="1" applyAlignment="1" applyProtection="1">
      <alignment horizontal="center"/>
      <protection locked="0"/>
    </xf>
    <xf numFmtId="0" fontId="24" fillId="3" borderId="247" xfId="0" applyFont="1" applyFill="1" applyBorder="1" applyAlignment="1" applyProtection="1">
      <alignment horizontal="center" vertical="center"/>
      <protection locked="0"/>
    </xf>
    <xf numFmtId="0" fontId="24" fillId="3" borderId="248" xfId="0" applyFont="1" applyFill="1" applyBorder="1" applyAlignment="1" applyProtection="1">
      <alignment horizontal="center" vertical="center"/>
      <protection locked="0"/>
    </xf>
    <xf numFmtId="0" fontId="24" fillId="3" borderId="249" xfId="0" applyFont="1" applyFill="1" applyBorder="1" applyAlignment="1" applyProtection="1">
      <alignment horizontal="center" vertical="center"/>
      <protection locked="0"/>
    </xf>
    <xf numFmtId="0" fontId="24" fillId="0" borderId="247" xfId="0" applyFont="1" applyBorder="1" applyAlignment="1" applyProtection="1">
      <alignment horizontal="center" vertical="center"/>
      <protection locked="0"/>
    </xf>
    <xf numFmtId="0" fontId="58" fillId="0" borderId="250" xfId="0" applyFont="1" applyBorder="1" applyAlignment="1" applyProtection="1">
      <alignment horizontal="center" vertical="top" wrapText="1" readingOrder="1"/>
      <protection locked="0"/>
    </xf>
    <xf numFmtId="0" fontId="24" fillId="0" borderId="248" xfId="0" applyFont="1" applyBorder="1" applyAlignment="1" applyProtection="1">
      <alignment horizontal="center" vertical="center"/>
      <protection locked="0"/>
    </xf>
    <xf numFmtId="0" fontId="24" fillId="0" borderId="249" xfId="0" applyFont="1" applyBorder="1" applyAlignment="1" applyProtection="1">
      <alignment horizontal="center" vertical="center"/>
      <protection locked="0"/>
    </xf>
    <xf numFmtId="0" fontId="24" fillId="3" borderId="251" xfId="0" applyFont="1" applyFill="1" applyBorder="1" applyAlignment="1" applyProtection="1">
      <alignment horizontal="center"/>
      <protection locked="0"/>
    </xf>
    <xf numFmtId="0" fontId="24" fillId="3" borderId="252" xfId="0" applyFont="1" applyFill="1" applyBorder="1" applyAlignment="1" applyProtection="1">
      <alignment horizontal="center" vertical="center"/>
      <protection locked="0"/>
    </xf>
    <xf numFmtId="0" fontId="24" fillId="3" borderId="253" xfId="0" applyFont="1" applyFill="1" applyBorder="1" applyAlignment="1" applyProtection="1">
      <alignment horizontal="center" vertical="center"/>
      <protection locked="0"/>
    </xf>
    <xf numFmtId="0" fontId="24" fillId="3" borderId="254" xfId="0" applyFont="1" applyFill="1" applyBorder="1" applyAlignment="1" applyProtection="1">
      <alignment horizontal="center" vertical="center"/>
      <protection locked="0"/>
    </xf>
    <xf numFmtId="0" fontId="24" fillId="0" borderId="252" xfId="0" applyFont="1" applyBorder="1" applyAlignment="1" applyProtection="1">
      <alignment horizontal="center" vertical="center"/>
      <protection locked="0"/>
    </xf>
    <xf numFmtId="0" fontId="58" fillId="0" borderId="255" xfId="0" applyFont="1" applyBorder="1" applyAlignment="1" applyProtection="1">
      <alignment horizontal="center" vertical="top" wrapText="1" readingOrder="1"/>
      <protection locked="0"/>
    </xf>
    <xf numFmtId="0" fontId="24" fillId="0" borderId="253" xfId="0" applyFont="1" applyBorder="1" applyAlignment="1" applyProtection="1">
      <alignment horizontal="center" vertical="center"/>
      <protection locked="0"/>
    </xf>
    <xf numFmtId="0" fontId="24" fillId="0" borderId="254" xfId="0" applyFont="1" applyBorder="1" applyAlignment="1" applyProtection="1">
      <alignment horizontal="center" vertical="center"/>
      <protection locked="0"/>
    </xf>
    <xf numFmtId="0" fontId="53" fillId="0" borderId="187" xfId="0" applyFont="1" applyBorder="1" applyAlignment="1" applyProtection="1">
      <alignment vertical="top" wrapText="1" readingOrder="1"/>
      <protection locked="0"/>
    </xf>
    <xf numFmtId="0" fontId="24" fillId="0" borderId="40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56" fillId="0" borderId="191" xfId="0" applyFont="1" applyBorder="1" applyAlignment="1" applyProtection="1">
      <alignment vertical="top" wrapText="1" readingOrder="1"/>
      <protection locked="0"/>
    </xf>
    <xf numFmtId="0" fontId="45" fillId="0" borderId="19" xfId="0" applyFont="1" applyBorder="1" applyAlignment="1" applyProtection="1">
      <alignment horizontal="center" vertical="center" wrapText="1"/>
      <protection locked="0"/>
    </xf>
    <xf numFmtId="0" fontId="58" fillId="0" borderId="187" xfId="0" applyFont="1" applyBorder="1" applyAlignment="1" applyProtection="1">
      <alignment vertical="top" wrapText="1" readingOrder="1"/>
      <protection locked="0"/>
    </xf>
    <xf numFmtId="0" fontId="56" fillId="0" borderId="189" xfId="0" applyFont="1" applyBorder="1" applyAlignment="1" applyProtection="1">
      <alignment vertical="top" wrapText="1" readingOrder="1"/>
      <protection locked="0"/>
    </xf>
    <xf numFmtId="0" fontId="32" fillId="0" borderId="258" xfId="0" applyFont="1" applyBorder="1" applyAlignment="1">
      <alignment vertical="center" wrapText="1"/>
    </xf>
    <xf numFmtId="0" fontId="32" fillId="0" borderId="261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0" fontId="24" fillId="0" borderId="258" xfId="0" applyFont="1" applyBorder="1" applyAlignment="1">
      <alignment wrapText="1"/>
    </xf>
    <xf numFmtId="0" fontId="24" fillId="0" borderId="263" xfId="0" applyFont="1" applyBorder="1" applyAlignment="1" applyProtection="1">
      <alignment horizontal="center" vertical="center"/>
      <protection locked="0"/>
    </xf>
    <xf numFmtId="0" fontId="24" fillId="0" borderId="264" xfId="0" applyFont="1" applyBorder="1" applyAlignment="1" applyProtection="1">
      <alignment horizontal="center" vertical="center"/>
      <protection locked="0"/>
    </xf>
    <xf numFmtId="0" fontId="0" fillId="0" borderId="264" xfId="0" applyBorder="1" applyProtection="1">
      <protection locked="0"/>
    </xf>
    <xf numFmtId="0" fontId="0" fillId="0" borderId="265" xfId="0" applyBorder="1" applyProtection="1">
      <protection locked="0"/>
    </xf>
    <xf numFmtId="0" fontId="24" fillId="0" borderId="265" xfId="0" applyFont="1" applyBorder="1" applyAlignment="1" applyProtection="1">
      <alignment horizontal="center" vertical="center"/>
      <protection locked="0"/>
    </xf>
    <xf numFmtId="0" fontId="24" fillId="0" borderId="266" xfId="0" applyFont="1" applyBorder="1" applyAlignment="1">
      <alignment wrapText="1"/>
    </xf>
    <xf numFmtId="0" fontId="24" fillId="0" borderId="259" xfId="0" applyFont="1" applyBorder="1" applyAlignment="1" applyProtection="1">
      <alignment horizontal="center" vertical="center"/>
      <protection locked="0"/>
    </xf>
    <xf numFmtId="0" fontId="24" fillId="0" borderId="267" xfId="0" applyFont="1" applyBorder="1" applyAlignment="1" applyProtection="1">
      <alignment horizontal="center" vertical="center"/>
      <protection locked="0"/>
    </xf>
    <xf numFmtId="0" fontId="0" fillId="0" borderId="267" xfId="0" applyBorder="1" applyProtection="1">
      <protection locked="0"/>
    </xf>
    <xf numFmtId="0" fontId="0" fillId="0" borderId="207" xfId="0" applyBorder="1" applyProtection="1">
      <protection locked="0"/>
    </xf>
    <xf numFmtId="0" fontId="24" fillId="0" borderId="207" xfId="0" applyFont="1" applyBorder="1" applyAlignment="1" applyProtection="1">
      <alignment horizontal="center" vertical="center"/>
      <protection locked="0"/>
    </xf>
    <xf numFmtId="0" fontId="24" fillId="0" borderId="268" xfId="0" applyFont="1" applyBorder="1" applyAlignment="1">
      <alignment wrapText="1"/>
    </xf>
    <xf numFmtId="0" fontId="24" fillId="0" borderId="269" xfId="0" applyFont="1" applyBorder="1" applyAlignment="1" applyProtection="1">
      <alignment horizontal="center" vertical="center"/>
      <protection locked="0"/>
    </xf>
    <xf numFmtId="0" fontId="0" fillId="0" borderId="269" xfId="0" applyBorder="1" applyProtection="1">
      <protection locked="0"/>
    </xf>
    <xf numFmtId="0" fontId="0" fillId="0" borderId="270" xfId="0" applyBorder="1" applyProtection="1">
      <protection locked="0"/>
    </xf>
    <xf numFmtId="0" fontId="24" fillId="0" borderId="270" xfId="0" applyFont="1" applyBorder="1" applyAlignment="1" applyProtection="1">
      <alignment horizontal="center" vertical="center"/>
      <protection locked="0"/>
    </xf>
    <xf numFmtId="0" fontId="24" fillId="0" borderId="261" xfId="0" applyFont="1" applyBorder="1" applyAlignment="1">
      <alignment wrapText="1"/>
    </xf>
    <xf numFmtId="0" fontId="24" fillId="0" borderId="271" xfId="0" applyFont="1" applyBorder="1" applyAlignment="1" applyProtection="1">
      <alignment horizontal="center" vertical="center"/>
      <protection locked="0"/>
    </xf>
    <xf numFmtId="0" fontId="32" fillId="0" borderId="268" xfId="0" applyFont="1" applyBorder="1" applyAlignment="1">
      <alignment vertical="center" wrapText="1"/>
    </xf>
    <xf numFmtId="0" fontId="32" fillId="0" borderId="266" xfId="0" applyFont="1" applyBorder="1" applyAlignment="1">
      <alignment vertical="center" wrapText="1"/>
    </xf>
    <xf numFmtId="0" fontId="32" fillId="15" borderId="258" xfId="0" applyFont="1" applyFill="1" applyBorder="1" applyAlignment="1">
      <alignment vertical="center" wrapText="1"/>
    </xf>
    <xf numFmtId="0" fontId="32" fillId="15" borderId="261" xfId="0" applyFont="1" applyFill="1" applyBorder="1" applyAlignment="1">
      <alignment vertical="center" wrapText="1"/>
    </xf>
    <xf numFmtId="0" fontId="32" fillId="15" borderId="268" xfId="0" applyFont="1" applyFill="1" applyBorder="1" applyAlignment="1">
      <alignment vertical="center" wrapText="1"/>
    </xf>
    <xf numFmtId="0" fontId="32" fillId="15" borderId="265" xfId="0" applyFont="1" applyFill="1" applyBorder="1" applyAlignment="1">
      <alignment vertical="center" wrapText="1"/>
    </xf>
    <xf numFmtId="0" fontId="32" fillId="15" borderId="210" xfId="0" applyFont="1" applyFill="1" applyBorder="1" applyAlignment="1">
      <alignment vertical="center" wrapText="1"/>
    </xf>
    <xf numFmtId="0" fontId="32" fillId="15" borderId="40" xfId="0" applyFont="1" applyFill="1" applyBorder="1" applyAlignment="1">
      <alignment horizontal="left" vertical="center" wrapText="1"/>
    </xf>
    <xf numFmtId="0" fontId="32" fillId="0" borderId="48" xfId="0" applyFont="1" applyBorder="1" applyAlignment="1">
      <alignment horizontal="left" vertical="center" wrapText="1"/>
    </xf>
    <xf numFmtId="0" fontId="32" fillId="0" borderId="268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30" xfId="0" applyFont="1" applyBorder="1" applyAlignment="1">
      <alignment vertical="center" wrapText="1"/>
    </xf>
    <xf numFmtId="0" fontId="32" fillId="15" borderId="254" xfId="0" applyFont="1" applyFill="1" applyBorder="1" applyAlignment="1">
      <alignment vertical="center" wrapText="1"/>
    </xf>
    <xf numFmtId="0" fontId="28" fillId="0" borderId="274" xfId="3" applyFont="1" applyBorder="1" applyAlignment="1">
      <alignment horizontal="center" vertical="center" wrapText="1"/>
    </xf>
    <xf numFmtId="0" fontId="7" fillId="0" borderId="273" xfId="3" applyFont="1" applyBorder="1" applyAlignment="1">
      <alignment horizontal="center" vertical="center"/>
    </xf>
    <xf numFmtId="0" fontId="0" fillId="0" borderId="259" xfId="0" applyBorder="1" applyProtection="1">
      <protection locked="0"/>
    </xf>
    <xf numFmtId="0" fontId="0" fillId="0" borderId="32" xfId="0" applyBorder="1" applyProtection="1">
      <protection locked="0"/>
    </xf>
    <xf numFmtId="0" fontId="32" fillId="0" borderId="258" xfId="0" applyFont="1" applyBorder="1" applyAlignment="1" applyProtection="1">
      <alignment vertical="center" wrapText="1"/>
      <protection locked="0"/>
    </xf>
    <xf numFmtId="0" fontId="32" fillId="0" borderId="266" xfId="0" applyFont="1" applyBorder="1" applyAlignment="1" applyProtection="1">
      <alignment vertical="center" wrapText="1"/>
      <protection locked="0"/>
    </xf>
    <xf numFmtId="0" fontId="32" fillId="0" borderId="268" xfId="0" applyFont="1" applyBorder="1" applyAlignment="1" applyProtection="1">
      <alignment vertical="center" wrapText="1"/>
      <protection locked="0"/>
    </xf>
    <xf numFmtId="0" fontId="24" fillId="0" borderId="17" xfId="0" applyFont="1" applyBorder="1" applyAlignment="1" applyProtection="1">
      <alignment wrapText="1"/>
      <protection locked="0"/>
    </xf>
    <xf numFmtId="0" fontId="0" fillId="0" borderId="32" xfId="0" applyBorder="1"/>
    <xf numFmtId="0" fontId="59" fillId="0" borderId="272" xfId="0" applyFont="1" applyBorder="1" applyAlignment="1">
      <alignment vertical="center" wrapText="1"/>
    </xf>
    <xf numFmtId="0" fontId="59" fillId="0" borderId="268" xfId="0" applyFont="1" applyBorder="1" applyAlignment="1">
      <alignment vertical="center" wrapText="1"/>
    </xf>
    <xf numFmtId="0" fontId="59" fillId="0" borderId="266" xfId="0" applyFont="1" applyBorder="1" applyAlignment="1">
      <alignment vertical="center" wrapText="1"/>
    </xf>
    <xf numFmtId="0" fontId="32" fillId="0" borderId="258" xfId="0" applyFont="1" applyBorder="1" applyAlignment="1">
      <alignment horizontal="left" vertical="justify" wrapText="1"/>
    </xf>
    <xf numFmtId="0" fontId="32" fillId="0" borderId="261" xfId="0" applyFont="1" applyBorder="1" applyAlignment="1">
      <alignment horizontal="left" vertical="justify" wrapText="1"/>
    </xf>
    <xf numFmtId="0" fontId="32" fillId="0" borderId="266" xfId="0" applyFont="1" applyBorder="1" applyAlignment="1">
      <alignment horizontal="left" vertical="justify" wrapText="1"/>
    </xf>
    <xf numFmtId="0" fontId="0" fillId="0" borderId="46" xfId="0" applyBorder="1" applyAlignment="1" applyProtection="1">
      <alignment horizontal="center" vertical="center" wrapText="1"/>
      <protection locked="0"/>
    </xf>
    <xf numFmtId="0" fontId="25" fillId="0" borderId="153" xfId="0" applyFont="1" applyBorder="1" applyAlignment="1" applyProtection="1">
      <alignment horizontal="center" vertical="center" wrapText="1"/>
      <protection locked="0"/>
    </xf>
    <xf numFmtId="0" fontId="25" fillId="0" borderId="129" xfId="0" applyFont="1" applyBorder="1" applyAlignment="1" applyProtection="1">
      <alignment horizontal="center" vertical="center" wrapText="1"/>
      <protection locked="0"/>
    </xf>
    <xf numFmtId="0" fontId="51" fillId="0" borderId="188" xfId="0" applyFont="1" applyBorder="1" applyAlignment="1" applyProtection="1">
      <alignment vertical="top" wrapText="1"/>
      <protection locked="0"/>
    </xf>
    <xf numFmtId="0" fontId="51" fillId="0" borderId="129" xfId="0" applyFont="1" applyBorder="1" applyAlignment="1" applyProtection="1">
      <alignment horizontal="center" vertical="center" wrapText="1"/>
      <protection locked="0"/>
    </xf>
    <xf numFmtId="0" fontId="24" fillId="0" borderId="129" xfId="0" applyFont="1" applyBorder="1" applyAlignment="1" applyProtection="1">
      <alignment horizontal="center" vertical="center" wrapText="1"/>
      <protection locked="0"/>
    </xf>
    <xf numFmtId="0" fontId="0" fillId="0" borderId="129" xfId="0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8" fillId="7" borderId="17" xfId="3" applyFont="1" applyFill="1" applyBorder="1" applyAlignment="1">
      <alignment horizontal="center" vertical="center"/>
    </xf>
    <xf numFmtId="0" fontId="28" fillId="7" borderId="17" xfId="3" applyFont="1" applyFill="1" applyBorder="1" applyAlignment="1">
      <alignment horizontal="center" vertical="center" wrapText="1"/>
    </xf>
    <xf numFmtId="0" fontId="28" fillId="7" borderId="43" xfId="0" applyFont="1" applyFill="1" applyBorder="1" applyAlignment="1">
      <alignment horizontal="center" vertical="center"/>
    </xf>
    <xf numFmtId="0" fontId="28" fillId="7" borderId="24" xfId="0" applyFont="1" applyFill="1" applyBorder="1" applyAlignment="1">
      <alignment horizontal="center" vertical="center" wrapText="1"/>
    </xf>
    <xf numFmtId="0" fontId="29" fillId="0" borderId="277" xfId="3" applyFont="1" applyBorder="1" applyAlignment="1">
      <alignment horizontal="center" vertical="center" wrapText="1"/>
    </xf>
    <xf numFmtId="0" fontId="28" fillId="5" borderId="17" xfId="3" applyFont="1" applyFill="1" applyBorder="1" applyAlignment="1">
      <alignment horizontal="center" vertical="center" wrapText="1"/>
    </xf>
    <xf numFmtId="0" fontId="28" fillId="5" borderId="17" xfId="0" applyFont="1" applyFill="1" applyBorder="1" applyAlignment="1">
      <alignment horizontal="center" vertical="center" wrapText="1"/>
    </xf>
    <xf numFmtId="0" fontId="28" fillId="12" borderId="17" xfId="0" applyFont="1" applyFill="1" applyBorder="1" applyAlignment="1">
      <alignment horizontal="center" vertical="center"/>
    </xf>
    <xf numFmtId="0" fontId="7" fillId="0" borderId="16" xfId="3" applyFont="1" applyBorder="1" applyAlignment="1">
      <alignment horizontal="center" vertical="center" wrapText="1"/>
    </xf>
    <xf numFmtId="0" fontId="28" fillId="11" borderId="17" xfId="3" applyFont="1" applyFill="1" applyBorder="1" applyAlignment="1">
      <alignment horizontal="center" vertical="center" wrapText="1"/>
    </xf>
    <xf numFmtId="0" fontId="28" fillId="11" borderId="17" xfId="0" applyFont="1" applyFill="1" applyBorder="1" applyAlignment="1">
      <alignment horizontal="center" vertical="center" wrapText="1"/>
    </xf>
    <xf numFmtId="0" fontId="28" fillId="11" borderId="17" xfId="0" applyFont="1" applyFill="1" applyBorder="1" applyAlignment="1">
      <alignment horizontal="center" vertical="center"/>
    </xf>
    <xf numFmtId="0" fontId="25" fillId="0" borderId="267" xfId="0" applyFont="1" applyBorder="1" applyAlignment="1" applyProtection="1">
      <alignment horizontal="center" vertical="center"/>
      <protection locked="0"/>
    </xf>
    <xf numFmtId="0" fontId="51" fillId="0" borderId="267" xfId="0" applyFont="1" applyBorder="1" applyAlignment="1" applyProtection="1">
      <alignment horizontal="center" vertical="center" wrapText="1"/>
      <protection locked="0"/>
    </xf>
    <xf numFmtId="0" fontId="25" fillId="0" borderId="267" xfId="0" applyFont="1" applyBorder="1" applyAlignment="1" applyProtection="1">
      <alignment horizontal="center" vertical="center" wrapText="1"/>
      <protection locked="0"/>
    </xf>
    <xf numFmtId="0" fontId="25" fillId="0" borderId="259" xfId="0" applyFont="1" applyBorder="1" applyAlignment="1" applyProtection="1">
      <alignment horizontal="center" vertical="center"/>
      <protection locked="0"/>
    </xf>
    <xf numFmtId="0" fontId="25" fillId="3" borderId="259" xfId="0" applyFont="1" applyFill="1" applyBorder="1" applyAlignment="1" applyProtection="1">
      <alignment horizontal="center" vertical="center"/>
      <protection locked="0"/>
    </xf>
    <xf numFmtId="0" fontId="25" fillId="3" borderId="267" xfId="0" applyFont="1" applyFill="1" applyBorder="1" applyAlignment="1" applyProtection="1">
      <alignment horizontal="center" vertical="center"/>
      <protection locked="0"/>
    </xf>
    <xf numFmtId="0" fontId="25" fillId="3" borderId="207" xfId="0" applyFont="1" applyFill="1" applyBorder="1" applyAlignment="1" applyProtection="1">
      <alignment horizontal="center" vertical="center"/>
      <protection locked="0"/>
    </xf>
    <xf numFmtId="0" fontId="0" fillId="0" borderId="269" xfId="0" applyBorder="1" applyAlignment="1" applyProtection="1">
      <alignment horizontal="center" vertical="center" wrapText="1"/>
      <protection locked="0"/>
    </xf>
    <xf numFmtId="0" fontId="24" fillId="0" borderId="269" xfId="0" applyFont="1" applyBorder="1" applyAlignment="1" applyProtection="1">
      <alignment horizontal="center" vertical="center" wrapText="1"/>
      <protection locked="0"/>
    </xf>
    <xf numFmtId="0" fontId="51" fillId="3" borderId="267" xfId="0" applyFont="1" applyFill="1" applyBorder="1" applyAlignment="1" applyProtection="1">
      <alignment horizontal="center" vertical="center" wrapText="1"/>
      <protection locked="0"/>
    </xf>
    <xf numFmtId="0" fontId="25" fillId="3" borderId="267" xfId="0" applyFont="1" applyFill="1" applyBorder="1" applyAlignment="1" applyProtection="1">
      <alignment horizontal="center" vertical="center" wrapText="1"/>
      <protection locked="0"/>
    </xf>
    <xf numFmtId="0" fontId="7" fillId="9" borderId="267" xfId="3" applyFont="1" applyFill="1" applyBorder="1" applyAlignment="1">
      <alignment horizontal="center" vertical="center" wrapText="1"/>
    </xf>
    <xf numFmtId="0" fontId="47" fillId="0" borderId="267" xfId="0" applyFont="1" applyBorder="1" applyAlignment="1" applyProtection="1">
      <alignment horizontal="center" vertical="center" wrapText="1"/>
      <protection locked="0"/>
    </xf>
    <xf numFmtId="0" fontId="45" fillId="0" borderId="267" xfId="0" applyFont="1" applyBorder="1" applyAlignment="1" applyProtection="1">
      <alignment horizontal="center" vertical="center" wrapText="1"/>
      <protection locked="0"/>
    </xf>
    <xf numFmtId="0" fontId="45" fillId="0" borderId="259" xfId="0" applyFont="1" applyBorder="1" applyAlignment="1" applyProtection="1">
      <alignment horizontal="center" vertical="center"/>
      <protection locked="0"/>
    </xf>
    <xf numFmtId="0" fontId="45" fillId="0" borderId="267" xfId="0" applyFont="1" applyBorder="1" applyAlignment="1" applyProtection="1">
      <alignment horizontal="center" vertical="center"/>
      <protection locked="0"/>
    </xf>
    <xf numFmtId="0" fontId="45" fillId="0" borderId="207" xfId="0" applyFont="1" applyBorder="1" applyAlignment="1" applyProtection="1">
      <alignment horizontal="center" vertical="center"/>
      <protection locked="0"/>
    </xf>
    <xf numFmtId="0" fontId="45" fillId="0" borderId="168" xfId="0" applyFont="1" applyBorder="1" applyAlignment="1" applyProtection="1">
      <alignment horizontal="center" vertical="center"/>
      <protection locked="0"/>
    </xf>
    <xf numFmtId="0" fontId="45" fillId="0" borderId="269" xfId="0" applyFont="1" applyBorder="1" applyAlignment="1" applyProtection="1">
      <alignment horizontal="center" vertical="center"/>
      <protection locked="0"/>
    </xf>
    <xf numFmtId="0" fontId="47" fillId="0" borderId="269" xfId="0" applyFont="1" applyBorder="1" applyAlignment="1" applyProtection="1">
      <alignment horizontal="center" vertical="center" wrapText="1"/>
      <protection locked="0"/>
    </xf>
    <xf numFmtId="0" fontId="45" fillId="0" borderId="269" xfId="0" applyFont="1" applyBorder="1" applyAlignment="1" applyProtection="1">
      <alignment horizontal="center" vertical="center" wrapText="1"/>
      <protection locked="0"/>
    </xf>
    <xf numFmtId="0" fontId="45" fillId="0" borderId="270" xfId="0" applyFont="1" applyBorder="1" applyAlignment="1" applyProtection="1">
      <alignment horizontal="center" vertical="center"/>
      <protection locked="0"/>
    </xf>
    <xf numFmtId="0" fontId="45" fillId="3" borderId="259" xfId="0" applyFont="1" applyFill="1" applyBorder="1" applyAlignment="1" applyProtection="1">
      <alignment horizontal="center" vertical="center"/>
      <protection locked="0"/>
    </xf>
    <xf numFmtId="0" fontId="45" fillId="3" borderId="267" xfId="0" applyFont="1" applyFill="1" applyBorder="1" applyAlignment="1" applyProtection="1">
      <alignment horizontal="center" vertical="center"/>
      <protection locked="0"/>
    </xf>
    <xf numFmtId="0" fontId="50" fillId="3" borderId="267" xfId="0" applyFont="1" applyFill="1" applyBorder="1" applyAlignment="1" applyProtection="1">
      <alignment horizontal="center" vertical="center"/>
      <protection locked="0"/>
    </xf>
    <xf numFmtId="0" fontId="50" fillId="3" borderId="267" xfId="0" applyFont="1" applyFill="1" applyBorder="1" applyAlignment="1" applyProtection="1">
      <alignment horizontal="center" vertical="center" wrapText="1"/>
      <protection locked="0"/>
    </xf>
    <xf numFmtId="0" fontId="50" fillId="3" borderId="207" xfId="0" applyFont="1" applyFill="1" applyBorder="1" applyAlignment="1" applyProtection="1">
      <alignment horizontal="center" vertical="center"/>
      <protection locked="0"/>
    </xf>
    <xf numFmtId="0" fontId="6" fillId="3" borderId="267" xfId="0" applyFont="1" applyFill="1" applyBorder="1" applyAlignment="1" applyProtection="1">
      <alignment horizontal="center" vertical="center"/>
      <protection locked="0"/>
    </xf>
    <xf numFmtId="0" fontId="6" fillId="3" borderId="267" xfId="0" applyFont="1" applyFill="1" applyBorder="1" applyAlignment="1" applyProtection="1">
      <alignment horizontal="center" vertical="center" wrapText="1"/>
      <protection locked="0"/>
    </xf>
    <xf numFmtId="0" fontId="6" fillId="3" borderId="207" xfId="0" applyFont="1" applyFill="1" applyBorder="1" applyAlignment="1" applyProtection="1">
      <alignment horizontal="center" vertical="center"/>
      <protection locked="0"/>
    </xf>
    <xf numFmtId="0" fontId="50" fillId="3" borderId="259" xfId="0" applyFont="1" applyFill="1" applyBorder="1" applyAlignment="1" applyProtection="1">
      <alignment horizontal="center" vertical="center"/>
      <protection locked="0"/>
    </xf>
    <xf numFmtId="0" fontId="6" fillId="3" borderId="259" xfId="0" applyFont="1" applyFill="1" applyBorder="1" applyAlignment="1" applyProtection="1">
      <alignment horizontal="center" vertical="center"/>
      <protection locked="0"/>
    </xf>
    <xf numFmtId="0" fontId="6" fillId="0" borderId="259" xfId="0" applyFont="1" applyBorder="1" applyAlignment="1" applyProtection="1">
      <alignment horizontal="center"/>
      <protection locked="0"/>
    </xf>
    <xf numFmtId="0" fontId="50" fillId="3" borderId="267" xfId="7" applyFont="1" applyFill="1" applyBorder="1" applyAlignment="1" applyProtection="1">
      <alignment vertical="center" wrapText="1"/>
      <protection locked="0"/>
    </xf>
    <xf numFmtId="0" fontId="45" fillId="3" borderId="207" xfId="0" applyFont="1" applyFill="1" applyBorder="1" applyAlignment="1" applyProtection="1">
      <alignment horizontal="center"/>
      <protection locked="0"/>
    </xf>
    <xf numFmtId="0" fontId="50" fillId="3" borderId="259" xfId="0" applyFont="1" applyFill="1" applyBorder="1" applyAlignment="1" applyProtection="1">
      <alignment horizontal="left" vertical="center" wrapText="1"/>
      <protection locked="0"/>
    </xf>
    <xf numFmtId="0" fontId="50" fillId="3" borderId="207" xfId="7" applyFont="1" applyFill="1" applyBorder="1" applyAlignment="1" applyProtection="1">
      <alignment horizontal="center" vertical="top" wrapText="1"/>
      <protection locked="0"/>
    </xf>
    <xf numFmtId="0" fontId="50" fillId="3" borderId="259" xfId="0" applyFont="1" applyFill="1" applyBorder="1" applyAlignment="1" applyProtection="1">
      <alignment vertical="top" wrapText="1" shrinkToFit="1"/>
      <protection locked="0"/>
    </xf>
    <xf numFmtId="0" fontId="50" fillId="3" borderId="259" xfId="3" applyFont="1" applyFill="1" applyBorder="1" applyAlignment="1" applyProtection="1">
      <alignment vertical="top" wrapText="1" shrinkToFit="1"/>
      <protection locked="0"/>
    </xf>
    <xf numFmtId="0" fontId="50" fillId="3" borderId="207" xfId="3" applyFont="1" applyFill="1" applyBorder="1" applyAlignment="1" applyProtection="1">
      <alignment horizontal="center" vertical="top" wrapText="1"/>
      <protection locked="0"/>
    </xf>
    <xf numFmtId="0" fontId="6" fillId="3" borderId="259" xfId="3" applyFont="1" applyFill="1" applyBorder="1" applyAlignment="1" applyProtection="1">
      <alignment vertical="top" wrapText="1" shrinkToFit="1"/>
      <protection locked="0"/>
    </xf>
    <xf numFmtId="0" fontId="6" fillId="3" borderId="207" xfId="3" applyFont="1" applyFill="1" applyBorder="1" applyAlignment="1" applyProtection="1">
      <alignment horizontal="center" vertical="top" wrapText="1"/>
      <protection locked="0"/>
    </xf>
    <xf numFmtId="0" fontId="6" fillId="0" borderId="168" xfId="0" applyFont="1" applyBorder="1" applyAlignment="1" applyProtection="1">
      <alignment horizontal="left" vertical="center" wrapText="1"/>
      <protection locked="0"/>
    </xf>
    <xf numFmtId="0" fontId="24" fillId="3" borderId="267" xfId="0" applyFont="1" applyFill="1" applyBorder="1" applyAlignment="1" applyProtection="1">
      <alignment horizontal="center" vertical="center"/>
      <protection locked="0"/>
    </xf>
    <xf numFmtId="0" fontId="51" fillId="0" borderId="267" xfId="0" applyFont="1" applyBorder="1" applyAlignment="1" applyProtection="1">
      <alignment vertical="top" wrapText="1"/>
      <protection locked="0"/>
    </xf>
    <xf numFmtId="0" fontId="6" fillId="3" borderId="267" xfId="0" applyFont="1" applyFill="1" applyBorder="1" applyAlignment="1" applyProtection="1">
      <alignment horizontal="center"/>
      <protection locked="0"/>
    </xf>
    <xf numFmtId="0" fontId="56" fillId="0" borderId="267" xfId="0" applyFont="1" applyBorder="1" applyAlignment="1" applyProtection="1">
      <alignment vertical="top" wrapText="1" readingOrder="1"/>
      <protection locked="0"/>
    </xf>
    <xf numFmtId="0" fontId="22" fillId="3" borderId="269" xfId="7" applyFont="1" applyFill="1" applyBorder="1" applyAlignment="1" applyProtection="1">
      <alignment horizontal="left" vertical="center" wrapText="1"/>
      <protection locked="0"/>
    </xf>
    <xf numFmtId="0" fontId="24" fillId="3" borderId="263" xfId="0" applyFont="1" applyFill="1" applyBorder="1" applyAlignment="1" applyProtection="1">
      <alignment horizontal="center" vertical="center"/>
      <protection locked="0"/>
    </xf>
    <xf numFmtId="0" fontId="24" fillId="3" borderId="259" xfId="0" applyFont="1" applyFill="1" applyBorder="1" applyAlignment="1" applyProtection="1">
      <alignment horizontal="center" vertical="center"/>
      <protection locked="0"/>
    </xf>
    <xf numFmtId="0" fontId="24" fillId="3" borderId="259" xfId="0" applyFont="1" applyFill="1" applyBorder="1" applyAlignment="1" applyProtection="1">
      <alignment horizontal="center"/>
      <protection locked="0"/>
    </xf>
    <xf numFmtId="0" fontId="24" fillId="0" borderId="267" xfId="0" applyFont="1" applyBorder="1" applyAlignment="1" applyProtection="1">
      <alignment horizontal="center" vertical="center" wrapText="1"/>
      <protection locked="0"/>
    </xf>
    <xf numFmtId="0" fontId="0" fillId="0" borderId="267" xfId="0" applyBorder="1" applyAlignment="1" applyProtection="1">
      <alignment horizontal="center" vertical="center" wrapText="1"/>
      <protection locked="0"/>
    </xf>
    <xf numFmtId="0" fontId="25" fillId="0" borderId="168" xfId="0" applyFont="1" applyBorder="1" applyAlignment="1" applyProtection="1">
      <alignment horizontal="center" vertical="center"/>
      <protection locked="0"/>
    </xf>
    <xf numFmtId="0" fontId="25" fillId="0" borderId="269" xfId="0" applyFont="1" applyBorder="1" applyAlignment="1" applyProtection="1">
      <alignment horizontal="center" vertical="center"/>
      <protection locked="0"/>
    </xf>
    <xf numFmtId="0" fontId="51" fillId="0" borderId="269" xfId="0" applyFont="1" applyBorder="1" applyAlignment="1" applyProtection="1">
      <alignment horizontal="center" vertical="center" wrapText="1"/>
      <protection locked="0"/>
    </xf>
    <xf numFmtId="0" fontId="25" fillId="0" borderId="269" xfId="0" applyFont="1" applyBorder="1" applyAlignment="1" applyProtection="1">
      <alignment horizontal="center" vertical="center" wrapText="1"/>
      <protection locked="0"/>
    </xf>
    <xf numFmtId="0" fontId="25" fillId="0" borderId="270" xfId="0" applyFont="1" applyBorder="1" applyAlignment="1" applyProtection="1">
      <alignment horizontal="center" vertical="center"/>
      <protection locked="0"/>
    </xf>
    <xf numFmtId="0" fontId="14" fillId="9" borderId="267" xfId="3" applyFont="1" applyFill="1" applyBorder="1" applyAlignment="1">
      <alignment horizontal="center" vertical="center" wrapText="1"/>
    </xf>
    <xf numFmtId="0" fontId="14" fillId="9" borderId="281" xfId="3" applyFont="1" applyFill="1" applyBorder="1" applyAlignment="1">
      <alignment horizontal="center" vertical="center" wrapText="1"/>
    </xf>
    <xf numFmtId="0" fontId="26" fillId="9" borderId="267" xfId="0" applyFont="1" applyFill="1" applyBorder="1" applyAlignment="1">
      <alignment horizontal="center" vertical="center"/>
    </xf>
    <xf numFmtId="0" fontId="26" fillId="9" borderId="267" xfId="0" applyFont="1" applyFill="1" applyBorder="1" applyAlignment="1">
      <alignment horizontal="center" vertical="center" wrapText="1"/>
    </xf>
    <xf numFmtId="3" fontId="7" fillId="9" borderId="267" xfId="3" applyNumberFormat="1" applyFont="1" applyFill="1" applyBorder="1" applyAlignment="1">
      <alignment horizontal="center" vertical="center" wrapText="1"/>
    </xf>
    <xf numFmtId="0" fontId="28" fillId="0" borderId="274" xfId="3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center"/>
    </xf>
    <xf numFmtId="3" fontId="7" fillId="16" borderId="5" xfId="1" applyNumberFormat="1" applyFont="1" applyFill="1" applyBorder="1" applyAlignment="1" applyProtection="1">
      <alignment horizontal="center" vertical="center"/>
    </xf>
    <xf numFmtId="0" fontId="7" fillId="16" borderId="143" xfId="3" applyFont="1" applyFill="1" applyBorder="1" applyAlignment="1">
      <alignment horizontal="center" vertical="center" wrapText="1"/>
    </xf>
    <xf numFmtId="0" fontId="57" fillId="0" borderId="38" xfId="0" applyFont="1" applyBorder="1" applyAlignment="1" applyProtection="1">
      <alignment horizontal="center" vertical="center"/>
      <protection locked="0"/>
    </xf>
    <xf numFmtId="0" fontId="44" fillId="0" borderId="29" xfId="0" applyFont="1" applyBorder="1" applyAlignment="1" applyProtection="1">
      <alignment horizontal="center" vertical="center"/>
      <protection locked="0"/>
    </xf>
    <xf numFmtId="14" fontId="57" fillId="0" borderId="29" xfId="0" applyNumberFormat="1" applyFont="1" applyBorder="1" applyAlignment="1" applyProtection="1">
      <alignment horizontal="center" vertical="center"/>
      <protection locked="0"/>
    </xf>
    <xf numFmtId="0" fontId="44" fillId="0" borderId="38" xfId="0" applyFont="1" applyBorder="1" applyProtection="1">
      <protection locked="0"/>
    </xf>
    <xf numFmtId="0" fontId="44" fillId="0" borderId="29" xfId="0" applyFont="1" applyBorder="1" applyProtection="1">
      <protection locked="0"/>
    </xf>
    <xf numFmtId="0" fontId="32" fillId="0" borderId="284" xfId="0" applyFont="1" applyBorder="1" applyAlignment="1">
      <alignment vertical="center" wrapText="1"/>
    </xf>
    <xf numFmtId="0" fontId="62" fillId="0" borderId="0" xfId="0" applyFont="1" applyAlignment="1">
      <alignment horizontal="center" vertical="center" wrapText="1"/>
    </xf>
    <xf numFmtId="0" fontId="63" fillId="0" borderId="0" xfId="0" applyFont="1"/>
    <xf numFmtId="0" fontId="32" fillId="0" borderId="272" xfId="0" applyFont="1" applyBorder="1" applyAlignment="1">
      <alignment horizontal="left" vertical="justify" wrapText="1"/>
    </xf>
    <xf numFmtId="0" fontId="32" fillId="0" borderId="268" xfId="0" applyFont="1" applyBorder="1" applyAlignment="1">
      <alignment horizontal="left" vertical="justify" wrapText="1"/>
    </xf>
    <xf numFmtId="0" fontId="64" fillId="0" borderId="285" xfId="0" applyFont="1" applyBorder="1" applyAlignment="1" applyProtection="1">
      <alignment vertical="top" wrapText="1" readingOrder="1"/>
      <protection locked="0"/>
    </xf>
    <xf numFmtId="0" fontId="65" fillId="3" borderId="276" xfId="0" applyFont="1" applyFill="1" applyBorder="1" applyAlignment="1" applyProtection="1">
      <alignment horizontal="center"/>
      <protection locked="0"/>
    </xf>
    <xf numFmtId="0" fontId="65" fillId="3" borderId="287" xfId="0" applyFont="1" applyFill="1" applyBorder="1" applyAlignment="1" applyProtection="1">
      <alignment horizontal="center" vertical="center"/>
      <protection locked="0"/>
    </xf>
    <xf numFmtId="0" fontId="65" fillId="3" borderId="288" xfId="0" applyFont="1" applyFill="1" applyBorder="1" applyAlignment="1" applyProtection="1">
      <alignment horizontal="center" vertical="center"/>
      <protection locked="0"/>
    </xf>
    <xf numFmtId="0" fontId="65" fillId="3" borderId="289" xfId="0" applyFont="1" applyFill="1" applyBorder="1" applyAlignment="1" applyProtection="1">
      <alignment horizontal="center" vertical="center"/>
      <protection locked="0"/>
    </xf>
    <xf numFmtId="0" fontId="65" fillId="3" borderId="290" xfId="0" applyFont="1" applyFill="1" applyBorder="1" applyAlignment="1" applyProtection="1">
      <alignment horizontal="center" vertical="center"/>
      <protection locked="0"/>
    </xf>
    <xf numFmtId="0" fontId="65" fillId="0" borderId="289" xfId="0" applyFont="1" applyBorder="1" applyAlignment="1" applyProtection="1">
      <alignment horizontal="center" vertical="center"/>
      <protection locked="0"/>
    </xf>
    <xf numFmtId="0" fontId="65" fillId="0" borderId="287" xfId="0" applyFont="1" applyBorder="1" applyAlignment="1" applyProtection="1">
      <alignment horizontal="center" vertical="center"/>
      <protection locked="0"/>
    </xf>
    <xf numFmtId="0" fontId="65" fillId="0" borderId="287" xfId="0" applyFont="1" applyBorder="1" applyAlignment="1" applyProtection="1">
      <alignment horizontal="center" vertical="center" wrapText="1"/>
      <protection locked="0"/>
    </xf>
    <xf numFmtId="0" fontId="65" fillId="0" borderId="288" xfId="0" applyFont="1" applyBorder="1" applyAlignment="1" applyProtection="1">
      <alignment horizontal="center" vertical="center"/>
      <protection locked="0"/>
    </xf>
    <xf numFmtId="0" fontId="65" fillId="3" borderId="267" xfId="0" applyFont="1" applyFill="1" applyBorder="1" applyAlignment="1" applyProtection="1">
      <alignment horizontal="center"/>
      <protection locked="0"/>
    </xf>
    <xf numFmtId="0" fontId="65" fillId="3" borderId="253" xfId="0" applyFont="1" applyFill="1" applyBorder="1" applyAlignment="1" applyProtection="1">
      <alignment horizontal="center" vertical="center"/>
      <protection locked="0"/>
    </xf>
    <xf numFmtId="0" fontId="65" fillId="3" borderId="254" xfId="0" applyFont="1" applyFill="1" applyBorder="1" applyAlignment="1" applyProtection="1">
      <alignment horizontal="center" vertical="center"/>
      <protection locked="0"/>
    </xf>
    <xf numFmtId="0" fontId="65" fillId="3" borderId="252" xfId="0" applyFont="1" applyFill="1" applyBorder="1" applyAlignment="1" applyProtection="1">
      <alignment horizontal="center" vertical="center"/>
      <protection locked="0"/>
    </xf>
    <xf numFmtId="0" fontId="65" fillId="3" borderId="261" xfId="0" applyFont="1" applyFill="1" applyBorder="1" applyAlignment="1" applyProtection="1">
      <alignment horizontal="center" vertical="center"/>
      <protection locked="0"/>
    </xf>
    <xf numFmtId="0" fontId="65" fillId="0" borderId="259" xfId="0" applyFont="1" applyBorder="1" applyAlignment="1" applyProtection="1">
      <alignment horizontal="center" vertical="center"/>
      <protection locked="0"/>
    </xf>
    <xf numFmtId="0" fontId="65" fillId="0" borderId="267" xfId="0" applyFont="1" applyBorder="1" applyAlignment="1" applyProtection="1">
      <alignment horizontal="center" vertical="center"/>
      <protection locked="0"/>
    </xf>
    <xf numFmtId="0" fontId="65" fillId="0" borderId="267" xfId="0" applyFont="1" applyBorder="1" applyAlignment="1" applyProtection="1">
      <alignment horizontal="center" vertical="center" wrapText="1"/>
      <protection locked="0"/>
    </xf>
    <xf numFmtId="0" fontId="65" fillId="0" borderId="207" xfId="0" applyFont="1" applyBorder="1" applyAlignment="1" applyProtection="1">
      <alignment horizontal="center" vertical="center"/>
      <protection locked="0"/>
    </xf>
    <xf numFmtId="0" fontId="65" fillId="3" borderId="283" xfId="0" applyFont="1" applyFill="1" applyBorder="1" applyAlignment="1" applyProtection="1">
      <alignment horizontal="center" vertical="center"/>
      <protection locked="0"/>
    </xf>
    <xf numFmtId="0" fontId="67" fillId="3" borderId="267" xfId="0" applyFont="1" applyFill="1" applyBorder="1" applyAlignment="1" applyProtection="1">
      <alignment horizontal="center" vertical="center"/>
      <protection locked="0"/>
    </xf>
    <xf numFmtId="0" fontId="67" fillId="3" borderId="292" xfId="0" applyFont="1" applyFill="1" applyBorder="1" applyAlignment="1" applyProtection="1">
      <alignment horizontal="center" vertical="center"/>
      <protection locked="0"/>
    </xf>
    <xf numFmtId="0" fontId="67" fillId="3" borderId="253" xfId="0" applyFont="1" applyFill="1" applyBorder="1" applyAlignment="1" applyProtection="1">
      <alignment horizontal="center" vertical="center"/>
      <protection locked="0"/>
    </xf>
    <xf numFmtId="0" fontId="67" fillId="3" borderId="254" xfId="0" applyFont="1" applyFill="1" applyBorder="1" applyAlignment="1" applyProtection="1">
      <alignment horizontal="center" vertical="center"/>
      <protection locked="0"/>
    </xf>
    <xf numFmtId="0" fontId="65" fillId="3" borderId="259" xfId="0" applyFont="1" applyFill="1" applyBorder="1" applyAlignment="1" applyProtection="1">
      <alignment horizontal="center" vertical="center"/>
      <protection locked="0"/>
    </xf>
    <xf numFmtId="0" fontId="65" fillId="3" borderId="267" xfId="0" applyFont="1" applyFill="1" applyBorder="1" applyAlignment="1" applyProtection="1">
      <alignment horizontal="center" vertical="center"/>
      <protection locked="0"/>
    </xf>
    <xf numFmtId="0" fontId="65" fillId="3" borderId="207" xfId="0" applyFont="1" applyFill="1" applyBorder="1" applyAlignment="1" applyProtection="1">
      <alignment horizontal="center" vertical="center"/>
      <protection locked="0"/>
    </xf>
    <xf numFmtId="0" fontId="51" fillId="3" borderId="267" xfId="0" applyFont="1" applyFill="1" applyBorder="1" applyAlignment="1" applyProtection="1">
      <alignment horizontal="center"/>
      <protection locked="0"/>
    </xf>
    <xf numFmtId="0" fontId="0" fillId="3" borderId="253" xfId="0" applyFill="1" applyBorder="1" applyAlignment="1" applyProtection="1">
      <alignment horizontal="center" vertical="center"/>
      <protection locked="0"/>
    </xf>
    <xf numFmtId="0" fontId="0" fillId="3" borderId="254" xfId="0" applyFill="1" applyBorder="1" applyAlignment="1" applyProtection="1">
      <alignment horizontal="center" vertical="center"/>
      <protection locked="0"/>
    </xf>
    <xf numFmtId="0" fontId="0" fillId="3" borderId="252" xfId="0" applyFill="1" applyBorder="1" applyAlignment="1" applyProtection="1">
      <alignment horizontal="center" vertical="center"/>
      <protection locked="0"/>
    </xf>
    <xf numFmtId="0" fontId="0" fillId="3" borderId="261" xfId="0" applyFill="1" applyBorder="1" applyAlignment="1" applyProtection="1">
      <alignment horizontal="center" vertical="center"/>
      <protection locked="0"/>
    </xf>
    <xf numFmtId="0" fontId="0" fillId="0" borderId="259" xfId="0" applyBorder="1" applyAlignment="1" applyProtection="1">
      <alignment horizontal="center" vertical="center"/>
      <protection locked="0"/>
    </xf>
    <xf numFmtId="0" fontId="51" fillId="0" borderId="267" xfId="0" applyFont="1" applyBorder="1" applyAlignment="1" applyProtection="1">
      <alignment horizontal="center" vertical="center"/>
      <protection locked="0"/>
    </xf>
    <xf numFmtId="0" fontId="51" fillId="0" borderId="207" xfId="0" applyFont="1" applyBorder="1" applyAlignment="1" applyProtection="1">
      <alignment horizontal="center" vertical="center"/>
      <protection locked="0"/>
    </xf>
    <xf numFmtId="0" fontId="65" fillId="0" borderId="252" xfId="0" applyFont="1" applyBorder="1" applyAlignment="1" applyProtection="1">
      <alignment horizontal="center" vertical="center"/>
      <protection locked="0"/>
    </xf>
    <xf numFmtId="0" fontId="65" fillId="0" borderId="261" xfId="0" applyFont="1" applyBorder="1" applyAlignment="1" applyProtection="1">
      <alignment horizontal="center" vertical="center"/>
      <protection locked="0"/>
    </xf>
    <xf numFmtId="0" fontId="65" fillId="0" borderId="276" xfId="0" applyFont="1" applyBorder="1" applyAlignment="1" applyProtection="1">
      <alignment horizontal="center"/>
      <protection locked="0"/>
    </xf>
    <xf numFmtId="0" fontId="65" fillId="0" borderId="290" xfId="0" applyFont="1" applyBorder="1" applyAlignment="1" applyProtection="1">
      <alignment horizontal="center" vertical="center"/>
      <protection locked="0"/>
    </xf>
    <xf numFmtId="0" fontId="65" fillId="0" borderId="267" xfId="0" applyFont="1" applyBorder="1" applyAlignment="1" applyProtection="1">
      <alignment horizontal="center"/>
      <protection locked="0"/>
    </xf>
    <xf numFmtId="0" fontId="65" fillId="0" borderId="253" xfId="0" applyFont="1" applyBorder="1" applyAlignment="1" applyProtection="1">
      <alignment horizontal="center" vertical="center"/>
      <protection locked="0"/>
    </xf>
    <xf numFmtId="0" fontId="65" fillId="0" borderId="254" xfId="0" applyFont="1" applyBorder="1" applyAlignment="1" applyProtection="1">
      <alignment horizontal="center" vertical="center"/>
      <protection locked="0"/>
    </xf>
    <xf numFmtId="0" fontId="65" fillId="0" borderId="251" xfId="0" applyFont="1" applyBorder="1" applyAlignment="1" applyProtection="1">
      <alignment horizontal="center"/>
      <protection locked="0"/>
    </xf>
    <xf numFmtId="0" fontId="66" fillId="3" borderId="267" xfId="0" applyFont="1" applyFill="1" applyBorder="1" applyAlignment="1" applyProtection="1">
      <alignment horizontal="center" vertical="center"/>
      <protection locked="0"/>
    </xf>
    <xf numFmtId="0" fontId="64" fillId="0" borderId="267" xfId="0" applyFont="1" applyBorder="1" applyAlignment="1" applyProtection="1">
      <alignment horizontal="center" vertical="center" wrapText="1" readingOrder="1"/>
      <protection locked="0"/>
    </xf>
    <xf numFmtId="0" fontId="68" fillId="0" borderId="294" xfId="0" applyFont="1" applyBorder="1" applyAlignment="1" applyProtection="1">
      <alignment vertical="top" wrapText="1" readingOrder="1"/>
      <protection locked="0"/>
    </xf>
    <xf numFmtId="0" fontId="70" fillId="3" borderId="296" xfId="0" applyFont="1" applyFill="1" applyBorder="1" applyAlignment="1" applyProtection="1">
      <alignment horizontal="center"/>
      <protection locked="0"/>
    </xf>
    <xf numFmtId="0" fontId="70" fillId="3" borderId="297" xfId="0" applyFont="1" applyFill="1" applyBorder="1" applyAlignment="1" applyProtection="1">
      <alignment horizontal="center" vertical="center"/>
      <protection locked="0"/>
    </xf>
    <xf numFmtId="0" fontId="70" fillId="3" borderId="287" xfId="0" applyFont="1" applyFill="1" applyBorder="1" applyAlignment="1" applyProtection="1">
      <alignment horizontal="center" vertical="center"/>
      <protection locked="0"/>
    </xf>
    <xf numFmtId="0" fontId="70" fillId="3" borderId="288" xfId="0" applyFont="1" applyFill="1" applyBorder="1" applyAlignment="1" applyProtection="1">
      <alignment horizontal="center" vertical="center"/>
      <protection locked="0"/>
    </xf>
    <xf numFmtId="0" fontId="70" fillId="3" borderId="263" xfId="0" applyFont="1" applyFill="1" applyBorder="1" applyAlignment="1" applyProtection="1">
      <alignment horizontal="center" vertical="center"/>
      <protection locked="0"/>
    </xf>
    <xf numFmtId="0" fontId="70" fillId="3" borderId="290" xfId="0" applyFont="1" applyFill="1" applyBorder="1" applyAlignment="1" applyProtection="1">
      <alignment horizontal="center" vertical="center"/>
      <protection locked="0"/>
    </xf>
    <xf numFmtId="0" fontId="70" fillId="0" borderId="263" xfId="0" applyFont="1" applyBorder="1" applyAlignment="1" applyProtection="1">
      <alignment horizontal="center" vertical="center"/>
      <protection locked="0"/>
    </xf>
    <xf numFmtId="0" fontId="70" fillId="0" borderId="287" xfId="0" applyFont="1" applyBorder="1" applyAlignment="1" applyProtection="1">
      <alignment horizontal="center" vertical="center"/>
      <protection locked="0"/>
    </xf>
    <xf numFmtId="0" fontId="68" fillId="0" borderId="286" xfId="0" applyFont="1" applyBorder="1" applyAlignment="1" applyProtection="1">
      <alignment horizontal="center" vertical="top" wrapText="1" readingOrder="1"/>
      <protection locked="0"/>
    </xf>
    <xf numFmtId="0" fontId="68" fillId="0" borderId="293" xfId="0" applyFont="1" applyBorder="1" applyAlignment="1" applyProtection="1">
      <alignment horizontal="center" vertical="top" wrapText="1" readingOrder="1"/>
      <protection locked="0"/>
    </xf>
    <xf numFmtId="0" fontId="70" fillId="0" borderId="288" xfId="0" applyFont="1" applyBorder="1" applyAlignment="1" applyProtection="1">
      <alignment horizontal="center" vertical="center"/>
      <protection locked="0"/>
    </xf>
    <xf numFmtId="0" fontId="68" fillId="0" borderId="298" xfId="0" applyFont="1" applyBorder="1" applyAlignment="1" applyProtection="1">
      <alignment vertical="top" wrapText="1" readingOrder="1"/>
      <protection locked="0"/>
    </xf>
    <xf numFmtId="0" fontId="70" fillId="3" borderId="251" xfId="0" applyFont="1" applyFill="1" applyBorder="1" applyAlignment="1" applyProtection="1">
      <alignment horizontal="center"/>
      <protection locked="0"/>
    </xf>
    <xf numFmtId="0" fontId="70" fillId="3" borderId="292" xfId="0" applyFont="1" applyFill="1" applyBorder="1" applyAlignment="1" applyProtection="1">
      <alignment horizontal="center" vertical="center"/>
      <protection locked="0"/>
    </xf>
    <xf numFmtId="0" fontId="70" fillId="3" borderId="253" xfId="0" applyFont="1" applyFill="1" applyBorder="1" applyAlignment="1" applyProtection="1">
      <alignment horizontal="center" vertical="center"/>
      <protection locked="0"/>
    </xf>
    <xf numFmtId="0" fontId="70" fillId="3" borderId="254" xfId="0" applyFont="1" applyFill="1" applyBorder="1" applyAlignment="1" applyProtection="1">
      <alignment horizontal="center" vertical="center"/>
      <protection locked="0"/>
    </xf>
    <xf numFmtId="0" fontId="70" fillId="3" borderId="252" xfId="0" applyFont="1" applyFill="1" applyBorder="1" applyAlignment="1" applyProtection="1">
      <alignment horizontal="center" vertical="center"/>
      <protection locked="0"/>
    </xf>
    <xf numFmtId="0" fontId="70" fillId="3" borderId="261" xfId="0" applyFont="1" applyFill="1" applyBorder="1" applyAlignment="1" applyProtection="1">
      <alignment horizontal="center" vertical="center"/>
      <protection locked="0"/>
    </xf>
    <xf numFmtId="0" fontId="70" fillId="0" borderId="252" xfId="0" applyFont="1" applyBorder="1" applyAlignment="1" applyProtection="1">
      <alignment horizontal="center" vertical="center"/>
      <protection locked="0"/>
    </xf>
    <xf numFmtId="0" fontId="70" fillId="0" borderId="253" xfId="0" applyFont="1" applyBorder="1" applyAlignment="1" applyProtection="1">
      <alignment horizontal="center" vertical="center"/>
      <protection locked="0"/>
    </xf>
    <xf numFmtId="0" fontId="70" fillId="0" borderId="254" xfId="0" applyFont="1" applyBorder="1" applyAlignment="1" applyProtection="1">
      <alignment horizontal="center" vertical="center"/>
      <protection locked="0"/>
    </xf>
    <xf numFmtId="0" fontId="70" fillId="3" borderId="300" xfId="0" applyFont="1" applyFill="1" applyBorder="1" applyAlignment="1" applyProtection="1">
      <alignment horizontal="center"/>
      <protection locked="0"/>
    </xf>
    <xf numFmtId="0" fontId="70" fillId="3" borderId="304" xfId="0" applyFont="1" applyFill="1" applyBorder="1" applyAlignment="1" applyProtection="1">
      <alignment horizontal="center"/>
      <protection locked="0"/>
    </xf>
    <xf numFmtId="0" fontId="70" fillId="3" borderId="305" xfId="0" applyFont="1" applyFill="1" applyBorder="1" applyAlignment="1" applyProtection="1">
      <alignment horizontal="center" vertical="center"/>
      <protection locked="0"/>
    </xf>
    <xf numFmtId="0" fontId="70" fillId="3" borderId="306" xfId="0" applyFont="1" applyFill="1" applyBorder="1" applyAlignment="1" applyProtection="1">
      <alignment horizontal="center" vertical="center"/>
      <protection locked="0"/>
    </xf>
    <xf numFmtId="0" fontId="70" fillId="3" borderId="307" xfId="0" applyFont="1" applyFill="1" applyBorder="1" applyAlignment="1" applyProtection="1">
      <alignment horizontal="center" vertical="center"/>
      <protection locked="0"/>
    </xf>
    <xf numFmtId="0" fontId="70" fillId="3" borderId="308" xfId="0" applyFont="1" applyFill="1" applyBorder="1" applyAlignment="1" applyProtection="1">
      <alignment horizontal="center" vertical="center"/>
      <protection locked="0"/>
    </xf>
    <xf numFmtId="0" fontId="70" fillId="3" borderId="309" xfId="0" applyFont="1" applyFill="1" applyBorder="1" applyAlignment="1" applyProtection="1">
      <alignment horizontal="center" vertical="center"/>
      <protection locked="0"/>
    </xf>
    <xf numFmtId="0" fontId="70" fillId="0" borderId="308" xfId="0" applyFont="1" applyBorder="1" applyAlignment="1" applyProtection="1">
      <alignment horizontal="center" vertical="center"/>
      <protection locked="0"/>
    </xf>
    <xf numFmtId="0" fontId="70" fillId="0" borderId="306" xfId="0" applyFont="1" applyBorder="1" applyAlignment="1" applyProtection="1">
      <alignment horizontal="center" vertical="center"/>
      <protection locked="0"/>
    </xf>
    <xf numFmtId="0" fontId="70" fillId="0" borderId="307" xfId="0" applyFont="1" applyBorder="1" applyAlignment="1" applyProtection="1">
      <alignment horizontal="center" vertical="center"/>
      <protection locked="0"/>
    </xf>
    <xf numFmtId="0" fontId="70" fillId="0" borderId="267" xfId="0" applyFont="1" applyBorder="1" applyAlignment="1" applyProtection="1">
      <alignment horizontal="center" vertical="center"/>
      <protection locked="0"/>
    </xf>
    <xf numFmtId="0" fontId="71" fillId="3" borderId="163" xfId="0" applyFont="1" applyFill="1" applyBorder="1" applyAlignment="1" applyProtection="1">
      <alignment horizontal="left" vertical="center" wrapText="1"/>
      <protection locked="0"/>
    </xf>
    <xf numFmtId="0" fontId="71" fillId="0" borderId="176" xfId="0" applyFont="1" applyBorder="1" applyAlignment="1" applyProtection="1">
      <alignment horizontal="left" vertical="center" wrapText="1"/>
      <protection locked="0"/>
    </xf>
    <xf numFmtId="0" fontId="68" fillId="0" borderId="313" xfId="0" applyFont="1" applyBorder="1" applyAlignment="1" applyProtection="1">
      <alignment vertical="top" wrapText="1" readingOrder="1"/>
      <protection locked="0"/>
    </xf>
    <xf numFmtId="0" fontId="68" fillId="0" borderId="316" xfId="0" applyFont="1" applyBorder="1" applyAlignment="1" applyProtection="1">
      <alignment vertical="top" wrapText="1" readingOrder="1"/>
      <protection locked="0"/>
    </xf>
    <xf numFmtId="0" fontId="71" fillId="3" borderId="318" xfId="7" applyFont="1" applyFill="1" applyBorder="1" applyAlignment="1" applyProtection="1">
      <alignment horizontal="center" vertical="top" wrapText="1"/>
      <protection locked="0"/>
    </xf>
    <xf numFmtId="0" fontId="69" fillId="3" borderId="263" xfId="0" applyFont="1" applyFill="1" applyBorder="1" applyAlignment="1" applyProtection="1">
      <alignment horizontal="center" vertical="center"/>
      <protection locked="0"/>
    </xf>
    <xf numFmtId="0" fontId="69" fillId="3" borderId="287" xfId="0" applyFont="1" applyFill="1" applyBorder="1" applyAlignment="1" applyProtection="1">
      <alignment horizontal="center" vertical="center"/>
      <protection locked="0"/>
    </xf>
    <xf numFmtId="0" fontId="69" fillId="3" borderId="288" xfId="0" applyFont="1" applyFill="1" applyBorder="1" applyAlignment="1" applyProtection="1">
      <alignment horizontal="center" vertical="center"/>
      <protection locked="0"/>
    </xf>
    <xf numFmtId="0" fontId="69" fillId="3" borderId="290" xfId="0" applyFont="1" applyFill="1" applyBorder="1" applyAlignment="1" applyProtection="1">
      <alignment horizontal="center" vertical="center"/>
      <protection locked="0"/>
    </xf>
    <xf numFmtId="0" fontId="69" fillId="0" borderId="287" xfId="0" applyFont="1" applyBorder="1" applyAlignment="1" applyProtection="1">
      <alignment horizontal="center" vertical="center" wrapText="1"/>
      <protection locked="0"/>
    </xf>
    <xf numFmtId="0" fontId="69" fillId="3" borderId="308" xfId="0" applyFont="1" applyFill="1" applyBorder="1" applyAlignment="1" applyProtection="1">
      <alignment horizontal="center" vertical="center"/>
      <protection locked="0"/>
    </xf>
    <xf numFmtId="0" fontId="69" fillId="3" borderId="306" xfId="0" applyFont="1" applyFill="1" applyBorder="1" applyAlignment="1" applyProtection="1">
      <alignment horizontal="center" vertical="center"/>
      <protection locked="0"/>
    </xf>
    <xf numFmtId="0" fontId="69" fillId="3" borderId="307" xfId="0" applyFont="1" applyFill="1" applyBorder="1" applyAlignment="1" applyProtection="1">
      <alignment horizontal="center" vertical="center"/>
      <protection locked="0"/>
    </xf>
    <xf numFmtId="0" fontId="69" fillId="3" borderId="309" xfId="0" applyFont="1" applyFill="1" applyBorder="1" applyAlignment="1" applyProtection="1">
      <alignment horizontal="center" vertical="center"/>
      <protection locked="0"/>
    </xf>
    <xf numFmtId="0" fontId="69" fillId="3" borderId="319" xfId="0" applyFont="1" applyFill="1" applyBorder="1" applyAlignment="1" applyProtection="1">
      <alignment horizontal="center" vertical="center"/>
      <protection locked="0"/>
    </xf>
    <xf numFmtId="0" fontId="69" fillId="3" borderId="320" xfId="0" applyFont="1" applyFill="1" applyBorder="1" applyAlignment="1" applyProtection="1">
      <alignment horizontal="center" vertical="center"/>
      <protection locked="0"/>
    </xf>
    <xf numFmtId="0" fontId="69" fillId="0" borderId="320" xfId="0" applyFont="1" applyBorder="1" applyAlignment="1" applyProtection="1">
      <alignment horizontal="center" vertical="center" wrapText="1"/>
      <protection locked="0"/>
    </xf>
    <xf numFmtId="0" fontId="69" fillId="3" borderId="321" xfId="0" applyFont="1" applyFill="1" applyBorder="1" applyAlignment="1" applyProtection="1">
      <alignment horizontal="center" vertical="center"/>
      <protection locked="0"/>
    </xf>
    <xf numFmtId="0" fontId="68" fillId="0" borderId="322" xfId="0" applyFont="1" applyBorder="1" applyAlignment="1" applyProtection="1">
      <alignment vertical="top" wrapText="1" readingOrder="1"/>
      <protection locked="0"/>
    </xf>
    <xf numFmtId="0" fontId="71" fillId="3" borderId="324" xfId="7" applyFont="1" applyFill="1" applyBorder="1" applyAlignment="1" applyProtection="1">
      <alignment horizontal="center" vertical="top" wrapText="1"/>
      <protection locked="0"/>
    </xf>
    <xf numFmtId="0" fontId="69" fillId="3" borderId="325" xfId="0" applyFont="1" applyFill="1" applyBorder="1" applyAlignment="1" applyProtection="1">
      <alignment horizontal="center" vertical="center"/>
      <protection locked="0"/>
    </xf>
    <xf numFmtId="0" fontId="69" fillId="3" borderId="326" xfId="0" applyFont="1" applyFill="1" applyBorder="1" applyAlignment="1" applyProtection="1">
      <alignment horizontal="center" vertical="center"/>
      <protection locked="0"/>
    </xf>
    <xf numFmtId="0" fontId="69" fillId="0" borderId="326" xfId="0" applyFont="1" applyBorder="1" applyAlignment="1" applyProtection="1">
      <alignment horizontal="center" vertical="center" wrapText="1"/>
      <protection locked="0"/>
    </xf>
    <xf numFmtId="0" fontId="69" fillId="3" borderId="327" xfId="0" applyFont="1" applyFill="1" applyBorder="1" applyAlignment="1" applyProtection="1">
      <alignment horizontal="center" vertical="center"/>
      <protection locked="0"/>
    </xf>
    <xf numFmtId="0" fontId="68" fillId="0" borderId="328" xfId="0" applyFont="1" applyBorder="1" applyAlignment="1" applyProtection="1">
      <alignment vertical="top" wrapText="1" readingOrder="1"/>
      <protection locked="0"/>
    </xf>
    <xf numFmtId="0" fontId="71" fillId="3" borderId="330" xfId="7" applyFont="1" applyFill="1" applyBorder="1" applyAlignment="1" applyProtection="1">
      <alignment horizontal="center" vertical="top" wrapText="1"/>
      <protection locked="0"/>
    </xf>
    <xf numFmtId="0" fontId="69" fillId="3" borderId="331" xfId="0" applyFont="1" applyFill="1" applyBorder="1" applyAlignment="1" applyProtection="1">
      <alignment horizontal="center" vertical="center"/>
      <protection locked="0"/>
    </xf>
    <xf numFmtId="0" fontId="69" fillId="3" borderId="332" xfId="0" applyFont="1" applyFill="1" applyBorder="1" applyAlignment="1" applyProtection="1">
      <alignment horizontal="center" vertical="center"/>
      <protection locked="0"/>
    </xf>
    <xf numFmtId="0" fontId="69" fillId="0" borderId="332" xfId="0" applyFont="1" applyBorder="1" applyAlignment="1" applyProtection="1">
      <alignment horizontal="center" vertical="center" wrapText="1"/>
      <protection locked="0"/>
    </xf>
    <xf numFmtId="0" fontId="69" fillId="3" borderId="333" xfId="0" applyFont="1" applyFill="1" applyBorder="1" applyAlignment="1" applyProtection="1">
      <alignment horizontal="center" vertical="center"/>
      <protection locked="0"/>
    </xf>
    <xf numFmtId="0" fontId="68" fillId="0" borderId="334" xfId="0" applyFont="1" applyBorder="1" applyAlignment="1" applyProtection="1">
      <alignment vertical="top" wrapText="1" readingOrder="1"/>
      <protection locked="0"/>
    </xf>
    <xf numFmtId="0" fontId="71" fillId="3" borderId="336" xfId="7" applyFont="1" applyFill="1" applyBorder="1" applyAlignment="1" applyProtection="1">
      <alignment horizontal="center" vertical="top" wrapText="1"/>
      <protection locked="0"/>
    </xf>
    <xf numFmtId="0" fontId="69" fillId="3" borderId="337" xfId="0" applyFont="1" applyFill="1" applyBorder="1" applyAlignment="1" applyProtection="1">
      <alignment horizontal="center" vertical="center"/>
      <protection locked="0"/>
    </xf>
    <xf numFmtId="0" fontId="69" fillId="3" borderId="338" xfId="0" applyFont="1" applyFill="1" applyBorder="1" applyAlignment="1" applyProtection="1">
      <alignment horizontal="center" vertical="center"/>
      <protection locked="0"/>
    </xf>
    <xf numFmtId="0" fontId="69" fillId="0" borderId="338" xfId="0" applyFont="1" applyBorder="1" applyAlignment="1" applyProtection="1">
      <alignment horizontal="center" vertical="center" wrapText="1"/>
      <protection locked="0"/>
    </xf>
    <xf numFmtId="0" fontId="69" fillId="3" borderId="339" xfId="0" applyFont="1" applyFill="1" applyBorder="1" applyAlignment="1" applyProtection="1">
      <alignment horizontal="center" vertical="center"/>
      <protection locked="0"/>
    </xf>
    <xf numFmtId="0" fontId="68" fillId="0" borderId="340" xfId="0" applyFont="1" applyBorder="1" applyAlignment="1" applyProtection="1">
      <alignment vertical="top" wrapText="1" readingOrder="1"/>
      <protection locked="0"/>
    </xf>
    <xf numFmtId="0" fontId="71" fillId="3" borderId="342" xfId="7" applyFont="1" applyFill="1" applyBorder="1" applyAlignment="1" applyProtection="1">
      <alignment horizontal="center" vertical="top" wrapText="1"/>
      <protection locked="0"/>
    </xf>
    <xf numFmtId="0" fontId="69" fillId="3" borderId="343" xfId="0" applyFont="1" applyFill="1" applyBorder="1" applyAlignment="1" applyProtection="1">
      <alignment horizontal="center" vertical="center"/>
      <protection locked="0"/>
    </xf>
    <xf numFmtId="0" fontId="69" fillId="3" borderId="344" xfId="0" applyFont="1" applyFill="1" applyBorder="1" applyAlignment="1" applyProtection="1">
      <alignment horizontal="center" vertical="center"/>
      <protection locked="0"/>
    </xf>
    <xf numFmtId="0" fontId="69" fillId="0" borderId="344" xfId="0" applyFont="1" applyBorder="1" applyAlignment="1" applyProtection="1">
      <alignment horizontal="center" vertical="center" wrapText="1"/>
      <protection locked="0"/>
    </xf>
    <xf numFmtId="0" fontId="69" fillId="3" borderId="345" xfId="0" applyFont="1" applyFill="1" applyBorder="1" applyAlignment="1" applyProtection="1">
      <alignment horizontal="center" vertical="center"/>
      <protection locked="0"/>
    </xf>
    <xf numFmtId="0" fontId="68" fillId="0" borderId="346" xfId="0" applyFont="1" applyBorder="1" applyAlignment="1" applyProtection="1">
      <alignment vertical="top" wrapText="1" readingOrder="1"/>
      <protection locked="0"/>
    </xf>
    <xf numFmtId="0" fontId="71" fillId="3" borderId="348" xfId="7" applyFont="1" applyFill="1" applyBorder="1" applyAlignment="1" applyProtection="1">
      <alignment horizontal="center" vertical="top" wrapText="1"/>
      <protection locked="0"/>
    </xf>
    <xf numFmtId="0" fontId="69" fillId="3" borderId="349" xfId="0" applyFont="1" applyFill="1" applyBorder="1" applyAlignment="1" applyProtection="1">
      <alignment horizontal="center" vertical="center"/>
      <protection locked="0"/>
    </xf>
    <xf numFmtId="0" fontId="69" fillId="3" borderId="350" xfId="0" applyFont="1" applyFill="1" applyBorder="1" applyAlignment="1" applyProtection="1">
      <alignment horizontal="center" vertical="center"/>
      <protection locked="0"/>
    </xf>
    <xf numFmtId="0" fontId="69" fillId="0" borderId="350" xfId="0" applyFont="1" applyBorder="1" applyAlignment="1" applyProtection="1">
      <alignment horizontal="center" vertical="center" wrapText="1"/>
      <protection locked="0"/>
    </xf>
    <xf numFmtId="0" fontId="69" fillId="3" borderId="351" xfId="0" applyFont="1" applyFill="1" applyBorder="1" applyAlignment="1" applyProtection="1">
      <alignment horizontal="center" vertical="center"/>
      <protection locked="0"/>
    </xf>
    <xf numFmtId="0" fontId="68" fillId="0" borderId="352" xfId="0" applyFont="1" applyBorder="1" applyAlignment="1" applyProtection="1">
      <alignment vertical="top" wrapText="1" readingOrder="1"/>
      <protection locked="0"/>
    </xf>
    <xf numFmtId="0" fontId="71" fillId="3" borderId="354" xfId="7" applyFont="1" applyFill="1" applyBorder="1" applyAlignment="1" applyProtection="1">
      <alignment horizontal="center" vertical="top" wrapText="1"/>
      <protection locked="0"/>
    </xf>
    <xf numFmtId="0" fontId="69" fillId="3" borderId="355" xfId="0" applyFont="1" applyFill="1" applyBorder="1" applyAlignment="1" applyProtection="1">
      <alignment horizontal="center" vertical="center"/>
      <protection locked="0"/>
    </xf>
    <xf numFmtId="0" fontId="69" fillId="3" borderId="356" xfId="0" applyFont="1" applyFill="1" applyBorder="1" applyAlignment="1" applyProtection="1">
      <alignment horizontal="center" vertical="center"/>
      <protection locked="0"/>
    </xf>
    <xf numFmtId="0" fontId="69" fillId="0" borderId="356" xfId="0" applyFont="1" applyBorder="1" applyAlignment="1" applyProtection="1">
      <alignment horizontal="center" vertical="center" wrapText="1"/>
      <protection locked="0"/>
    </xf>
    <xf numFmtId="0" fontId="69" fillId="3" borderId="357" xfId="0" applyFont="1" applyFill="1" applyBorder="1" applyAlignment="1" applyProtection="1">
      <alignment horizontal="center" vertical="center"/>
      <protection locked="0"/>
    </xf>
    <xf numFmtId="0" fontId="68" fillId="0" borderId="358" xfId="0" applyFont="1" applyBorder="1" applyAlignment="1" applyProtection="1">
      <alignment vertical="top" wrapText="1" readingOrder="1"/>
      <protection locked="0"/>
    </xf>
    <xf numFmtId="0" fontId="71" fillId="3" borderId="360" xfId="7" applyFont="1" applyFill="1" applyBorder="1" applyAlignment="1" applyProtection="1">
      <alignment horizontal="center" vertical="top" wrapText="1"/>
      <protection locked="0"/>
    </xf>
    <xf numFmtId="0" fontId="69" fillId="3" borderId="361" xfId="0" applyFont="1" applyFill="1" applyBorder="1" applyAlignment="1" applyProtection="1">
      <alignment horizontal="center" vertical="center"/>
      <protection locked="0"/>
    </xf>
    <xf numFmtId="0" fontId="69" fillId="3" borderId="362" xfId="0" applyFont="1" applyFill="1" applyBorder="1" applyAlignment="1" applyProtection="1">
      <alignment horizontal="center" vertical="center"/>
      <protection locked="0"/>
    </xf>
    <xf numFmtId="0" fontId="69" fillId="0" borderId="362" xfId="0" applyFont="1" applyBorder="1" applyAlignment="1" applyProtection="1">
      <alignment horizontal="center" vertical="center" wrapText="1"/>
      <protection locked="0"/>
    </xf>
    <xf numFmtId="0" fontId="69" fillId="3" borderId="363" xfId="0" applyFont="1" applyFill="1" applyBorder="1" applyAlignment="1" applyProtection="1">
      <alignment horizontal="center" vertical="center"/>
      <protection locked="0"/>
    </xf>
    <xf numFmtId="0" fontId="68" fillId="0" borderId="364" xfId="0" applyFont="1" applyBorder="1" applyAlignment="1" applyProtection="1">
      <alignment vertical="top" wrapText="1" readingOrder="1"/>
      <protection locked="0"/>
    </xf>
    <xf numFmtId="0" fontId="71" fillId="3" borderId="366" xfId="7" applyFont="1" applyFill="1" applyBorder="1" applyAlignment="1" applyProtection="1">
      <alignment horizontal="center" vertical="top" wrapText="1"/>
      <protection locked="0"/>
    </xf>
    <xf numFmtId="0" fontId="69" fillId="3" borderId="367" xfId="0" applyFont="1" applyFill="1" applyBorder="1" applyAlignment="1" applyProtection="1">
      <alignment horizontal="center" vertical="center"/>
      <protection locked="0"/>
    </xf>
    <xf numFmtId="0" fontId="69" fillId="3" borderId="368" xfId="0" applyFont="1" applyFill="1" applyBorder="1" applyAlignment="1" applyProtection="1">
      <alignment horizontal="center" vertical="center"/>
      <protection locked="0"/>
    </xf>
    <xf numFmtId="0" fontId="69" fillId="0" borderId="368" xfId="0" applyFont="1" applyBorder="1" applyAlignment="1" applyProtection="1">
      <alignment horizontal="center" vertical="center" wrapText="1"/>
      <protection locked="0"/>
    </xf>
    <xf numFmtId="0" fontId="69" fillId="3" borderId="369" xfId="0" applyFont="1" applyFill="1" applyBorder="1" applyAlignment="1" applyProtection="1">
      <alignment horizontal="center" vertical="center"/>
      <protection locked="0"/>
    </xf>
    <xf numFmtId="0" fontId="68" fillId="0" borderId="370" xfId="0" applyFont="1" applyBorder="1" applyAlignment="1" applyProtection="1">
      <alignment vertical="top" wrapText="1" readingOrder="1"/>
      <protection locked="0"/>
    </xf>
    <xf numFmtId="0" fontId="71" fillId="3" borderId="372" xfId="7" applyFont="1" applyFill="1" applyBorder="1" applyAlignment="1" applyProtection="1">
      <alignment horizontal="center" vertical="top" wrapText="1"/>
      <protection locked="0"/>
    </xf>
    <xf numFmtId="0" fontId="69" fillId="3" borderId="373" xfId="0" applyFont="1" applyFill="1" applyBorder="1" applyAlignment="1" applyProtection="1">
      <alignment horizontal="center" vertical="center"/>
      <protection locked="0"/>
    </xf>
    <xf numFmtId="0" fontId="69" fillId="3" borderId="374" xfId="0" applyFont="1" applyFill="1" applyBorder="1" applyAlignment="1" applyProtection="1">
      <alignment horizontal="center" vertical="center"/>
      <protection locked="0"/>
    </xf>
    <xf numFmtId="0" fontId="69" fillId="0" borderId="374" xfId="0" applyFont="1" applyBorder="1" applyAlignment="1" applyProtection="1">
      <alignment horizontal="center" vertical="center" wrapText="1"/>
      <protection locked="0"/>
    </xf>
    <xf numFmtId="0" fontId="69" fillId="3" borderId="375" xfId="0" applyFont="1" applyFill="1" applyBorder="1" applyAlignment="1" applyProtection="1">
      <alignment horizontal="center" vertical="center"/>
      <protection locked="0"/>
    </xf>
    <xf numFmtId="0" fontId="68" fillId="0" borderId="376" xfId="0" applyFont="1" applyBorder="1" applyAlignment="1" applyProtection="1">
      <alignment vertical="top" wrapText="1" readingOrder="1"/>
      <protection locked="0"/>
    </xf>
    <xf numFmtId="0" fontId="71" fillId="3" borderId="378" xfId="7" applyFont="1" applyFill="1" applyBorder="1" applyAlignment="1" applyProtection="1">
      <alignment horizontal="center" vertical="top" wrapText="1"/>
      <protection locked="0"/>
    </xf>
    <xf numFmtId="0" fontId="69" fillId="3" borderId="379" xfId="0" applyFont="1" applyFill="1" applyBorder="1" applyAlignment="1" applyProtection="1">
      <alignment horizontal="center" vertical="center"/>
      <protection locked="0"/>
    </xf>
    <xf numFmtId="0" fontId="69" fillId="3" borderId="380" xfId="0" applyFont="1" applyFill="1" applyBorder="1" applyAlignment="1" applyProtection="1">
      <alignment horizontal="center" vertical="center"/>
      <protection locked="0"/>
    </xf>
    <xf numFmtId="0" fontId="69" fillId="0" borderId="380" xfId="0" applyFont="1" applyBorder="1" applyAlignment="1" applyProtection="1">
      <alignment horizontal="center" vertical="center" wrapText="1"/>
      <protection locked="0"/>
    </xf>
    <xf numFmtId="0" fontId="69" fillId="3" borderId="381" xfId="0" applyFont="1" applyFill="1" applyBorder="1" applyAlignment="1" applyProtection="1">
      <alignment horizontal="center" vertical="center"/>
      <protection locked="0"/>
    </xf>
    <xf numFmtId="0" fontId="68" fillId="0" borderId="382" xfId="0" applyFont="1" applyBorder="1" applyAlignment="1" applyProtection="1">
      <alignment vertical="top" wrapText="1" readingOrder="1"/>
      <protection locked="0"/>
    </xf>
    <xf numFmtId="0" fontId="71" fillId="3" borderId="384" xfId="7" applyFont="1" applyFill="1" applyBorder="1" applyAlignment="1" applyProtection="1">
      <alignment horizontal="center" vertical="top" wrapText="1"/>
      <protection locked="0"/>
    </xf>
    <xf numFmtId="0" fontId="69" fillId="3" borderId="385" xfId="0" applyFont="1" applyFill="1" applyBorder="1" applyAlignment="1" applyProtection="1">
      <alignment horizontal="center" vertical="center"/>
      <protection locked="0"/>
    </xf>
    <xf numFmtId="0" fontId="69" fillId="3" borderId="386" xfId="0" applyFont="1" applyFill="1" applyBorder="1" applyAlignment="1" applyProtection="1">
      <alignment horizontal="center" vertical="center"/>
      <protection locked="0"/>
    </xf>
    <xf numFmtId="0" fontId="69" fillId="0" borderId="386" xfId="0" applyFont="1" applyBorder="1" applyAlignment="1" applyProtection="1">
      <alignment horizontal="center" vertical="center" wrapText="1"/>
      <protection locked="0"/>
    </xf>
    <xf numFmtId="0" fontId="69" fillId="3" borderId="387" xfId="0" applyFont="1" applyFill="1" applyBorder="1" applyAlignment="1" applyProtection="1">
      <alignment horizontal="center" vertical="center"/>
      <protection locked="0"/>
    </xf>
    <xf numFmtId="0" fontId="68" fillId="0" borderId="388" xfId="0" applyFont="1" applyBorder="1" applyAlignment="1" applyProtection="1">
      <alignment vertical="top" wrapText="1" readingOrder="1"/>
      <protection locked="0"/>
    </xf>
    <xf numFmtId="0" fontId="71" fillId="3" borderId="390" xfId="7" applyFont="1" applyFill="1" applyBorder="1" applyAlignment="1" applyProtection="1">
      <alignment horizontal="center" vertical="top" wrapText="1"/>
      <protection locked="0"/>
    </xf>
    <xf numFmtId="0" fontId="69" fillId="3" borderId="391" xfId="0" applyFont="1" applyFill="1" applyBorder="1" applyAlignment="1" applyProtection="1">
      <alignment horizontal="center" vertical="center"/>
      <protection locked="0"/>
    </xf>
    <xf numFmtId="0" fontId="69" fillId="3" borderId="392" xfId="0" applyFont="1" applyFill="1" applyBorder="1" applyAlignment="1" applyProtection="1">
      <alignment horizontal="center" vertical="center"/>
      <protection locked="0"/>
    </xf>
    <xf numFmtId="0" fontId="69" fillId="0" borderId="392" xfId="0" applyFont="1" applyBorder="1" applyAlignment="1" applyProtection="1">
      <alignment horizontal="center" vertical="center" wrapText="1"/>
      <protection locked="0"/>
    </xf>
    <xf numFmtId="0" fontId="69" fillId="3" borderId="393" xfId="0" applyFont="1" applyFill="1" applyBorder="1" applyAlignment="1" applyProtection="1">
      <alignment horizontal="center" vertical="center"/>
      <protection locked="0"/>
    </xf>
    <xf numFmtId="0" fontId="68" fillId="0" borderId="394" xfId="0" applyFont="1" applyBorder="1" applyAlignment="1" applyProtection="1">
      <alignment vertical="top" wrapText="1" readingOrder="1"/>
      <protection locked="0"/>
    </xf>
    <xf numFmtId="0" fontId="71" fillId="3" borderId="396" xfId="7" applyFont="1" applyFill="1" applyBorder="1" applyAlignment="1" applyProtection="1">
      <alignment horizontal="center" vertical="top" wrapText="1"/>
      <protection locked="0"/>
    </xf>
    <xf numFmtId="0" fontId="69" fillId="3" borderId="397" xfId="0" applyFont="1" applyFill="1" applyBorder="1" applyAlignment="1" applyProtection="1">
      <alignment horizontal="center" vertical="center"/>
      <protection locked="0"/>
    </xf>
    <xf numFmtId="0" fontId="69" fillId="3" borderId="398" xfId="0" applyFont="1" applyFill="1" applyBorder="1" applyAlignment="1" applyProtection="1">
      <alignment horizontal="center" vertical="center"/>
      <protection locked="0"/>
    </xf>
    <xf numFmtId="0" fontId="69" fillId="0" borderId="398" xfId="0" applyFont="1" applyBorder="1" applyAlignment="1" applyProtection="1">
      <alignment horizontal="center" vertical="center" wrapText="1"/>
      <protection locked="0"/>
    </xf>
    <xf numFmtId="0" fontId="69" fillId="3" borderId="399" xfId="0" applyFont="1" applyFill="1" applyBorder="1" applyAlignment="1" applyProtection="1">
      <alignment horizontal="center" vertical="center"/>
      <protection locked="0"/>
    </xf>
    <xf numFmtId="0" fontId="68" fillId="0" borderId="400" xfId="0" applyFont="1" applyBorder="1" applyAlignment="1" applyProtection="1">
      <alignment vertical="top" wrapText="1" readingOrder="1"/>
      <protection locked="0"/>
    </xf>
    <xf numFmtId="0" fontId="71" fillId="3" borderId="402" xfId="7" applyFont="1" applyFill="1" applyBorder="1" applyAlignment="1" applyProtection="1">
      <alignment horizontal="center" vertical="top" wrapText="1"/>
      <protection locked="0"/>
    </xf>
    <xf numFmtId="0" fontId="69" fillId="3" borderId="403" xfId="0" applyFont="1" applyFill="1" applyBorder="1" applyAlignment="1" applyProtection="1">
      <alignment horizontal="center" vertical="center"/>
      <protection locked="0"/>
    </xf>
    <xf numFmtId="0" fontId="69" fillId="3" borderId="404" xfId="0" applyFont="1" applyFill="1" applyBorder="1" applyAlignment="1" applyProtection="1">
      <alignment horizontal="center" vertical="center"/>
      <protection locked="0"/>
    </xf>
    <xf numFmtId="0" fontId="69" fillId="0" borderId="404" xfId="0" applyFont="1" applyBorder="1" applyAlignment="1" applyProtection="1">
      <alignment horizontal="center" vertical="center" wrapText="1"/>
      <protection locked="0"/>
    </xf>
    <xf numFmtId="0" fontId="69" fillId="3" borderId="405" xfId="0" applyFont="1" applyFill="1" applyBorder="1" applyAlignment="1" applyProtection="1">
      <alignment horizontal="center" vertical="center"/>
      <protection locked="0"/>
    </xf>
    <xf numFmtId="0" fontId="68" fillId="0" borderId="406" xfId="0" applyFont="1" applyBorder="1" applyAlignment="1" applyProtection="1">
      <alignment vertical="top" wrapText="1" readingOrder="1"/>
      <protection locked="0"/>
    </xf>
    <xf numFmtId="0" fontId="71" fillId="3" borderId="408" xfId="7" applyFont="1" applyFill="1" applyBorder="1" applyAlignment="1" applyProtection="1">
      <alignment horizontal="center" vertical="top" wrapText="1"/>
      <protection locked="0"/>
    </xf>
    <xf numFmtId="0" fontId="69" fillId="3" borderId="409" xfId="0" applyFont="1" applyFill="1" applyBorder="1" applyAlignment="1" applyProtection="1">
      <alignment horizontal="center" vertical="center"/>
      <protection locked="0"/>
    </xf>
    <xf numFmtId="0" fontId="69" fillId="3" borderId="410" xfId="0" applyFont="1" applyFill="1" applyBorder="1" applyAlignment="1" applyProtection="1">
      <alignment horizontal="center" vertical="center"/>
      <protection locked="0"/>
    </xf>
    <xf numFmtId="0" fontId="69" fillId="0" borderId="410" xfId="0" applyFont="1" applyBorder="1" applyAlignment="1" applyProtection="1">
      <alignment horizontal="center" vertical="center" wrapText="1"/>
      <protection locked="0"/>
    </xf>
    <xf numFmtId="0" fontId="69" fillId="3" borderId="411" xfId="0" applyFont="1" applyFill="1" applyBorder="1" applyAlignment="1" applyProtection="1">
      <alignment horizontal="center" vertical="center"/>
      <protection locked="0"/>
    </xf>
    <xf numFmtId="0" fontId="68" fillId="0" borderId="412" xfId="0" applyFont="1" applyBorder="1" applyAlignment="1" applyProtection="1">
      <alignment vertical="top" wrapText="1" readingOrder="1"/>
      <protection locked="0"/>
    </xf>
    <xf numFmtId="0" fontId="71" fillId="3" borderId="414" xfId="7" applyFont="1" applyFill="1" applyBorder="1" applyAlignment="1" applyProtection="1">
      <alignment horizontal="center" vertical="top" wrapText="1"/>
      <protection locked="0"/>
    </xf>
    <xf numFmtId="0" fontId="69" fillId="3" borderId="415" xfId="0" applyFont="1" applyFill="1" applyBorder="1" applyAlignment="1" applyProtection="1">
      <alignment horizontal="center" vertical="center"/>
      <protection locked="0"/>
    </xf>
    <xf numFmtId="0" fontId="69" fillId="3" borderId="416" xfId="0" applyFont="1" applyFill="1" applyBorder="1" applyAlignment="1" applyProtection="1">
      <alignment horizontal="center" vertical="center"/>
      <protection locked="0"/>
    </xf>
    <xf numFmtId="0" fontId="69" fillId="0" borderId="416" xfId="0" applyFont="1" applyBorder="1" applyAlignment="1" applyProtection="1">
      <alignment horizontal="center" vertical="center" wrapText="1"/>
      <protection locked="0"/>
    </xf>
    <xf numFmtId="0" fontId="69" fillId="3" borderId="417" xfId="0" applyFont="1" applyFill="1" applyBorder="1" applyAlignment="1" applyProtection="1">
      <alignment horizontal="center" vertical="center"/>
      <protection locked="0"/>
    </xf>
    <xf numFmtId="0" fontId="68" fillId="0" borderId="418" xfId="0" applyFont="1" applyBorder="1" applyAlignment="1" applyProtection="1">
      <alignment vertical="top" wrapText="1" readingOrder="1"/>
      <protection locked="0"/>
    </xf>
    <xf numFmtId="0" fontId="71" fillId="3" borderId="420" xfId="7" applyFont="1" applyFill="1" applyBorder="1" applyAlignment="1" applyProtection="1">
      <alignment horizontal="center" vertical="top" wrapText="1"/>
      <protection locked="0"/>
    </xf>
    <xf numFmtId="0" fontId="69" fillId="3" borderId="421" xfId="0" applyFont="1" applyFill="1" applyBorder="1" applyAlignment="1" applyProtection="1">
      <alignment horizontal="center" vertical="center"/>
      <protection locked="0"/>
    </xf>
    <xf numFmtId="0" fontId="69" fillId="3" borderId="422" xfId="0" applyFont="1" applyFill="1" applyBorder="1" applyAlignment="1" applyProtection="1">
      <alignment horizontal="center" vertical="center"/>
      <protection locked="0"/>
    </xf>
    <xf numFmtId="0" fontId="69" fillId="0" borderId="422" xfId="0" applyFont="1" applyBorder="1" applyAlignment="1" applyProtection="1">
      <alignment horizontal="center" vertical="center" wrapText="1"/>
      <protection locked="0"/>
    </xf>
    <xf numFmtId="0" fontId="69" fillId="3" borderId="423" xfId="0" applyFont="1" applyFill="1" applyBorder="1" applyAlignment="1" applyProtection="1">
      <alignment horizontal="center" vertical="center"/>
      <protection locked="0"/>
    </xf>
    <xf numFmtId="0" fontId="68" fillId="0" borderId="424" xfId="0" applyFont="1" applyBorder="1" applyAlignment="1" applyProtection="1">
      <alignment vertical="top" wrapText="1" readingOrder="1"/>
      <protection locked="0"/>
    </xf>
    <xf numFmtId="0" fontId="71" fillId="3" borderId="426" xfId="7" applyFont="1" applyFill="1" applyBorder="1" applyAlignment="1" applyProtection="1">
      <alignment horizontal="center" vertical="top" wrapText="1"/>
      <protection locked="0"/>
    </xf>
    <xf numFmtId="0" fontId="69" fillId="3" borderId="427" xfId="0" applyFont="1" applyFill="1" applyBorder="1" applyAlignment="1" applyProtection="1">
      <alignment horizontal="center" vertical="center"/>
      <protection locked="0"/>
    </xf>
    <xf numFmtId="0" fontId="69" fillId="3" borderId="428" xfId="0" applyFont="1" applyFill="1" applyBorder="1" applyAlignment="1" applyProtection="1">
      <alignment horizontal="center" vertical="center"/>
      <protection locked="0"/>
    </xf>
    <xf numFmtId="0" fontId="69" fillId="0" borderId="428" xfId="0" applyFont="1" applyBorder="1" applyAlignment="1" applyProtection="1">
      <alignment horizontal="center" vertical="center" wrapText="1"/>
      <protection locked="0"/>
    </xf>
    <xf numFmtId="0" fontId="69" fillId="3" borderId="429" xfId="0" applyFont="1" applyFill="1" applyBorder="1" applyAlignment="1" applyProtection="1">
      <alignment horizontal="center" vertical="center"/>
      <protection locked="0"/>
    </xf>
    <xf numFmtId="0" fontId="68" fillId="0" borderId="430" xfId="0" applyFont="1" applyBorder="1" applyAlignment="1" applyProtection="1">
      <alignment vertical="top" wrapText="1" readingOrder="1"/>
      <protection locked="0"/>
    </xf>
    <xf numFmtId="0" fontId="71" fillId="3" borderId="432" xfId="7" applyFont="1" applyFill="1" applyBorder="1" applyAlignment="1" applyProtection="1">
      <alignment horizontal="center" vertical="top" wrapText="1"/>
      <protection locked="0"/>
    </xf>
    <xf numFmtId="0" fontId="69" fillId="3" borderId="433" xfId="0" applyFont="1" applyFill="1" applyBorder="1" applyAlignment="1" applyProtection="1">
      <alignment horizontal="center" vertical="center"/>
      <protection locked="0"/>
    </xf>
    <xf numFmtId="0" fontId="69" fillId="3" borderId="434" xfId="0" applyFont="1" applyFill="1" applyBorder="1" applyAlignment="1" applyProtection="1">
      <alignment horizontal="center" vertical="center"/>
      <protection locked="0"/>
    </xf>
    <xf numFmtId="0" fontId="69" fillId="0" borderId="434" xfId="0" applyFont="1" applyBorder="1" applyAlignment="1" applyProtection="1">
      <alignment horizontal="center" vertical="center" wrapText="1"/>
      <protection locked="0"/>
    </xf>
    <xf numFmtId="0" fontId="69" fillId="3" borderId="435" xfId="0" applyFont="1" applyFill="1" applyBorder="1" applyAlignment="1" applyProtection="1">
      <alignment horizontal="center" vertical="center"/>
      <protection locked="0"/>
    </xf>
    <xf numFmtId="0" fontId="68" fillId="0" borderId="436" xfId="0" applyFont="1" applyBorder="1" applyAlignment="1" applyProtection="1">
      <alignment vertical="top" wrapText="1" readingOrder="1"/>
      <protection locked="0"/>
    </xf>
    <xf numFmtId="0" fontId="71" fillId="3" borderId="438" xfId="7" applyFont="1" applyFill="1" applyBorder="1" applyAlignment="1" applyProtection="1">
      <alignment horizontal="center" vertical="top" wrapText="1"/>
      <protection locked="0"/>
    </xf>
    <xf numFmtId="0" fontId="69" fillId="3" borderId="439" xfId="0" applyFont="1" applyFill="1" applyBorder="1" applyAlignment="1" applyProtection="1">
      <alignment horizontal="center" vertical="center"/>
      <protection locked="0"/>
    </xf>
    <xf numFmtId="0" fontId="69" fillId="3" borderId="440" xfId="0" applyFont="1" applyFill="1" applyBorder="1" applyAlignment="1" applyProtection="1">
      <alignment horizontal="center" vertical="center"/>
      <protection locked="0"/>
    </xf>
    <xf numFmtId="0" fontId="69" fillId="0" borderId="440" xfId="0" applyFont="1" applyBorder="1" applyAlignment="1" applyProtection="1">
      <alignment horizontal="center" vertical="center" wrapText="1"/>
      <protection locked="0"/>
    </xf>
    <xf numFmtId="0" fontId="69" fillId="3" borderId="441" xfId="0" applyFont="1" applyFill="1" applyBorder="1" applyAlignment="1" applyProtection="1">
      <alignment horizontal="center" vertical="center"/>
      <protection locked="0"/>
    </xf>
    <xf numFmtId="0" fontId="68" fillId="0" borderId="442" xfId="0" applyFont="1" applyBorder="1" applyAlignment="1" applyProtection="1">
      <alignment vertical="top" wrapText="1" readingOrder="1"/>
      <protection locked="0"/>
    </xf>
    <xf numFmtId="0" fontId="71" fillId="3" borderId="444" xfId="7" applyFont="1" applyFill="1" applyBorder="1" applyAlignment="1" applyProtection="1">
      <alignment horizontal="center" vertical="top" wrapText="1"/>
      <protection locked="0"/>
    </xf>
    <xf numFmtId="0" fontId="69" fillId="3" borderId="445" xfId="0" applyFont="1" applyFill="1" applyBorder="1" applyAlignment="1" applyProtection="1">
      <alignment horizontal="center" vertical="center"/>
      <protection locked="0"/>
    </xf>
    <xf numFmtId="0" fontId="69" fillId="3" borderId="446" xfId="0" applyFont="1" applyFill="1" applyBorder="1" applyAlignment="1" applyProtection="1">
      <alignment horizontal="center" vertical="center"/>
      <protection locked="0"/>
    </xf>
    <xf numFmtId="0" fontId="69" fillId="0" borderId="446" xfId="0" applyFont="1" applyBorder="1" applyAlignment="1" applyProtection="1">
      <alignment horizontal="center" vertical="center" wrapText="1"/>
      <protection locked="0"/>
    </xf>
    <xf numFmtId="0" fontId="69" fillId="3" borderId="447" xfId="0" applyFont="1" applyFill="1" applyBorder="1" applyAlignment="1" applyProtection="1">
      <alignment horizontal="center" vertical="center"/>
      <protection locked="0"/>
    </xf>
    <xf numFmtId="0" fontId="68" fillId="0" borderId="448" xfId="0" applyFont="1" applyBorder="1" applyAlignment="1" applyProtection="1">
      <alignment vertical="top" wrapText="1" readingOrder="1"/>
      <protection locked="0"/>
    </xf>
    <xf numFmtId="0" fontId="71" fillId="3" borderId="450" xfId="7" applyFont="1" applyFill="1" applyBorder="1" applyAlignment="1" applyProtection="1">
      <alignment horizontal="center" vertical="top" wrapText="1"/>
      <protection locked="0"/>
    </xf>
    <xf numFmtId="0" fontId="69" fillId="3" borderId="451" xfId="0" applyFont="1" applyFill="1" applyBorder="1" applyAlignment="1" applyProtection="1">
      <alignment horizontal="center" vertical="center"/>
      <protection locked="0"/>
    </xf>
    <xf numFmtId="0" fontId="69" fillId="3" borderId="452" xfId="0" applyFont="1" applyFill="1" applyBorder="1" applyAlignment="1" applyProtection="1">
      <alignment horizontal="center" vertical="center"/>
      <protection locked="0"/>
    </xf>
    <xf numFmtId="0" fontId="69" fillId="0" borderId="452" xfId="0" applyFont="1" applyBorder="1" applyAlignment="1" applyProtection="1">
      <alignment horizontal="center" vertical="center" wrapText="1"/>
      <protection locked="0"/>
    </xf>
    <xf numFmtId="0" fontId="69" fillId="3" borderId="453" xfId="0" applyFont="1" applyFill="1" applyBorder="1" applyAlignment="1" applyProtection="1">
      <alignment horizontal="center" vertical="center"/>
      <protection locked="0"/>
    </xf>
    <xf numFmtId="0" fontId="68" fillId="0" borderId="454" xfId="0" applyFont="1" applyBorder="1" applyAlignment="1" applyProtection="1">
      <alignment vertical="top" wrapText="1" readingOrder="1"/>
      <protection locked="0"/>
    </xf>
    <xf numFmtId="0" fontId="71" fillId="3" borderId="456" xfId="7" applyFont="1" applyFill="1" applyBorder="1" applyAlignment="1" applyProtection="1">
      <alignment horizontal="center" vertical="top" wrapText="1"/>
      <protection locked="0"/>
    </xf>
    <xf numFmtId="0" fontId="69" fillId="3" borderId="457" xfId="0" applyFont="1" applyFill="1" applyBorder="1" applyAlignment="1" applyProtection="1">
      <alignment horizontal="center" vertical="center"/>
      <protection locked="0"/>
    </xf>
    <xf numFmtId="0" fontId="69" fillId="3" borderId="458" xfId="0" applyFont="1" applyFill="1" applyBorder="1" applyAlignment="1" applyProtection="1">
      <alignment horizontal="center" vertical="center"/>
      <protection locked="0"/>
    </xf>
    <xf numFmtId="0" fontId="69" fillId="0" borderId="458" xfId="0" applyFont="1" applyBorder="1" applyAlignment="1" applyProtection="1">
      <alignment horizontal="center" vertical="center" wrapText="1"/>
      <protection locked="0"/>
    </xf>
    <xf numFmtId="0" fontId="69" fillId="3" borderId="459" xfId="0" applyFont="1" applyFill="1" applyBorder="1" applyAlignment="1" applyProtection="1">
      <alignment horizontal="center" vertical="center"/>
      <protection locked="0"/>
    </xf>
    <xf numFmtId="0" fontId="68" fillId="0" borderId="460" xfId="0" applyFont="1" applyBorder="1" applyAlignment="1" applyProtection="1">
      <alignment vertical="top" wrapText="1" readingOrder="1"/>
      <protection locked="0"/>
    </xf>
    <xf numFmtId="0" fontId="71" fillId="3" borderId="462" xfId="7" applyFont="1" applyFill="1" applyBorder="1" applyAlignment="1" applyProtection="1">
      <alignment horizontal="center" vertical="top" wrapText="1"/>
      <protection locked="0"/>
    </xf>
    <xf numFmtId="0" fontId="69" fillId="3" borderId="463" xfId="0" applyFont="1" applyFill="1" applyBorder="1" applyAlignment="1" applyProtection="1">
      <alignment horizontal="center" vertical="center"/>
      <protection locked="0"/>
    </xf>
    <xf numFmtId="0" fontId="69" fillId="3" borderId="464" xfId="0" applyFont="1" applyFill="1" applyBorder="1" applyAlignment="1" applyProtection="1">
      <alignment horizontal="center" vertical="center"/>
      <protection locked="0"/>
    </xf>
    <xf numFmtId="0" fontId="69" fillId="0" borderId="464" xfId="0" applyFont="1" applyBorder="1" applyAlignment="1" applyProtection="1">
      <alignment horizontal="center" vertical="center" wrapText="1"/>
      <protection locked="0"/>
    </xf>
    <xf numFmtId="0" fontId="69" fillId="3" borderId="465" xfId="0" applyFont="1" applyFill="1" applyBorder="1" applyAlignment="1" applyProtection="1">
      <alignment horizontal="center" vertical="center"/>
      <protection locked="0"/>
    </xf>
    <xf numFmtId="0" fontId="68" fillId="0" borderId="466" xfId="0" applyFont="1" applyBorder="1" applyAlignment="1" applyProtection="1">
      <alignment vertical="top" wrapText="1" readingOrder="1"/>
      <protection locked="0"/>
    </xf>
    <xf numFmtId="0" fontId="71" fillId="3" borderId="468" xfId="7" applyFont="1" applyFill="1" applyBorder="1" applyAlignment="1" applyProtection="1">
      <alignment horizontal="center" vertical="top" wrapText="1"/>
      <protection locked="0"/>
    </xf>
    <xf numFmtId="0" fontId="69" fillId="3" borderId="469" xfId="0" applyFont="1" applyFill="1" applyBorder="1" applyAlignment="1" applyProtection="1">
      <alignment horizontal="center" vertical="center"/>
      <protection locked="0"/>
    </xf>
    <xf numFmtId="0" fontId="69" fillId="3" borderId="470" xfId="0" applyFont="1" applyFill="1" applyBorder="1" applyAlignment="1" applyProtection="1">
      <alignment horizontal="center" vertical="center"/>
      <protection locked="0"/>
    </xf>
    <xf numFmtId="0" fontId="69" fillId="0" borderId="470" xfId="0" applyFont="1" applyBorder="1" applyAlignment="1" applyProtection="1">
      <alignment horizontal="center" vertical="center" wrapText="1"/>
      <protection locked="0"/>
    </xf>
    <xf numFmtId="0" fontId="69" fillId="3" borderId="471" xfId="0" applyFont="1" applyFill="1" applyBorder="1" applyAlignment="1" applyProtection="1">
      <alignment horizontal="center" vertical="center"/>
      <protection locked="0"/>
    </xf>
    <xf numFmtId="0" fontId="68" fillId="0" borderId="472" xfId="0" applyFont="1" applyBorder="1" applyAlignment="1" applyProtection="1">
      <alignment vertical="top" wrapText="1" readingOrder="1"/>
      <protection locked="0"/>
    </xf>
    <xf numFmtId="0" fontId="71" fillId="3" borderId="474" xfId="7" applyFont="1" applyFill="1" applyBorder="1" applyAlignment="1" applyProtection="1">
      <alignment horizontal="center" vertical="top" wrapText="1"/>
      <protection locked="0"/>
    </xf>
    <xf numFmtId="0" fontId="69" fillId="3" borderId="475" xfId="0" applyFont="1" applyFill="1" applyBorder="1" applyAlignment="1" applyProtection="1">
      <alignment horizontal="center" vertical="center"/>
      <protection locked="0"/>
    </xf>
    <xf numFmtId="0" fontId="69" fillId="3" borderId="476" xfId="0" applyFont="1" applyFill="1" applyBorder="1" applyAlignment="1" applyProtection="1">
      <alignment horizontal="center" vertical="center"/>
      <protection locked="0"/>
    </xf>
    <xf numFmtId="0" fontId="69" fillId="0" borderId="476" xfId="0" applyFont="1" applyBorder="1" applyAlignment="1" applyProtection="1">
      <alignment horizontal="center" vertical="center" wrapText="1"/>
      <protection locked="0"/>
    </xf>
    <xf numFmtId="0" fontId="69" fillId="3" borderId="477" xfId="0" applyFont="1" applyFill="1" applyBorder="1" applyAlignment="1" applyProtection="1">
      <alignment horizontal="center" vertical="center"/>
      <protection locked="0"/>
    </xf>
    <xf numFmtId="0" fontId="68" fillId="0" borderId="478" xfId="0" applyFont="1" applyBorder="1" applyAlignment="1" applyProtection="1">
      <alignment vertical="top" wrapText="1" readingOrder="1"/>
      <protection locked="0"/>
    </xf>
    <xf numFmtId="0" fontId="71" fillId="3" borderId="480" xfId="7" applyFont="1" applyFill="1" applyBorder="1" applyAlignment="1" applyProtection="1">
      <alignment horizontal="center" vertical="top" wrapText="1"/>
      <protection locked="0"/>
    </xf>
    <xf numFmtId="0" fontId="69" fillId="3" borderId="481" xfId="0" applyFont="1" applyFill="1" applyBorder="1" applyAlignment="1" applyProtection="1">
      <alignment horizontal="center" vertical="center"/>
      <protection locked="0"/>
    </xf>
    <xf numFmtId="0" fontId="69" fillId="3" borderId="482" xfId="0" applyFont="1" applyFill="1" applyBorder="1" applyAlignment="1" applyProtection="1">
      <alignment horizontal="center" vertical="center"/>
      <protection locked="0"/>
    </xf>
    <xf numFmtId="0" fontId="69" fillId="0" borderId="482" xfId="0" applyFont="1" applyBorder="1" applyAlignment="1" applyProtection="1">
      <alignment horizontal="center" vertical="center" wrapText="1"/>
      <protection locked="0"/>
    </xf>
    <xf numFmtId="0" fontId="69" fillId="3" borderId="483" xfId="0" applyFont="1" applyFill="1" applyBorder="1" applyAlignment="1" applyProtection="1">
      <alignment horizontal="center" vertical="center"/>
      <protection locked="0"/>
    </xf>
    <xf numFmtId="0" fontId="68" fillId="0" borderId="484" xfId="0" applyFont="1" applyBorder="1" applyAlignment="1" applyProtection="1">
      <alignment vertical="top" wrapText="1" readingOrder="1"/>
      <protection locked="0"/>
    </xf>
    <xf numFmtId="0" fontId="71" fillId="3" borderId="486" xfId="7" applyFont="1" applyFill="1" applyBorder="1" applyAlignment="1" applyProtection="1">
      <alignment horizontal="center" vertical="top" wrapText="1"/>
      <protection locked="0"/>
    </xf>
    <xf numFmtId="0" fontId="69" fillId="3" borderId="487" xfId="0" applyFont="1" applyFill="1" applyBorder="1" applyAlignment="1" applyProtection="1">
      <alignment horizontal="center" vertical="center"/>
      <protection locked="0"/>
    </xf>
    <xf numFmtId="0" fontId="69" fillId="3" borderId="488" xfId="0" applyFont="1" applyFill="1" applyBorder="1" applyAlignment="1" applyProtection="1">
      <alignment horizontal="center" vertical="center"/>
      <protection locked="0"/>
    </xf>
    <xf numFmtId="0" fontId="69" fillId="0" borderId="488" xfId="0" applyFont="1" applyBorder="1" applyAlignment="1" applyProtection="1">
      <alignment horizontal="center" vertical="center" wrapText="1"/>
      <protection locked="0"/>
    </xf>
    <xf numFmtId="0" fontId="69" fillId="3" borderId="489" xfId="0" applyFont="1" applyFill="1" applyBorder="1" applyAlignment="1" applyProtection="1">
      <alignment horizontal="center" vertical="center"/>
      <protection locked="0"/>
    </xf>
    <xf numFmtId="0" fontId="68" fillId="0" borderId="490" xfId="0" applyFont="1" applyBorder="1" applyAlignment="1" applyProtection="1">
      <alignment vertical="top" wrapText="1" readingOrder="1"/>
      <protection locked="0"/>
    </xf>
    <xf numFmtId="0" fontId="71" fillId="3" borderId="492" xfId="7" applyFont="1" applyFill="1" applyBorder="1" applyAlignment="1" applyProtection="1">
      <alignment horizontal="center" vertical="top" wrapText="1"/>
      <protection locked="0"/>
    </xf>
    <xf numFmtId="0" fontId="69" fillId="3" borderId="493" xfId="0" applyFont="1" applyFill="1" applyBorder="1" applyAlignment="1" applyProtection="1">
      <alignment horizontal="center" vertical="center"/>
      <protection locked="0"/>
    </xf>
    <xf numFmtId="0" fontId="69" fillId="3" borderId="494" xfId="0" applyFont="1" applyFill="1" applyBorder="1" applyAlignment="1" applyProtection="1">
      <alignment horizontal="center" vertical="center"/>
      <protection locked="0"/>
    </xf>
    <xf numFmtId="0" fontId="69" fillId="0" borderId="494" xfId="0" applyFont="1" applyBorder="1" applyAlignment="1" applyProtection="1">
      <alignment horizontal="center" vertical="center" wrapText="1"/>
      <protection locked="0"/>
    </xf>
    <xf numFmtId="0" fontId="69" fillId="3" borderId="495" xfId="0" applyFont="1" applyFill="1" applyBorder="1" applyAlignment="1" applyProtection="1">
      <alignment horizontal="center" vertical="center"/>
      <protection locked="0"/>
    </xf>
    <xf numFmtId="0" fontId="68" fillId="0" borderId="496" xfId="0" applyFont="1" applyBorder="1" applyAlignment="1" applyProtection="1">
      <alignment vertical="top" wrapText="1" readingOrder="1"/>
      <protection locked="0"/>
    </xf>
    <xf numFmtId="0" fontId="71" fillId="3" borderId="498" xfId="7" applyFont="1" applyFill="1" applyBorder="1" applyAlignment="1" applyProtection="1">
      <alignment horizontal="center" vertical="top" wrapText="1"/>
      <protection locked="0"/>
    </xf>
    <xf numFmtId="0" fontId="69" fillId="3" borderId="499" xfId="0" applyFont="1" applyFill="1" applyBorder="1" applyAlignment="1" applyProtection="1">
      <alignment horizontal="center" vertical="center"/>
      <protection locked="0"/>
    </xf>
    <xf numFmtId="0" fontId="69" fillId="3" borderId="500" xfId="0" applyFont="1" applyFill="1" applyBorder="1" applyAlignment="1" applyProtection="1">
      <alignment horizontal="center" vertical="center"/>
      <protection locked="0"/>
    </xf>
    <xf numFmtId="0" fontId="69" fillId="0" borderId="500" xfId="0" applyFont="1" applyBorder="1" applyAlignment="1" applyProtection="1">
      <alignment horizontal="center" vertical="center" wrapText="1"/>
      <protection locked="0"/>
    </xf>
    <xf numFmtId="0" fontId="69" fillId="3" borderId="501" xfId="0" applyFont="1" applyFill="1" applyBorder="1" applyAlignment="1" applyProtection="1">
      <alignment horizontal="center" vertical="center"/>
      <protection locked="0"/>
    </xf>
    <xf numFmtId="0" fontId="68" fillId="0" borderId="502" xfId="0" applyFont="1" applyBorder="1" applyAlignment="1" applyProtection="1">
      <alignment vertical="top" wrapText="1" readingOrder="1"/>
      <protection locked="0"/>
    </xf>
    <xf numFmtId="0" fontId="71" fillId="3" borderId="504" xfId="7" applyFont="1" applyFill="1" applyBorder="1" applyAlignment="1" applyProtection="1">
      <alignment horizontal="center" vertical="top" wrapText="1"/>
      <protection locked="0"/>
    </xf>
    <xf numFmtId="0" fontId="69" fillId="3" borderId="505" xfId="0" applyFont="1" applyFill="1" applyBorder="1" applyAlignment="1" applyProtection="1">
      <alignment horizontal="center" vertical="center"/>
      <protection locked="0"/>
    </xf>
    <xf numFmtId="0" fontId="69" fillId="3" borderId="506" xfId="0" applyFont="1" applyFill="1" applyBorder="1" applyAlignment="1" applyProtection="1">
      <alignment horizontal="center" vertical="center"/>
      <protection locked="0"/>
    </xf>
    <xf numFmtId="0" fontId="69" fillId="0" borderId="506" xfId="0" applyFont="1" applyBorder="1" applyAlignment="1" applyProtection="1">
      <alignment horizontal="center" vertical="center" wrapText="1"/>
      <protection locked="0"/>
    </xf>
    <xf numFmtId="0" fontId="69" fillId="3" borderId="507" xfId="0" applyFont="1" applyFill="1" applyBorder="1" applyAlignment="1" applyProtection="1">
      <alignment horizontal="center" vertical="center"/>
      <protection locked="0"/>
    </xf>
    <xf numFmtId="0" fontId="68" fillId="0" borderId="508" xfId="0" applyFont="1" applyBorder="1" applyAlignment="1" applyProtection="1">
      <alignment vertical="top" wrapText="1" readingOrder="1"/>
      <protection locked="0"/>
    </xf>
    <xf numFmtId="0" fontId="71" fillId="3" borderId="510" xfId="7" applyFont="1" applyFill="1" applyBorder="1" applyAlignment="1" applyProtection="1">
      <alignment horizontal="center" vertical="top" wrapText="1"/>
      <protection locked="0"/>
    </xf>
    <xf numFmtId="0" fontId="69" fillId="3" borderId="511" xfId="0" applyFont="1" applyFill="1" applyBorder="1" applyAlignment="1" applyProtection="1">
      <alignment horizontal="center" vertical="center"/>
      <protection locked="0"/>
    </xf>
    <xf numFmtId="0" fontId="69" fillId="3" borderId="512" xfId="0" applyFont="1" applyFill="1" applyBorder="1" applyAlignment="1" applyProtection="1">
      <alignment horizontal="center" vertical="center"/>
      <protection locked="0"/>
    </xf>
    <xf numFmtId="0" fontId="69" fillId="0" borderId="512" xfId="0" applyFont="1" applyBorder="1" applyAlignment="1" applyProtection="1">
      <alignment horizontal="center" vertical="center" wrapText="1"/>
      <protection locked="0"/>
    </xf>
    <xf numFmtId="0" fontId="69" fillId="3" borderId="513" xfId="0" applyFont="1" applyFill="1" applyBorder="1" applyAlignment="1" applyProtection="1">
      <alignment horizontal="center" vertical="center"/>
      <protection locked="0"/>
    </xf>
    <xf numFmtId="0" fontId="68" fillId="0" borderId="514" xfId="0" applyFont="1" applyBorder="1" applyAlignment="1" applyProtection="1">
      <alignment vertical="top" wrapText="1" readingOrder="1"/>
      <protection locked="0"/>
    </xf>
    <xf numFmtId="0" fontId="71" fillId="3" borderId="516" xfId="7" applyFont="1" applyFill="1" applyBorder="1" applyAlignment="1" applyProtection="1">
      <alignment horizontal="center" vertical="top" wrapText="1"/>
      <protection locked="0"/>
    </xf>
    <xf numFmtId="0" fontId="69" fillId="3" borderId="517" xfId="0" applyFont="1" applyFill="1" applyBorder="1" applyAlignment="1" applyProtection="1">
      <alignment horizontal="center" vertical="center"/>
      <protection locked="0"/>
    </xf>
    <xf numFmtId="0" fontId="69" fillId="3" borderId="518" xfId="0" applyFont="1" applyFill="1" applyBorder="1" applyAlignment="1" applyProtection="1">
      <alignment horizontal="center" vertical="center"/>
      <protection locked="0"/>
    </xf>
    <xf numFmtId="0" fontId="69" fillId="0" borderId="518" xfId="0" applyFont="1" applyBorder="1" applyAlignment="1" applyProtection="1">
      <alignment horizontal="center" vertical="center" wrapText="1"/>
      <protection locked="0"/>
    </xf>
    <xf numFmtId="0" fontId="69" fillId="3" borderId="519" xfId="0" applyFont="1" applyFill="1" applyBorder="1" applyAlignment="1" applyProtection="1">
      <alignment horizontal="center" vertical="center"/>
      <protection locked="0"/>
    </xf>
    <xf numFmtId="0" fontId="68" fillId="0" borderId="520" xfId="0" applyFont="1" applyBorder="1" applyAlignment="1" applyProtection="1">
      <alignment vertical="top" wrapText="1" readingOrder="1"/>
      <protection locked="0"/>
    </xf>
    <xf numFmtId="0" fontId="71" fillId="3" borderId="522" xfId="7" applyFont="1" applyFill="1" applyBorder="1" applyAlignment="1" applyProtection="1">
      <alignment horizontal="center" vertical="top" wrapText="1"/>
      <protection locked="0"/>
    </xf>
    <xf numFmtId="0" fontId="69" fillId="3" borderId="523" xfId="0" applyFont="1" applyFill="1" applyBorder="1" applyAlignment="1" applyProtection="1">
      <alignment horizontal="center" vertical="center"/>
      <protection locked="0"/>
    </xf>
    <xf numFmtId="0" fontId="69" fillId="3" borderId="524" xfId="0" applyFont="1" applyFill="1" applyBorder="1" applyAlignment="1" applyProtection="1">
      <alignment horizontal="center" vertical="center"/>
      <protection locked="0"/>
    </xf>
    <xf numFmtId="0" fontId="69" fillId="0" borderId="524" xfId="0" applyFont="1" applyBorder="1" applyAlignment="1" applyProtection="1">
      <alignment horizontal="center" vertical="center" wrapText="1"/>
      <protection locked="0"/>
    </xf>
    <xf numFmtId="0" fontId="69" fillId="3" borderId="525" xfId="0" applyFont="1" applyFill="1" applyBorder="1" applyAlignment="1" applyProtection="1">
      <alignment horizontal="center" vertical="center"/>
      <protection locked="0"/>
    </xf>
    <xf numFmtId="0" fontId="68" fillId="0" borderId="526" xfId="0" applyFont="1" applyBorder="1" applyAlignment="1" applyProtection="1">
      <alignment vertical="top" wrapText="1" readingOrder="1"/>
      <protection locked="0"/>
    </xf>
    <xf numFmtId="0" fontId="71" fillId="3" borderId="528" xfId="7" applyFont="1" applyFill="1" applyBorder="1" applyAlignment="1" applyProtection="1">
      <alignment horizontal="center" vertical="top" wrapText="1"/>
      <protection locked="0"/>
    </xf>
    <xf numFmtId="0" fontId="69" fillId="3" borderId="529" xfId="0" applyFont="1" applyFill="1" applyBorder="1" applyAlignment="1" applyProtection="1">
      <alignment horizontal="center" vertical="center"/>
      <protection locked="0"/>
    </xf>
    <xf numFmtId="0" fontId="69" fillId="3" borderId="530" xfId="0" applyFont="1" applyFill="1" applyBorder="1" applyAlignment="1" applyProtection="1">
      <alignment horizontal="center" vertical="center"/>
      <protection locked="0"/>
    </xf>
    <xf numFmtId="0" fontId="69" fillId="0" borderId="530" xfId="0" applyFont="1" applyBorder="1" applyAlignment="1" applyProtection="1">
      <alignment horizontal="center" vertical="center" wrapText="1"/>
      <protection locked="0"/>
    </xf>
    <xf numFmtId="0" fontId="69" fillId="3" borderId="531" xfId="0" applyFont="1" applyFill="1" applyBorder="1" applyAlignment="1" applyProtection="1">
      <alignment horizontal="center" vertical="center"/>
      <protection locked="0"/>
    </xf>
    <xf numFmtId="0" fontId="68" fillId="0" borderId="532" xfId="0" applyFont="1" applyBorder="1" applyAlignment="1" applyProtection="1">
      <alignment vertical="top" wrapText="1" readingOrder="1"/>
      <protection locked="0"/>
    </xf>
    <xf numFmtId="0" fontId="71" fillId="3" borderId="534" xfId="7" applyFont="1" applyFill="1" applyBorder="1" applyAlignment="1" applyProtection="1">
      <alignment horizontal="center" vertical="top" wrapText="1"/>
      <protection locked="0"/>
    </xf>
    <xf numFmtId="0" fontId="69" fillId="3" borderId="535" xfId="0" applyFont="1" applyFill="1" applyBorder="1" applyAlignment="1" applyProtection="1">
      <alignment horizontal="center" vertical="center"/>
      <protection locked="0"/>
    </xf>
    <xf numFmtId="0" fontId="69" fillId="3" borderId="536" xfId="0" applyFont="1" applyFill="1" applyBorder="1" applyAlignment="1" applyProtection="1">
      <alignment horizontal="center" vertical="center"/>
      <protection locked="0"/>
    </xf>
    <xf numFmtId="0" fontId="69" fillId="0" borderId="536" xfId="0" applyFont="1" applyBorder="1" applyAlignment="1" applyProtection="1">
      <alignment horizontal="center" vertical="center" wrapText="1"/>
      <protection locked="0"/>
    </xf>
    <xf numFmtId="0" fontId="69" fillId="3" borderId="537" xfId="0" applyFont="1" applyFill="1" applyBorder="1" applyAlignment="1" applyProtection="1">
      <alignment horizontal="center" vertical="center"/>
      <protection locked="0"/>
    </xf>
    <xf numFmtId="0" fontId="68" fillId="0" borderId="538" xfId="0" applyFont="1" applyBorder="1" applyAlignment="1" applyProtection="1">
      <alignment vertical="top" wrapText="1" readingOrder="1"/>
      <protection locked="0"/>
    </xf>
    <xf numFmtId="0" fontId="71" fillId="3" borderId="540" xfId="7" applyFont="1" applyFill="1" applyBorder="1" applyAlignment="1" applyProtection="1">
      <alignment horizontal="center" vertical="top" wrapText="1"/>
      <protection locked="0"/>
    </xf>
    <xf numFmtId="0" fontId="69" fillId="3" borderId="541" xfId="0" applyFont="1" applyFill="1" applyBorder="1" applyAlignment="1" applyProtection="1">
      <alignment horizontal="center" vertical="center"/>
      <protection locked="0"/>
    </xf>
    <xf numFmtId="0" fontId="69" fillId="3" borderId="542" xfId="0" applyFont="1" applyFill="1" applyBorder="1" applyAlignment="1" applyProtection="1">
      <alignment horizontal="center" vertical="center"/>
      <protection locked="0"/>
    </xf>
    <xf numFmtId="0" fontId="69" fillId="0" borderId="542" xfId="0" applyFont="1" applyBorder="1" applyAlignment="1" applyProtection="1">
      <alignment horizontal="center" vertical="center" wrapText="1"/>
      <protection locked="0"/>
    </xf>
    <xf numFmtId="0" fontId="69" fillId="3" borderId="543" xfId="0" applyFont="1" applyFill="1" applyBorder="1" applyAlignment="1" applyProtection="1">
      <alignment horizontal="center" vertical="center"/>
      <protection locked="0"/>
    </xf>
    <xf numFmtId="0" fontId="68" fillId="0" borderId="544" xfId="0" applyFont="1" applyBorder="1" applyAlignment="1" applyProtection="1">
      <alignment vertical="top" wrapText="1" readingOrder="1"/>
      <protection locked="0"/>
    </xf>
    <xf numFmtId="0" fontId="71" fillId="3" borderId="546" xfId="7" applyFont="1" applyFill="1" applyBorder="1" applyAlignment="1" applyProtection="1">
      <alignment horizontal="center" vertical="top" wrapText="1"/>
      <protection locked="0"/>
    </xf>
    <xf numFmtId="0" fontId="69" fillId="3" borderId="547" xfId="0" applyFont="1" applyFill="1" applyBorder="1" applyAlignment="1" applyProtection="1">
      <alignment horizontal="center" vertical="center"/>
      <protection locked="0"/>
    </xf>
    <xf numFmtId="0" fontId="69" fillId="3" borderId="548" xfId="0" applyFont="1" applyFill="1" applyBorder="1" applyAlignment="1" applyProtection="1">
      <alignment horizontal="center" vertical="center"/>
      <protection locked="0"/>
    </xf>
    <xf numFmtId="0" fontId="69" fillId="0" borderId="548" xfId="0" applyFont="1" applyBorder="1" applyAlignment="1" applyProtection="1">
      <alignment horizontal="center" vertical="center" wrapText="1"/>
      <protection locked="0"/>
    </xf>
    <xf numFmtId="0" fontId="69" fillId="3" borderId="549" xfId="0" applyFont="1" applyFill="1" applyBorder="1" applyAlignment="1" applyProtection="1">
      <alignment horizontal="center" vertical="center"/>
      <protection locked="0"/>
    </xf>
    <xf numFmtId="0" fontId="68" fillId="0" borderId="550" xfId="0" applyFont="1" applyBorder="1" applyAlignment="1" applyProtection="1">
      <alignment vertical="top" wrapText="1" readingOrder="1"/>
      <protection locked="0"/>
    </xf>
    <xf numFmtId="0" fontId="71" fillId="3" borderId="552" xfId="7" applyFont="1" applyFill="1" applyBorder="1" applyAlignment="1" applyProtection="1">
      <alignment horizontal="center" vertical="top" wrapText="1"/>
      <protection locked="0"/>
    </xf>
    <xf numFmtId="0" fontId="69" fillId="3" borderId="553" xfId="0" applyFont="1" applyFill="1" applyBorder="1" applyAlignment="1" applyProtection="1">
      <alignment horizontal="center" vertical="center"/>
      <protection locked="0"/>
    </xf>
    <xf numFmtId="0" fontId="69" fillId="3" borderId="554" xfId="0" applyFont="1" applyFill="1" applyBorder="1" applyAlignment="1" applyProtection="1">
      <alignment horizontal="center" vertical="center"/>
      <protection locked="0"/>
    </xf>
    <xf numFmtId="0" fontId="69" fillId="0" borderId="554" xfId="0" applyFont="1" applyBorder="1" applyAlignment="1" applyProtection="1">
      <alignment horizontal="center" vertical="center" wrapText="1"/>
      <protection locked="0"/>
    </xf>
    <xf numFmtId="0" fontId="69" fillId="3" borderId="555" xfId="0" applyFont="1" applyFill="1" applyBorder="1" applyAlignment="1" applyProtection="1">
      <alignment horizontal="center" vertical="center"/>
      <protection locked="0"/>
    </xf>
    <xf numFmtId="0" fontId="68" fillId="0" borderId="556" xfId="0" applyFont="1" applyBorder="1" applyAlignment="1" applyProtection="1">
      <alignment vertical="top" wrapText="1" readingOrder="1"/>
      <protection locked="0"/>
    </xf>
    <xf numFmtId="0" fontId="71" fillId="3" borderId="558" xfId="7" applyFont="1" applyFill="1" applyBorder="1" applyAlignment="1" applyProtection="1">
      <alignment horizontal="center" vertical="top" wrapText="1"/>
      <protection locked="0"/>
    </xf>
    <xf numFmtId="0" fontId="69" fillId="3" borderId="559" xfId="0" applyFont="1" applyFill="1" applyBorder="1" applyAlignment="1" applyProtection="1">
      <alignment horizontal="center" vertical="center"/>
      <protection locked="0"/>
    </xf>
    <xf numFmtId="0" fontId="69" fillId="3" borderId="560" xfId="0" applyFont="1" applyFill="1" applyBorder="1" applyAlignment="1" applyProtection="1">
      <alignment horizontal="center" vertical="center"/>
      <protection locked="0"/>
    </xf>
    <xf numFmtId="0" fontId="69" fillId="0" borderId="560" xfId="0" applyFont="1" applyBorder="1" applyAlignment="1" applyProtection="1">
      <alignment horizontal="center" vertical="center" wrapText="1"/>
      <protection locked="0"/>
    </xf>
    <xf numFmtId="0" fontId="69" fillId="3" borderId="561" xfId="0" applyFont="1" applyFill="1" applyBorder="1" applyAlignment="1" applyProtection="1">
      <alignment horizontal="center" vertical="center"/>
      <protection locked="0"/>
    </xf>
    <xf numFmtId="0" fontId="68" fillId="0" borderId="562" xfId="0" applyFont="1" applyBorder="1" applyAlignment="1" applyProtection="1">
      <alignment vertical="top" wrapText="1" readingOrder="1"/>
      <protection locked="0"/>
    </xf>
    <xf numFmtId="0" fontId="71" fillId="3" borderId="564" xfId="7" applyFont="1" applyFill="1" applyBorder="1" applyAlignment="1" applyProtection="1">
      <alignment horizontal="center" vertical="top" wrapText="1"/>
      <protection locked="0"/>
    </xf>
    <xf numFmtId="0" fontId="69" fillId="3" borderId="565" xfId="0" applyFont="1" applyFill="1" applyBorder="1" applyAlignment="1" applyProtection="1">
      <alignment horizontal="center" vertical="center"/>
      <protection locked="0"/>
    </xf>
    <xf numFmtId="0" fontId="69" fillId="3" borderId="566" xfId="0" applyFont="1" applyFill="1" applyBorder="1" applyAlignment="1" applyProtection="1">
      <alignment horizontal="center" vertical="center"/>
      <protection locked="0"/>
    </xf>
    <xf numFmtId="0" fontId="69" fillId="0" borderId="566" xfId="0" applyFont="1" applyBorder="1" applyAlignment="1" applyProtection="1">
      <alignment horizontal="center" vertical="center" wrapText="1"/>
      <protection locked="0"/>
    </xf>
    <xf numFmtId="0" fontId="69" fillId="3" borderId="567" xfId="0" applyFont="1" applyFill="1" applyBorder="1" applyAlignment="1" applyProtection="1">
      <alignment horizontal="center" vertical="center"/>
      <protection locked="0"/>
    </xf>
    <xf numFmtId="0" fontId="68" fillId="0" borderId="568" xfId="0" applyFont="1" applyBorder="1" applyAlignment="1" applyProtection="1">
      <alignment vertical="top" wrapText="1" readingOrder="1"/>
      <protection locked="0"/>
    </xf>
    <xf numFmtId="0" fontId="71" fillId="3" borderId="570" xfId="7" applyFont="1" applyFill="1" applyBorder="1" applyAlignment="1" applyProtection="1">
      <alignment horizontal="center" vertical="top" wrapText="1"/>
      <protection locked="0"/>
    </xf>
    <xf numFmtId="0" fontId="69" fillId="3" borderId="571" xfId="0" applyFont="1" applyFill="1" applyBorder="1" applyAlignment="1" applyProtection="1">
      <alignment horizontal="center" vertical="center"/>
      <protection locked="0"/>
    </xf>
    <xf numFmtId="0" fontId="69" fillId="3" borderId="572" xfId="0" applyFont="1" applyFill="1" applyBorder="1" applyAlignment="1" applyProtection="1">
      <alignment horizontal="center" vertical="center"/>
      <protection locked="0"/>
    </xf>
    <xf numFmtId="0" fontId="69" fillId="0" borderId="572" xfId="0" applyFont="1" applyBorder="1" applyAlignment="1" applyProtection="1">
      <alignment horizontal="center" vertical="center" wrapText="1"/>
      <protection locked="0"/>
    </xf>
    <xf numFmtId="0" fontId="69" fillId="3" borderId="573" xfId="0" applyFont="1" applyFill="1" applyBorder="1" applyAlignment="1" applyProtection="1">
      <alignment horizontal="center" vertical="center"/>
      <protection locked="0"/>
    </xf>
    <xf numFmtId="0" fontId="68" fillId="0" borderId="574" xfId="0" applyFont="1" applyBorder="1" applyAlignment="1" applyProtection="1">
      <alignment vertical="top" wrapText="1" readingOrder="1"/>
      <protection locked="0"/>
    </xf>
    <xf numFmtId="0" fontId="71" fillId="3" borderId="576" xfId="7" applyFont="1" applyFill="1" applyBorder="1" applyAlignment="1" applyProtection="1">
      <alignment horizontal="center" vertical="top" wrapText="1"/>
      <protection locked="0"/>
    </xf>
    <xf numFmtId="0" fontId="69" fillId="3" borderId="577" xfId="0" applyFont="1" applyFill="1" applyBorder="1" applyAlignment="1" applyProtection="1">
      <alignment horizontal="center" vertical="center"/>
      <protection locked="0"/>
    </xf>
    <xf numFmtId="0" fontId="69" fillId="3" borderId="578" xfId="0" applyFont="1" applyFill="1" applyBorder="1" applyAlignment="1" applyProtection="1">
      <alignment horizontal="center" vertical="center"/>
      <protection locked="0"/>
    </xf>
    <xf numFmtId="0" fontId="69" fillId="0" borderId="578" xfId="0" applyFont="1" applyBorder="1" applyAlignment="1" applyProtection="1">
      <alignment horizontal="center" vertical="center" wrapText="1"/>
      <protection locked="0"/>
    </xf>
    <xf numFmtId="0" fontId="69" fillId="3" borderId="579" xfId="0" applyFont="1" applyFill="1" applyBorder="1" applyAlignment="1" applyProtection="1">
      <alignment horizontal="center" vertical="center"/>
      <protection locked="0"/>
    </xf>
    <xf numFmtId="0" fontId="68" fillId="0" borderId="580" xfId="0" applyFont="1" applyBorder="1" applyAlignment="1" applyProtection="1">
      <alignment vertical="top" wrapText="1" readingOrder="1"/>
      <protection locked="0"/>
    </xf>
    <xf numFmtId="0" fontId="71" fillId="3" borderId="582" xfId="7" applyFont="1" applyFill="1" applyBorder="1" applyAlignment="1" applyProtection="1">
      <alignment horizontal="center" vertical="top" wrapText="1"/>
      <protection locked="0"/>
    </xf>
    <xf numFmtId="0" fontId="69" fillId="3" borderId="583" xfId="0" applyFont="1" applyFill="1" applyBorder="1" applyAlignment="1" applyProtection="1">
      <alignment horizontal="center" vertical="center"/>
      <protection locked="0"/>
    </xf>
    <xf numFmtId="0" fontId="69" fillId="3" borderId="584" xfId="0" applyFont="1" applyFill="1" applyBorder="1" applyAlignment="1" applyProtection="1">
      <alignment horizontal="center" vertical="center"/>
      <protection locked="0"/>
    </xf>
    <xf numFmtId="0" fontId="69" fillId="0" borderId="584" xfId="0" applyFont="1" applyBorder="1" applyAlignment="1" applyProtection="1">
      <alignment horizontal="center" vertical="center" wrapText="1"/>
      <protection locked="0"/>
    </xf>
    <xf numFmtId="0" fontId="69" fillId="3" borderId="585" xfId="0" applyFont="1" applyFill="1" applyBorder="1" applyAlignment="1" applyProtection="1">
      <alignment horizontal="center" vertical="center"/>
      <protection locked="0"/>
    </xf>
    <xf numFmtId="0" fontId="0" fillId="0" borderId="583" xfId="0" applyBorder="1" applyProtection="1">
      <protection locked="0"/>
    </xf>
    <xf numFmtId="0" fontId="65" fillId="0" borderId="308" xfId="0" applyFont="1" applyBorder="1" applyAlignment="1" applyProtection="1">
      <alignment horizontal="center" vertical="center"/>
      <protection locked="0"/>
    </xf>
    <xf numFmtId="0" fontId="65" fillId="0" borderId="306" xfId="0" applyFont="1" applyBorder="1" applyAlignment="1" applyProtection="1">
      <alignment horizontal="center" vertical="center"/>
      <protection locked="0"/>
    </xf>
    <xf numFmtId="0" fontId="65" fillId="3" borderId="308" xfId="0" applyFont="1" applyFill="1" applyBorder="1" applyAlignment="1" applyProtection="1">
      <alignment horizontal="center" vertical="center"/>
      <protection locked="0"/>
    </xf>
    <xf numFmtId="0" fontId="65" fillId="3" borderId="309" xfId="0" applyFont="1" applyFill="1" applyBorder="1" applyAlignment="1" applyProtection="1">
      <alignment horizontal="center" vertical="center"/>
      <protection locked="0"/>
    </xf>
    <xf numFmtId="0" fontId="65" fillId="3" borderId="583" xfId="0" applyFont="1" applyFill="1" applyBorder="1" applyAlignment="1" applyProtection="1">
      <alignment horizontal="center" vertical="center"/>
      <protection locked="0"/>
    </xf>
    <xf numFmtId="0" fontId="65" fillId="3" borderId="584" xfId="0" applyFont="1" applyFill="1" applyBorder="1" applyAlignment="1" applyProtection="1">
      <alignment horizontal="center" vertical="center"/>
      <protection locked="0"/>
    </xf>
    <xf numFmtId="0" fontId="65" fillId="3" borderId="584" xfId="0" applyFont="1" applyFill="1" applyBorder="1" applyAlignment="1" applyProtection="1">
      <alignment horizontal="center" vertical="center" wrapText="1"/>
      <protection locked="0"/>
    </xf>
    <xf numFmtId="0" fontId="65" fillId="3" borderId="585" xfId="0" applyFont="1" applyFill="1" applyBorder="1" applyAlignment="1" applyProtection="1">
      <alignment horizontal="center" vertical="center"/>
      <protection locked="0"/>
    </xf>
    <xf numFmtId="0" fontId="64" fillId="3" borderId="586" xfId="0" applyFont="1" applyFill="1" applyBorder="1" applyAlignment="1" applyProtection="1">
      <alignment vertical="top" wrapText="1" readingOrder="1"/>
      <protection locked="0"/>
    </xf>
    <xf numFmtId="0" fontId="66" fillId="3" borderId="588" xfId="7" applyFont="1" applyFill="1" applyBorder="1" applyAlignment="1" applyProtection="1">
      <alignment horizontal="center" vertical="top" wrapText="1"/>
      <protection locked="0"/>
    </xf>
    <xf numFmtId="0" fontId="67" fillId="3" borderId="263" xfId="0" applyFont="1" applyFill="1" applyBorder="1" applyAlignment="1" applyProtection="1">
      <alignment horizontal="center" vertical="center"/>
      <protection locked="0"/>
    </xf>
    <xf numFmtId="0" fontId="67" fillId="3" borderId="287" xfId="0" applyFont="1" applyFill="1" applyBorder="1" applyAlignment="1" applyProtection="1">
      <alignment horizontal="center" vertical="center"/>
      <protection locked="0"/>
    </xf>
    <xf numFmtId="0" fontId="67" fillId="3" borderId="288" xfId="0" applyFont="1" applyFill="1" applyBorder="1" applyAlignment="1" applyProtection="1">
      <alignment horizontal="center" vertical="center"/>
      <protection locked="0"/>
    </xf>
    <xf numFmtId="0" fontId="65" fillId="3" borderId="263" xfId="0" applyFont="1" applyFill="1" applyBorder="1" applyAlignment="1" applyProtection="1">
      <alignment horizontal="center" vertical="center"/>
      <protection locked="0"/>
    </xf>
    <xf numFmtId="0" fontId="65" fillId="3" borderId="287" xfId="0" applyFont="1" applyFill="1" applyBorder="1" applyAlignment="1" applyProtection="1">
      <alignment horizontal="center" vertical="center" wrapText="1"/>
      <protection locked="0"/>
    </xf>
    <xf numFmtId="0" fontId="67" fillId="3" borderId="308" xfId="0" applyFont="1" applyFill="1" applyBorder="1" applyAlignment="1" applyProtection="1">
      <alignment horizontal="center" vertical="center"/>
      <protection locked="0"/>
    </xf>
    <xf numFmtId="0" fontId="67" fillId="3" borderId="306" xfId="0" applyFont="1" applyFill="1" applyBorder="1" applyAlignment="1" applyProtection="1">
      <alignment horizontal="center" vertical="center"/>
      <protection locked="0"/>
    </xf>
    <xf numFmtId="0" fontId="67" fillId="3" borderId="307" xfId="0" applyFont="1" applyFill="1" applyBorder="1" applyAlignment="1" applyProtection="1">
      <alignment horizontal="center" vertical="center"/>
      <protection locked="0"/>
    </xf>
    <xf numFmtId="0" fontId="65" fillId="3" borderId="306" xfId="0" applyFont="1" applyFill="1" applyBorder="1" applyAlignment="1" applyProtection="1">
      <alignment horizontal="center" vertical="center"/>
      <protection locked="0"/>
    </xf>
    <xf numFmtId="0" fontId="65" fillId="3" borderId="307" xfId="0" applyFont="1" applyFill="1" applyBorder="1" applyAlignment="1" applyProtection="1">
      <alignment horizontal="center" vertical="center"/>
      <protection locked="0"/>
    </xf>
    <xf numFmtId="0" fontId="65" fillId="3" borderId="589" xfId="0" applyFont="1" applyFill="1" applyBorder="1" applyAlignment="1" applyProtection="1">
      <alignment horizontal="center" vertical="center"/>
      <protection locked="0"/>
    </xf>
    <xf numFmtId="0" fontId="65" fillId="3" borderId="590" xfId="0" applyFont="1" applyFill="1" applyBorder="1" applyAlignment="1" applyProtection="1">
      <alignment horizontal="center" vertical="center"/>
      <protection locked="0"/>
    </xf>
    <xf numFmtId="0" fontId="65" fillId="3" borderId="590" xfId="0" applyFont="1" applyFill="1" applyBorder="1" applyAlignment="1" applyProtection="1">
      <alignment horizontal="center" vertical="center" wrapText="1"/>
      <protection locked="0"/>
    </xf>
    <xf numFmtId="0" fontId="65" fillId="3" borderId="591" xfId="0" applyFont="1" applyFill="1" applyBorder="1" applyAlignment="1" applyProtection="1">
      <alignment horizontal="center" vertical="center"/>
      <protection locked="0"/>
    </xf>
    <xf numFmtId="0" fontId="64" fillId="3" borderId="592" xfId="0" applyFont="1" applyFill="1" applyBorder="1" applyAlignment="1" applyProtection="1">
      <alignment vertical="top" wrapText="1" readingOrder="1"/>
      <protection locked="0"/>
    </xf>
    <xf numFmtId="0" fontId="66" fillId="3" borderId="594" xfId="7" applyFont="1" applyFill="1" applyBorder="1" applyAlignment="1" applyProtection="1">
      <alignment horizontal="center" vertical="top" wrapText="1"/>
      <protection locked="0"/>
    </xf>
    <xf numFmtId="0" fontId="65" fillId="3" borderId="595" xfId="0" applyFont="1" applyFill="1" applyBorder="1" applyAlignment="1" applyProtection="1">
      <alignment horizontal="center" vertical="center"/>
      <protection locked="0"/>
    </xf>
    <xf numFmtId="0" fontId="65" fillId="3" borderId="596" xfId="0" applyFont="1" applyFill="1" applyBorder="1" applyAlignment="1" applyProtection="1">
      <alignment horizontal="center" vertical="center"/>
      <protection locked="0"/>
    </xf>
    <xf numFmtId="0" fontId="65" fillId="3" borderId="596" xfId="0" applyFont="1" applyFill="1" applyBorder="1" applyAlignment="1" applyProtection="1">
      <alignment horizontal="center" vertical="center" wrapText="1"/>
      <protection locked="0"/>
    </xf>
    <xf numFmtId="0" fontId="65" fillId="3" borderId="597" xfId="0" applyFont="1" applyFill="1" applyBorder="1" applyAlignment="1" applyProtection="1">
      <alignment horizontal="center" vertical="center"/>
      <protection locked="0"/>
    </xf>
    <xf numFmtId="0" fontId="64" fillId="3" borderId="598" xfId="0" applyFont="1" applyFill="1" applyBorder="1" applyAlignment="1" applyProtection="1">
      <alignment vertical="top" wrapText="1" readingOrder="1"/>
      <protection locked="0"/>
    </xf>
    <xf numFmtId="0" fontId="66" fillId="3" borderId="600" xfId="7" applyFont="1" applyFill="1" applyBorder="1" applyAlignment="1" applyProtection="1">
      <alignment horizontal="center" vertical="top" wrapText="1"/>
      <protection locked="0"/>
    </xf>
    <xf numFmtId="0" fontId="65" fillId="3" borderId="601" xfId="0" applyFont="1" applyFill="1" applyBorder="1" applyAlignment="1" applyProtection="1">
      <alignment horizontal="center" vertical="center"/>
      <protection locked="0"/>
    </xf>
    <xf numFmtId="0" fontId="65" fillId="3" borderId="602" xfId="0" applyFont="1" applyFill="1" applyBorder="1" applyAlignment="1" applyProtection="1">
      <alignment horizontal="center" vertical="center"/>
      <protection locked="0"/>
    </xf>
    <xf numFmtId="0" fontId="65" fillId="3" borderId="602" xfId="0" applyFont="1" applyFill="1" applyBorder="1" applyAlignment="1" applyProtection="1">
      <alignment horizontal="center" vertical="center" wrapText="1"/>
      <protection locked="0"/>
    </xf>
    <xf numFmtId="0" fontId="65" fillId="3" borderId="603" xfId="0" applyFont="1" applyFill="1" applyBorder="1" applyAlignment="1" applyProtection="1">
      <alignment horizontal="center" vertical="center"/>
      <protection locked="0"/>
    </xf>
    <xf numFmtId="0" fontId="64" fillId="3" borderId="604" xfId="0" applyFont="1" applyFill="1" applyBorder="1" applyAlignment="1" applyProtection="1">
      <alignment vertical="top" wrapText="1" readingOrder="1"/>
      <protection locked="0"/>
    </xf>
    <xf numFmtId="0" fontId="66" fillId="3" borderId="606" xfId="7" applyFont="1" applyFill="1" applyBorder="1" applyAlignment="1" applyProtection="1">
      <alignment horizontal="center" vertical="top" wrapText="1"/>
      <protection locked="0"/>
    </xf>
    <xf numFmtId="0" fontId="65" fillId="3" borderId="607" xfId="0" applyFont="1" applyFill="1" applyBorder="1" applyAlignment="1" applyProtection="1">
      <alignment horizontal="center" vertical="center"/>
      <protection locked="0"/>
    </xf>
    <xf numFmtId="0" fontId="65" fillId="3" borderId="608" xfId="0" applyFont="1" applyFill="1" applyBorder="1" applyAlignment="1" applyProtection="1">
      <alignment horizontal="center" vertical="center"/>
      <protection locked="0"/>
    </xf>
    <xf numFmtId="0" fontId="65" fillId="3" borderId="608" xfId="0" applyFont="1" applyFill="1" applyBorder="1" applyAlignment="1" applyProtection="1">
      <alignment horizontal="center" vertical="center" wrapText="1"/>
      <protection locked="0"/>
    </xf>
    <xf numFmtId="0" fontId="65" fillId="3" borderId="609" xfId="0" applyFont="1" applyFill="1" applyBorder="1" applyAlignment="1" applyProtection="1">
      <alignment horizontal="center" vertical="center"/>
      <protection locked="0"/>
    </xf>
    <xf numFmtId="0" fontId="64" fillId="3" borderId="610" xfId="0" applyFont="1" applyFill="1" applyBorder="1" applyAlignment="1" applyProtection="1">
      <alignment vertical="top" wrapText="1" readingOrder="1"/>
      <protection locked="0"/>
    </xf>
    <xf numFmtId="0" fontId="66" fillId="3" borderId="612" xfId="7" applyFont="1" applyFill="1" applyBorder="1" applyAlignment="1" applyProtection="1">
      <alignment horizontal="center" vertical="top" wrapText="1"/>
      <protection locked="0"/>
    </xf>
    <xf numFmtId="0" fontId="65" fillId="3" borderId="613" xfId="0" applyFont="1" applyFill="1" applyBorder="1" applyAlignment="1" applyProtection="1">
      <alignment horizontal="center" vertical="center"/>
      <protection locked="0"/>
    </xf>
    <xf numFmtId="0" fontId="65" fillId="3" borderId="614" xfId="0" applyFont="1" applyFill="1" applyBorder="1" applyAlignment="1" applyProtection="1">
      <alignment horizontal="center" vertical="center"/>
      <protection locked="0"/>
    </xf>
    <xf numFmtId="0" fontId="65" fillId="3" borderId="614" xfId="0" applyFont="1" applyFill="1" applyBorder="1" applyAlignment="1" applyProtection="1">
      <alignment horizontal="center" vertical="center" wrapText="1"/>
      <protection locked="0"/>
    </xf>
    <xf numFmtId="0" fontId="65" fillId="3" borderId="615" xfId="0" applyFont="1" applyFill="1" applyBorder="1" applyAlignment="1" applyProtection="1">
      <alignment horizontal="center" vertical="center"/>
      <protection locked="0"/>
    </xf>
    <xf numFmtId="0" fontId="64" fillId="3" borderId="616" xfId="0" applyFont="1" applyFill="1" applyBorder="1" applyAlignment="1" applyProtection="1">
      <alignment vertical="top" wrapText="1" readingOrder="1"/>
      <protection locked="0"/>
    </xf>
    <xf numFmtId="0" fontId="66" fillId="3" borderId="618" xfId="7" applyFont="1" applyFill="1" applyBorder="1" applyAlignment="1" applyProtection="1">
      <alignment horizontal="center" vertical="top" wrapText="1"/>
      <protection locked="0"/>
    </xf>
    <xf numFmtId="0" fontId="65" fillId="3" borderId="619" xfId="0" applyFont="1" applyFill="1" applyBorder="1" applyAlignment="1" applyProtection="1">
      <alignment horizontal="center" vertical="center"/>
      <protection locked="0"/>
    </xf>
    <xf numFmtId="0" fontId="65" fillId="3" borderId="620" xfId="0" applyFont="1" applyFill="1" applyBorder="1" applyAlignment="1" applyProtection="1">
      <alignment horizontal="center" vertical="center"/>
      <protection locked="0"/>
    </xf>
    <xf numFmtId="0" fontId="65" fillId="3" borderId="620" xfId="0" applyFont="1" applyFill="1" applyBorder="1" applyAlignment="1" applyProtection="1">
      <alignment horizontal="center" vertical="center" wrapText="1"/>
      <protection locked="0"/>
    </xf>
    <xf numFmtId="0" fontId="65" fillId="3" borderId="621" xfId="0" applyFont="1" applyFill="1" applyBorder="1" applyAlignment="1" applyProtection="1">
      <alignment horizontal="center" vertical="center"/>
      <protection locked="0"/>
    </xf>
    <xf numFmtId="0" fontId="64" fillId="3" borderId="622" xfId="0" applyFont="1" applyFill="1" applyBorder="1" applyAlignment="1" applyProtection="1">
      <alignment vertical="top" wrapText="1" readingOrder="1"/>
      <protection locked="0"/>
    </xf>
    <xf numFmtId="0" fontId="66" fillId="3" borderId="624" xfId="7" applyFont="1" applyFill="1" applyBorder="1" applyAlignment="1" applyProtection="1">
      <alignment horizontal="center" vertical="top" wrapText="1"/>
      <protection locked="0"/>
    </xf>
    <xf numFmtId="0" fontId="65" fillId="3" borderId="625" xfId="0" applyFont="1" applyFill="1" applyBorder="1" applyAlignment="1" applyProtection="1">
      <alignment horizontal="center" vertical="center"/>
      <protection locked="0"/>
    </xf>
    <xf numFmtId="0" fontId="65" fillId="3" borderId="626" xfId="0" applyFont="1" applyFill="1" applyBorder="1" applyAlignment="1" applyProtection="1">
      <alignment horizontal="center" vertical="center"/>
      <protection locked="0"/>
    </xf>
    <xf numFmtId="0" fontId="65" fillId="3" borderId="626" xfId="0" applyFont="1" applyFill="1" applyBorder="1" applyAlignment="1" applyProtection="1">
      <alignment horizontal="center" vertical="center" wrapText="1"/>
      <protection locked="0"/>
    </xf>
    <xf numFmtId="0" fontId="65" fillId="3" borderId="627" xfId="0" applyFont="1" applyFill="1" applyBorder="1" applyAlignment="1" applyProtection="1">
      <alignment horizontal="center" vertical="center"/>
      <protection locked="0"/>
    </xf>
    <xf numFmtId="0" fontId="64" fillId="3" borderId="628" xfId="0" applyFont="1" applyFill="1" applyBorder="1" applyAlignment="1" applyProtection="1">
      <alignment vertical="top" wrapText="1" readingOrder="1"/>
      <protection locked="0"/>
    </xf>
    <xf numFmtId="0" fontId="66" fillId="3" borderId="630" xfId="7" applyFont="1" applyFill="1" applyBorder="1" applyAlignment="1" applyProtection="1">
      <alignment horizontal="center" vertical="top" wrapText="1"/>
      <protection locked="0"/>
    </xf>
    <xf numFmtId="0" fontId="65" fillId="3" borderId="631" xfId="0" applyFont="1" applyFill="1" applyBorder="1" applyAlignment="1" applyProtection="1">
      <alignment horizontal="center" vertical="center"/>
      <protection locked="0"/>
    </xf>
    <xf numFmtId="0" fontId="65" fillId="3" borderId="632" xfId="0" applyFont="1" applyFill="1" applyBorder="1" applyAlignment="1" applyProtection="1">
      <alignment horizontal="center" vertical="center"/>
      <protection locked="0"/>
    </xf>
    <xf numFmtId="0" fontId="65" fillId="3" borderId="632" xfId="0" applyFont="1" applyFill="1" applyBorder="1" applyAlignment="1" applyProtection="1">
      <alignment horizontal="center" vertical="center" wrapText="1"/>
      <protection locked="0"/>
    </xf>
    <xf numFmtId="0" fontId="65" fillId="3" borderId="633" xfId="0" applyFont="1" applyFill="1" applyBorder="1" applyAlignment="1" applyProtection="1">
      <alignment horizontal="center" vertical="center"/>
      <protection locked="0"/>
    </xf>
    <xf numFmtId="0" fontId="64" fillId="3" borderId="634" xfId="0" applyFont="1" applyFill="1" applyBorder="1" applyAlignment="1" applyProtection="1">
      <alignment vertical="top" wrapText="1" readingOrder="1"/>
      <protection locked="0"/>
    </xf>
    <xf numFmtId="0" fontId="66" fillId="3" borderId="636" xfId="7" applyFont="1" applyFill="1" applyBorder="1" applyAlignment="1" applyProtection="1">
      <alignment horizontal="center" vertical="top" wrapText="1"/>
      <protection locked="0"/>
    </xf>
    <xf numFmtId="0" fontId="65" fillId="3" borderId="637" xfId="0" applyFont="1" applyFill="1" applyBorder="1" applyAlignment="1" applyProtection="1">
      <alignment horizontal="center" vertical="center"/>
      <protection locked="0"/>
    </xf>
    <xf numFmtId="0" fontId="65" fillId="3" borderId="638" xfId="0" applyFont="1" applyFill="1" applyBorder="1" applyAlignment="1" applyProtection="1">
      <alignment horizontal="center" vertical="center"/>
      <protection locked="0"/>
    </xf>
    <xf numFmtId="0" fontId="65" fillId="3" borderId="638" xfId="0" applyFont="1" applyFill="1" applyBorder="1" applyAlignment="1" applyProtection="1">
      <alignment horizontal="center" vertical="center" wrapText="1"/>
      <protection locked="0"/>
    </xf>
    <xf numFmtId="0" fontId="65" fillId="3" borderId="639" xfId="0" applyFont="1" applyFill="1" applyBorder="1" applyAlignment="1" applyProtection="1">
      <alignment horizontal="center" vertical="center"/>
      <protection locked="0"/>
    </xf>
    <xf numFmtId="0" fontId="64" fillId="3" borderId="640" xfId="0" applyFont="1" applyFill="1" applyBorder="1" applyAlignment="1" applyProtection="1">
      <alignment vertical="top" wrapText="1" readingOrder="1"/>
      <protection locked="0"/>
    </xf>
    <xf numFmtId="0" fontId="66" fillId="3" borderId="642" xfId="7" applyFont="1" applyFill="1" applyBorder="1" applyAlignment="1" applyProtection="1">
      <alignment horizontal="center" vertical="top" wrapText="1"/>
      <protection locked="0"/>
    </xf>
    <xf numFmtId="0" fontId="65" fillId="3" borderId="643" xfId="0" applyFont="1" applyFill="1" applyBorder="1" applyAlignment="1" applyProtection="1">
      <alignment horizontal="center" vertical="center"/>
      <protection locked="0"/>
    </xf>
    <xf numFmtId="0" fontId="65" fillId="3" borderId="644" xfId="0" applyFont="1" applyFill="1" applyBorder="1" applyAlignment="1" applyProtection="1">
      <alignment horizontal="center" vertical="center"/>
      <protection locked="0"/>
    </xf>
    <xf numFmtId="0" fontId="65" fillId="3" borderId="644" xfId="0" applyFont="1" applyFill="1" applyBorder="1" applyAlignment="1" applyProtection="1">
      <alignment horizontal="center" vertical="center" wrapText="1"/>
      <protection locked="0"/>
    </xf>
    <xf numFmtId="0" fontId="65" fillId="3" borderId="645" xfId="0" applyFont="1" applyFill="1" applyBorder="1" applyAlignment="1" applyProtection="1">
      <alignment horizontal="center" vertical="center"/>
      <protection locked="0"/>
    </xf>
    <xf numFmtId="0" fontId="64" fillId="3" borderId="646" xfId="0" applyFont="1" applyFill="1" applyBorder="1" applyAlignment="1" applyProtection="1">
      <alignment vertical="top" wrapText="1" readingOrder="1"/>
      <protection locked="0"/>
    </xf>
    <xf numFmtId="0" fontId="66" fillId="3" borderId="648" xfId="7" applyFont="1" applyFill="1" applyBorder="1" applyAlignment="1" applyProtection="1">
      <alignment horizontal="center" vertical="top" wrapText="1"/>
      <protection locked="0"/>
    </xf>
    <xf numFmtId="0" fontId="65" fillId="3" borderId="649" xfId="0" applyFont="1" applyFill="1" applyBorder="1" applyAlignment="1" applyProtection="1">
      <alignment horizontal="center" vertical="center"/>
      <protection locked="0"/>
    </xf>
    <xf numFmtId="0" fontId="65" fillId="3" borderId="650" xfId="0" applyFont="1" applyFill="1" applyBorder="1" applyAlignment="1" applyProtection="1">
      <alignment horizontal="center" vertical="center"/>
      <protection locked="0"/>
    </xf>
    <xf numFmtId="0" fontId="65" fillId="3" borderId="650" xfId="0" applyFont="1" applyFill="1" applyBorder="1" applyAlignment="1" applyProtection="1">
      <alignment horizontal="center" vertical="center" wrapText="1"/>
      <protection locked="0"/>
    </xf>
    <xf numFmtId="0" fontId="65" fillId="3" borderId="651" xfId="0" applyFont="1" applyFill="1" applyBorder="1" applyAlignment="1" applyProtection="1">
      <alignment horizontal="center" vertical="center"/>
      <protection locked="0"/>
    </xf>
    <xf numFmtId="0" fontId="64" fillId="3" borderId="652" xfId="0" applyFont="1" applyFill="1" applyBorder="1" applyAlignment="1" applyProtection="1">
      <alignment vertical="top" wrapText="1" readingOrder="1"/>
      <protection locked="0"/>
    </xf>
    <xf numFmtId="0" fontId="66" fillId="3" borderId="654" xfId="7" applyFont="1" applyFill="1" applyBorder="1" applyAlignment="1" applyProtection="1">
      <alignment horizontal="center" vertical="top" wrapText="1"/>
      <protection locked="0"/>
    </xf>
    <xf numFmtId="0" fontId="65" fillId="3" borderId="655" xfId="0" applyFont="1" applyFill="1" applyBorder="1" applyAlignment="1" applyProtection="1">
      <alignment horizontal="center" vertical="center"/>
      <protection locked="0"/>
    </xf>
    <xf numFmtId="0" fontId="65" fillId="3" borderId="656" xfId="0" applyFont="1" applyFill="1" applyBorder="1" applyAlignment="1" applyProtection="1">
      <alignment horizontal="center" vertical="center"/>
      <protection locked="0"/>
    </xf>
    <xf numFmtId="0" fontId="65" fillId="3" borderId="656" xfId="0" applyFont="1" applyFill="1" applyBorder="1" applyAlignment="1" applyProtection="1">
      <alignment horizontal="center" vertical="center" wrapText="1"/>
      <protection locked="0"/>
    </xf>
    <xf numFmtId="0" fontId="65" fillId="3" borderId="657" xfId="0" applyFont="1" applyFill="1" applyBorder="1" applyAlignment="1" applyProtection="1">
      <alignment horizontal="center" vertical="center"/>
      <protection locked="0"/>
    </xf>
    <xf numFmtId="0" fontId="64" fillId="3" borderId="658" xfId="0" applyFont="1" applyFill="1" applyBorder="1" applyAlignment="1" applyProtection="1">
      <alignment vertical="top" wrapText="1" readingOrder="1"/>
      <protection locked="0"/>
    </xf>
    <xf numFmtId="0" fontId="66" fillId="3" borderId="660" xfId="7" applyFont="1" applyFill="1" applyBorder="1" applyAlignment="1" applyProtection="1">
      <alignment horizontal="center" vertical="top" wrapText="1"/>
      <protection locked="0"/>
    </xf>
    <xf numFmtId="0" fontId="65" fillId="3" borderId="661" xfId="0" applyFont="1" applyFill="1" applyBorder="1" applyAlignment="1" applyProtection="1">
      <alignment horizontal="center" vertical="center"/>
      <protection locked="0"/>
    </xf>
    <xf numFmtId="0" fontId="65" fillId="3" borderId="662" xfId="0" applyFont="1" applyFill="1" applyBorder="1" applyAlignment="1" applyProtection="1">
      <alignment horizontal="center" vertical="center"/>
      <protection locked="0"/>
    </xf>
    <xf numFmtId="0" fontId="65" fillId="3" borderId="662" xfId="0" applyFont="1" applyFill="1" applyBorder="1" applyAlignment="1" applyProtection="1">
      <alignment horizontal="center" vertical="center" wrapText="1"/>
      <protection locked="0"/>
    </xf>
    <xf numFmtId="0" fontId="65" fillId="3" borderId="663" xfId="0" applyFont="1" applyFill="1" applyBorder="1" applyAlignment="1" applyProtection="1">
      <alignment horizontal="center" vertical="center"/>
      <protection locked="0"/>
    </xf>
    <xf numFmtId="0" fontId="64" fillId="3" borderId="664" xfId="0" applyFont="1" applyFill="1" applyBorder="1" applyAlignment="1" applyProtection="1">
      <alignment vertical="top" wrapText="1" readingOrder="1"/>
      <protection locked="0"/>
    </xf>
    <xf numFmtId="0" fontId="66" fillId="3" borderId="666" xfId="7" applyFont="1" applyFill="1" applyBorder="1" applyAlignment="1" applyProtection="1">
      <alignment horizontal="center" vertical="top" wrapText="1"/>
      <protection locked="0"/>
    </xf>
    <xf numFmtId="0" fontId="65" fillId="3" borderId="667" xfId="0" applyFont="1" applyFill="1" applyBorder="1" applyAlignment="1" applyProtection="1">
      <alignment horizontal="center" vertical="center"/>
      <protection locked="0"/>
    </xf>
    <xf numFmtId="0" fontId="65" fillId="3" borderId="668" xfId="0" applyFont="1" applyFill="1" applyBorder="1" applyAlignment="1" applyProtection="1">
      <alignment horizontal="center" vertical="center"/>
      <protection locked="0"/>
    </xf>
    <xf numFmtId="0" fontId="65" fillId="3" borderId="668" xfId="0" applyFont="1" applyFill="1" applyBorder="1" applyAlignment="1" applyProtection="1">
      <alignment horizontal="center" vertical="center" wrapText="1"/>
      <protection locked="0"/>
    </xf>
    <xf numFmtId="0" fontId="65" fillId="3" borderId="669" xfId="0" applyFont="1" applyFill="1" applyBorder="1" applyAlignment="1" applyProtection="1">
      <alignment horizontal="center" vertical="center"/>
      <protection locked="0"/>
    </xf>
    <xf numFmtId="0" fontId="64" fillId="3" borderId="670" xfId="0" applyFont="1" applyFill="1" applyBorder="1" applyAlignment="1" applyProtection="1">
      <alignment vertical="top" wrapText="1" readingOrder="1"/>
      <protection locked="0"/>
    </xf>
    <xf numFmtId="0" fontId="66" fillId="3" borderId="672" xfId="7" applyFont="1" applyFill="1" applyBorder="1" applyAlignment="1" applyProtection="1">
      <alignment horizontal="center" vertical="top" wrapText="1"/>
      <protection locked="0"/>
    </xf>
    <xf numFmtId="0" fontId="65" fillId="3" borderId="673" xfId="0" applyFont="1" applyFill="1" applyBorder="1" applyAlignment="1" applyProtection="1">
      <alignment horizontal="center" vertical="center"/>
      <protection locked="0"/>
    </xf>
    <xf numFmtId="0" fontId="65" fillId="3" borderId="674" xfId="0" applyFont="1" applyFill="1" applyBorder="1" applyAlignment="1" applyProtection="1">
      <alignment horizontal="center" vertical="center"/>
      <protection locked="0"/>
    </xf>
    <xf numFmtId="0" fontId="65" fillId="3" borderId="674" xfId="0" applyFont="1" applyFill="1" applyBorder="1" applyAlignment="1" applyProtection="1">
      <alignment horizontal="center" vertical="center" wrapText="1"/>
      <protection locked="0"/>
    </xf>
    <xf numFmtId="0" fontId="65" fillId="3" borderId="675" xfId="0" applyFont="1" applyFill="1" applyBorder="1" applyAlignment="1" applyProtection="1">
      <alignment horizontal="center" vertical="center"/>
      <protection locked="0"/>
    </xf>
    <xf numFmtId="0" fontId="64" fillId="3" borderId="676" xfId="0" applyFont="1" applyFill="1" applyBorder="1" applyAlignment="1" applyProtection="1">
      <alignment vertical="top" wrapText="1" readingOrder="1"/>
      <protection locked="0"/>
    </xf>
    <xf numFmtId="0" fontId="66" fillId="3" borderId="678" xfId="7" applyFont="1" applyFill="1" applyBorder="1" applyAlignment="1" applyProtection="1">
      <alignment horizontal="center" vertical="top" wrapText="1"/>
      <protection locked="0"/>
    </xf>
    <xf numFmtId="0" fontId="65" fillId="3" borderId="679" xfId="0" applyFont="1" applyFill="1" applyBorder="1" applyAlignment="1" applyProtection="1">
      <alignment horizontal="center" vertical="center"/>
      <protection locked="0"/>
    </xf>
    <xf numFmtId="0" fontId="65" fillId="3" borderId="680" xfId="0" applyFont="1" applyFill="1" applyBorder="1" applyAlignment="1" applyProtection="1">
      <alignment horizontal="center" vertical="center"/>
      <protection locked="0"/>
    </xf>
    <xf numFmtId="0" fontId="65" fillId="3" borderId="680" xfId="0" applyFont="1" applyFill="1" applyBorder="1" applyAlignment="1" applyProtection="1">
      <alignment horizontal="center" vertical="center" wrapText="1"/>
      <protection locked="0"/>
    </xf>
    <xf numFmtId="0" fontId="65" fillId="3" borderId="681" xfId="0" applyFont="1" applyFill="1" applyBorder="1" applyAlignment="1" applyProtection="1">
      <alignment horizontal="center" vertical="center"/>
      <protection locked="0"/>
    </xf>
    <xf numFmtId="0" fontId="64" fillId="3" borderId="682" xfId="0" applyFont="1" applyFill="1" applyBorder="1" applyAlignment="1" applyProtection="1">
      <alignment vertical="top" wrapText="1" readingOrder="1"/>
      <protection locked="0"/>
    </xf>
    <xf numFmtId="0" fontId="66" fillId="3" borderId="684" xfId="7" applyFont="1" applyFill="1" applyBorder="1" applyAlignment="1" applyProtection="1">
      <alignment horizontal="center" vertical="top" wrapText="1"/>
      <protection locked="0"/>
    </xf>
    <xf numFmtId="0" fontId="65" fillId="3" borderId="685" xfId="0" applyFont="1" applyFill="1" applyBorder="1" applyAlignment="1" applyProtection="1">
      <alignment horizontal="center" vertical="center"/>
      <protection locked="0"/>
    </xf>
    <xf numFmtId="0" fontId="65" fillId="3" borderId="686" xfId="0" applyFont="1" applyFill="1" applyBorder="1" applyAlignment="1" applyProtection="1">
      <alignment horizontal="center" vertical="center"/>
      <protection locked="0"/>
    </xf>
    <xf numFmtId="0" fontId="65" fillId="3" borderId="686" xfId="0" applyFont="1" applyFill="1" applyBorder="1" applyAlignment="1" applyProtection="1">
      <alignment horizontal="center" vertical="center" wrapText="1"/>
      <protection locked="0"/>
    </xf>
    <xf numFmtId="0" fontId="65" fillId="3" borderId="687" xfId="0" applyFont="1" applyFill="1" applyBorder="1" applyAlignment="1" applyProtection="1">
      <alignment horizontal="center" vertical="center"/>
      <protection locked="0"/>
    </xf>
    <xf numFmtId="0" fontId="64" fillId="3" borderId="688" xfId="0" applyFont="1" applyFill="1" applyBorder="1" applyAlignment="1" applyProtection="1">
      <alignment vertical="top" wrapText="1" readingOrder="1"/>
      <protection locked="0"/>
    </xf>
    <xf numFmtId="0" fontId="66" fillId="3" borderId="690" xfId="7" applyFont="1" applyFill="1" applyBorder="1" applyAlignment="1" applyProtection="1">
      <alignment horizontal="center" vertical="top" wrapText="1"/>
      <protection locked="0"/>
    </xf>
    <xf numFmtId="0" fontId="65" fillId="3" borderId="691" xfId="0" applyFont="1" applyFill="1" applyBorder="1" applyAlignment="1" applyProtection="1">
      <alignment horizontal="center" vertical="center"/>
      <protection locked="0"/>
    </xf>
    <xf numFmtId="0" fontId="65" fillId="3" borderId="692" xfId="0" applyFont="1" applyFill="1" applyBorder="1" applyAlignment="1" applyProtection="1">
      <alignment horizontal="center" vertical="center"/>
      <protection locked="0"/>
    </xf>
    <xf numFmtId="0" fontId="65" fillId="3" borderId="692" xfId="0" applyFont="1" applyFill="1" applyBorder="1" applyAlignment="1" applyProtection="1">
      <alignment horizontal="center" vertical="center" wrapText="1"/>
      <protection locked="0"/>
    </xf>
    <xf numFmtId="0" fontId="65" fillId="3" borderId="693" xfId="0" applyFont="1" applyFill="1" applyBorder="1" applyAlignment="1" applyProtection="1">
      <alignment horizontal="center" vertical="center"/>
      <protection locked="0"/>
    </xf>
    <xf numFmtId="0" fontId="64" fillId="3" borderId="694" xfId="0" applyFont="1" applyFill="1" applyBorder="1" applyAlignment="1" applyProtection="1">
      <alignment vertical="top" wrapText="1" readingOrder="1"/>
      <protection locked="0"/>
    </xf>
    <xf numFmtId="0" fontId="66" fillId="3" borderId="696" xfId="7" applyFont="1" applyFill="1" applyBorder="1" applyAlignment="1" applyProtection="1">
      <alignment horizontal="center" vertical="top" wrapText="1"/>
      <protection locked="0"/>
    </xf>
    <xf numFmtId="0" fontId="65" fillId="3" borderId="697" xfId="0" applyFont="1" applyFill="1" applyBorder="1" applyAlignment="1" applyProtection="1">
      <alignment horizontal="center" vertical="center"/>
      <protection locked="0"/>
    </xf>
    <xf numFmtId="0" fontId="65" fillId="3" borderId="698" xfId="0" applyFont="1" applyFill="1" applyBorder="1" applyAlignment="1" applyProtection="1">
      <alignment horizontal="center" vertical="center"/>
      <protection locked="0"/>
    </xf>
    <xf numFmtId="0" fontId="65" fillId="3" borderId="698" xfId="0" applyFont="1" applyFill="1" applyBorder="1" applyAlignment="1" applyProtection="1">
      <alignment horizontal="center" vertical="center" wrapText="1"/>
      <protection locked="0"/>
    </xf>
    <xf numFmtId="0" fontId="65" fillId="3" borderId="699" xfId="0" applyFont="1" applyFill="1" applyBorder="1" applyAlignment="1" applyProtection="1">
      <alignment horizontal="center" vertical="center"/>
      <protection locked="0"/>
    </xf>
    <xf numFmtId="0" fontId="64" fillId="3" borderId="700" xfId="0" applyFont="1" applyFill="1" applyBorder="1" applyAlignment="1" applyProtection="1">
      <alignment vertical="top" wrapText="1" readingOrder="1"/>
      <protection locked="0"/>
    </xf>
    <xf numFmtId="0" fontId="66" fillId="3" borderId="702" xfId="7" applyFont="1" applyFill="1" applyBorder="1" applyAlignment="1" applyProtection="1">
      <alignment horizontal="center" vertical="top" wrapText="1"/>
      <protection locked="0"/>
    </xf>
    <xf numFmtId="0" fontId="65" fillId="3" borderId="703" xfId="0" applyFont="1" applyFill="1" applyBorder="1" applyAlignment="1" applyProtection="1">
      <alignment horizontal="center" vertical="center"/>
      <protection locked="0"/>
    </xf>
    <xf numFmtId="0" fontId="65" fillId="3" borderId="704" xfId="0" applyFont="1" applyFill="1" applyBorder="1" applyAlignment="1" applyProtection="1">
      <alignment horizontal="center" vertical="center"/>
      <protection locked="0"/>
    </xf>
    <xf numFmtId="0" fontId="65" fillId="3" borderId="704" xfId="0" applyFont="1" applyFill="1" applyBorder="1" applyAlignment="1" applyProtection="1">
      <alignment horizontal="center" vertical="center" wrapText="1"/>
      <protection locked="0"/>
    </xf>
    <xf numFmtId="0" fontId="65" fillId="3" borderId="705" xfId="0" applyFont="1" applyFill="1" applyBorder="1" applyAlignment="1" applyProtection="1">
      <alignment horizontal="center" vertical="center"/>
      <protection locked="0"/>
    </xf>
    <xf numFmtId="0" fontId="64" fillId="3" borderId="706" xfId="0" applyFont="1" applyFill="1" applyBorder="1" applyAlignment="1" applyProtection="1">
      <alignment vertical="top" wrapText="1" readingOrder="1"/>
      <protection locked="0"/>
    </xf>
    <xf numFmtId="0" fontId="66" fillId="3" borderId="708" xfId="7" applyFont="1" applyFill="1" applyBorder="1" applyAlignment="1" applyProtection="1">
      <alignment horizontal="center" vertical="top" wrapText="1"/>
      <protection locked="0"/>
    </xf>
    <xf numFmtId="0" fontId="65" fillId="3" borderId="709" xfId="0" applyFont="1" applyFill="1" applyBorder="1" applyAlignment="1" applyProtection="1">
      <alignment horizontal="center" vertical="center"/>
      <protection locked="0"/>
    </xf>
    <xf numFmtId="0" fontId="65" fillId="3" borderId="710" xfId="0" applyFont="1" applyFill="1" applyBorder="1" applyAlignment="1" applyProtection="1">
      <alignment horizontal="center" vertical="center"/>
      <protection locked="0"/>
    </xf>
    <xf numFmtId="0" fontId="65" fillId="3" borderId="710" xfId="0" applyFont="1" applyFill="1" applyBorder="1" applyAlignment="1" applyProtection="1">
      <alignment horizontal="center" vertical="center" wrapText="1"/>
      <protection locked="0"/>
    </xf>
    <xf numFmtId="0" fontId="65" fillId="3" borderId="711" xfId="0" applyFont="1" applyFill="1" applyBorder="1" applyAlignment="1" applyProtection="1">
      <alignment horizontal="center" vertical="center"/>
      <protection locked="0"/>
    </xf>
    <xf numFmtId="0" fontId="64" fillId="3" borderId="712" xfId="0" applyFont="1" applyFill="1" applyBorder="1" applyAlignment="1" applyProtection="1">
      <alignment vertical="top" wrapText="1" readingOrder="1"/>
      <protection locked="0"/>
    </xf>
    <xf numFmtId="0" fontId="66" fillId="3" borderId="714" xfId="7" applyFont="1" applyFill="1" applyBorder="1" applyAlignment="1" applyProtection="1">
      <alignment horizontal="center" vertical="top" wrapText="1"/>
      <protection locked="0"/>
    </xf>
    <xf numFmtId="0" fontId="65" fillId="3" borderId="715" xfId="0" applyFont="1" applyFill="1" applyBorder="1" applyAlignment="1" applyProtection="1">
      <alignment horizontal="center" vertical="center"/>
      <protection locked="0"/>
    </xf>
    <xf numFmtId="0" fontId="65" fillId="3" borderId="716" xfId="0" applyFont="1" applyFill="1" applyBorder="1" applyAlignment="1" applyProtection="1">
      <alignment horizontal="center" vertical="center"/>
      <protection locked="0"/>
    </xf>
    <xf numFmtId="0" fontId="65" fillId="3" borderId="716" xfId="0" applyFont="1" applyFill="1" applyBorder="1" applyAlignment="1" applyProtection="1">
      <alignment horizontal="center" vertical="center" wrapText="1"/>
      <protection locked="0"/>
    </xf>
    <xf numFmtId="0" fontId="65" fillId="3" borderId="717" xfId="0" applyFont="1" applyFill="1" applyBorder="1" applyAlignment="1" applyProtection="1">
      <alignment horizontal="center" vertical="center"/>
      <protection locked="0"/>
    </xf>
    <xf numFmtId="0" fontId="64" fillId="3" borderId="718" xfId="0" applyFont="1" applyFill="1" applyBorder="1" applyAlignment="1" applyProtection="1">
      <alignment vertical="top" wrapText="1" readingOrder="1"/>
      <protection locked="0"/>
    </xf>
    <xf numFmtId="0" fontId="66" fillId="3" borderId="720" xfId="7" applyFont="1" applyFill="1" applyBorder="1" applyAlignment="1" applyProtection="1">
      <alignment horizontal="center" vertical="top" wrapText="1"/>
      <protection locked="0"/>
    </xf>
    <xf numFmtId="0" fontId="65" fillId="3" borderId="721" xfId="0" applyFont="1" applyFill="1" applyBorder="1" applyAlignment="1" applyProtection="1">
      <alignment horizontal="center" vertical="center"/>
      <protection locked="0"/>
    </xf>
    <xf numFmtId="0" fontId="65" fillId="3" borderId="722" xfId="0" applyFont="1" applyFill="1" applyBorder="1" applyAlignment="1" applyProtection="1">
      <alignment horizontal="center" vertical="center"/>
      <protection locked="0"/>
    </xf>
    <xf numFmtId="0" fontId="65" fillId="3" borderId="722" xfId="0" applyFont="1" applyFill="1" applyBorder="1" applyAlignment="1" applyProtection="1">
      <alignment horizontal="center" vertical="center" wrapText="1"/>
      <protection locked="0"/>
    </xf>
    <xf numFmtId="0" fontId="65" fillId="3" borderId="723" xfId="0" applyFont="1" applyFill="1" applyBorder="1" applyAlignment="1" applyProtection="1">
      <alignment horizontal="center" vertical="center"/>
      <protection locked="0"/>
    </xf>
    <xf numFmtId="0" fontId="64" fillId="3" borderId="724" xfId="0" applyFont="1" applyFill="1" applyBorder="1" applyAlignment="1" applyProtection="1">
      <alignment vertical="top" wrapText="1" readingOrder="1"/>
      <protection locked="0"/>
    </xf>
    <xf numFmtId="0" fontId="66" fillId="3" borderId="726" xfId="7" applyFont="1" applyFill="1" applyBorder="1" applyAlignment="1" applyProtection="1">
      <alignment horizontal="center" vertical="top" wrapText="1"/>
      <protection locked="0"/>
    </xf>
    <xf numFmtId="0" fontId="65" fillId="3" borderId="727" xfId="0" applyFont="1" applyFill="1" applyBorder="1" applyAlignment="1" applyProtection="1">
      <alignment horizontal="center" vertical="center"/>
      <protection locked="0"/>
    </xf>
    <xf numFmtId="0" fontId="65" fillId="3" borderId="728" xfId="0" applyFont="1" applyFill="1" applyBorder="1" applyAlignment="1" applyProtection="1">
      <alignment horizontal="center" vertical="center"/>
      <protection locked="0"/>
    </xf>
    <xf numFmtId="0" fontId="65" fillId="3" borderId="728" xfId="0" applyFont="1" applyFill="1" applyBorder="1" applyAlignment="1" applyProtection="1">
      <alignment horizontal="center" vertical="center" wrapText="1"/>
      <protection locked="0"/>
    </xf>
    <xf numFmtId="0" fontId="65" fillId="3" borderId="729" xfId="0" applyFont="1" applyFill="1" applyBorder="1" applyAlignment="1" applyProtection="1">
      <alignment horizontal="center" vertical="center"/>
      <protection locked="0"/>
    </xf>
    <xf numFmtId="0" fontId="64" fillId="3" borderId="730" xfId="0" applyFont="1" applyFill="1" applyBorder="1" applyAlignment="1" applyProtection="1">
      <alignment vertical="top" wrapText="1" readingOrder="1"/>
      <protection locked="0"/>
    </xf>
    <xf numFmtId="0" fontId="66" fillId="3" borderId="732" xfId="7" applyFont="1" applyFill="1" applyBorder="1" applyAlignment="1" applyProtection="1">
      <alignment horizontal="center" vertical="top" wrapText="1"/>
      <protection locked="0"/>
    </xf>
    <xf numFmtId="0" fontId="65" fillId="3" borderId="733" xfId="0" applyFont="1" applyFill="1" applyBorder="1" applyAlignment="1" applyProtection="1">
      <alignment horizontal="center" vertical="center"/>
      <protection locked="0"/>
    </xf>
    <xf numFmtId="0" fontId="65" fillId="3" borderId="734" xfId="0" applyFont="1" applyFill="1" applyBorder="1" applyAlignment="1" applyProtection="1">
      <alignment horizontal="center" vertical="center"/>
      <protection locked="0"/>
    </xf>
    <xf numFmtId="0" fontId="65" fillId="3" borderId="734" xfId="0" applyFont="1" applyFill="1" applyBorder="1" applyAlignment="1" applyProtection="1">
      <alignment horizontal="center" vertical="center" wrapText="1"/>
      <protection locked="0"/>
    </xf>
    <xf numFmtId="0" fontId="65" fillId="3" borderId="735" xfId="0" applyFont="1" applyFill="1" applyBorder="1" applyAlignment="1" applyProtection="1">
      <alignment horizontal="center" vertical="center"/>
      <protection locked="0"/>
    </xf>
    <xf numFmtId="0" fontId="64" fillId="3" borderId="736" xfId="0" applyFont="1" applyFill="1" applyBorder="1" applyAlignment="1" applyProtection="1">
      <alignment vertical="top" wrapText="1" readingOrder="1"/>
      <protection locked="0"/>
    </xf>
    <xf numFmtId="0" fontId="66" fillId="3" borderId="738" xfId="7" applyFont="1" applyFill="1" applyBorder="1" applyAlignment="1" applyProtection="1">
      <alignment horizontal="center" vertical="top" wrapText="1"/>
      <protection locked="0"/>
    </xf>
    <xf numFmtId="0" fontId="65" fillId="3" borderId="739" xfId="0" applyFont="1" applyFill="1" applyBorder="1" applyAlignment="1" applyProtection="1">
      <alignment horizontal="center" vertical="center"/>
      <protection locked="0"/>
    </xf>
    <xf numFmtId="0" fontId="65" fillId="3" borderId="740" xfId="0" applyFont="1" applyFill="1" applyBorder="1" applyAlignment="1" applyProtection="1">
      <alignment horizontal="center" vertical="center"/>
      <protection locked="0"/>
    </xf>
    <xf numFmtId="0" fontId="65" fillId="3" borderId="740" xfId="0" applyFont="1" applyFill="1" applyBorder="1" applyAlignment="1" applyProtection="1">
      <alignment horizontal="center" vertical="center" wrapText="1"/>
      <protection locked="0"/>
    </xf>
    <xf numFmtId="0" fontId="65" fillId="3" borderId="741" xfId="0" applyFont="1" applyFill="1" applyBorder="1" applyAlignment="1" applyProtection="1">
      <alignment horizontal="center" vertical="center"/>
      <protection locked="0"/>
    </xf>
    <xf numFmtId="0" fontId="64" fillId="3" borderId="742" xfId="0" applyFont="1" applyFill="1" applyBorder="1" applyAlignment="1" applyProtection="1">
      <alignment vertical="top" wrapText="1" readingOrder="1"/>
      <protection locked="0"/>
    </xf>
    <xf numFmtId="0" fontId="66" fillId="3" borderId="744" xfId="7" applyFont="1" applyFill="1" applyBorder="1" applyAlignment="1" applyProtection="1">
      <alignment horizontal="center" vertical="top" wrapText="1"/>
      <protection locked="0"/>
    </xf>
    <xf numFmtId="0" fontId="65" fillId="3" borderId="745" xfId="0" applyFont="1" applyFill="1" applyBorder="1" applyAlignment="1" applyProtection="1">
      <alignment horizontal="center" vertical="center"/>
      <protection locked="0"/>
    </xf>
    <xf numFmtId="0" fontId="65" fillId="3" borderId="746" xfId="0" applyFont="1" applyFill="1" applyBorder="1" applyAlignment="1" applyProtection="1">
      <alignment horizontal="center" vertical="center"/>
      <protection locked="0"/>
    </xf>
    <xf numFmtId="0" fontId="65" fillId="3" borderId="746" xfId="0" applyFont="1" applyFill="1" applyBorder="1" applyAlignment="1" applyProtection="1">
      <alignment horizontal="center" vertical="center" wrapText="1"/>
      <protection locked="0"/>
    </xf>
    <xf numFmtId="0" fontId="65" fillId="3" borderId="747" xfId="0" applyFont="1" applyFill="1" applyBorder="1" applyAlignment="1" applyProtection="1">
      <alignment horizontal="center" vertical="center"/>
      <protection locked="0"/>
    </xf>
    <xf numFmtId="0" fontId="64" fillId="3" borderId="748" xfId="0" applyFont="1" applyFill="1" applyBorder="1" applyAlignment="1" applyProtection="1">
      <alignment vertical="top" wrapText="1" readingOrder="1"/>
      <protection locked="0"/>
    </xf>
    <xf numFmtId="0" fontId="66" fillId="3" borderId="750" xfId="7" applyFont="1" applyFill="1" applyBorder="1" applyAlignment="1" applyProtection="1">
      <alignment horizontal="center" vertical="top" wrapText="1"/>
      <protection locked="0"/>
    </xf>
    <xf numFmtId="0" fontId="65" fillId="3" borderId="751" xfId="0" applyFont="1" applyFill="1" applyBorder="1" applyAlignment="1" applyProtection="1">
      <alignment horizontal="center" vertical="center"/>
      <protection locked="0"/>
    </xf>
    <xf numFmtId="0" fontId="65" fillId="3" borderId="752" xfId="0" applyFont="1" applyFill="1" applyBorder="1" applyAlignment="1" applyProtection="1">
      <alignment horizontal="center" vertical="center"/>
      <protection locked="0"/>
    </xf>
    <xf numFmtId="0" fontId="65" fillId="3" borderId="752" xfId="0" applyFont="1" applyFill="1" applyBorder="1" applyAlignment="1" applyProtection="1">
      <alignment horizontal="center" vertical="center" wrapText="1"/>
      <protection locked="0"/>
    </xf>
    <xf numFmtId="0" fontId="65" fillId="3" borderId="753" xfId="0" applyFont="1" applyFill="1" applyBorder="1" applyAlignment="1" applyProtection="1">
      <alignment horizontal="center" vertical="center"/>
      <protection locked="0"/>
    </xf>
    <xf numFmtId="0" fontId="64" fillId="3" borderId="754" xfId="0" applyFont="1" applyFill="1" applyBorder="1" applyAlignment="1" applyProtection="1">
      <alignment vertical="top" wrapText="1" readingOrder="1"/>
      <protection locked="0"/>
    </xf>
    <xf numFmtId="0" fontId="66" fillId="3" borderId="756" xfId="7" applyFont="1" applyFill="1" applyBorder="1" applyAlignment="1" applyProtection="1">
      <alignment horizontal="center" vertical="top" wrapText="1"/>
      <protection locked="0"/>
    </xf>
    <xf numFmtId="0" fontId="65" fillId="3" borderId="757" xfId="0" applyFont="1" applyFill="1" applyBorder="1" applyAlignment="1" applyProtection="1">
      <alignment horizontal="center" vertical="center"/>
      <protection locked="0"/>
    </xf>
    <xf numFmtId="0" fontId="65" fillId="3" borderId="758" xfId="0" applyFont="1" applyFill="1" applyBorder="1" applyAlignment="1" applyProtection="1">
      <alignment horizontal="center" vertical="center"/>
      <protection locked="0"/>
    </xf>
    <xf numFmtId="0" fontId="65" fillId="3" borderId="758" xfId="0" applyFont="1" applyFill="1" applyBorder="1" applyAlignment="1" applyProtection="1">
      <alignment horizontal="center" vertical="center" wrapText="1"/>
      <protection locked="0"/>
    </xf>
    <xf numFmtId="0" fontId="65" fillId="3" borderId="759" xfId="0" applyFont="1" applyFill="1" applyBorder="1" applyAlignment="1" applyProtection="1">
      <alignment horizontal="center" vertical="center"/>
      <protection locked="0"/>
    </xf>
    <xf numFmtId="0" fontId="64" fillId="3" borderId="760" xfId="0" applyFont="1" applyFill="1" applyBorder="1" applyAlignment="1" applyProtection="1">
      <alignment vertical="top" wrapText="1" readingOrder="1"/>
      <protection locked="0"/>
    </xf>
    <xf numFmtId="0" fontId="66" fillId="3" borderId="762" xfId="7" applyFont="1" applyFill="1" applyBorder="1" applyAlignment="1" applyProtection="1">
      <alignment horizontal="center" vertical="top" wrapText="1"/>
      <protection locked="0"/>
    </xf>
    <xf numFmtId="0" fontId="65" fillId="3" borderId="763" xfId="0" applyFont="1" applyFill="1" applyBorder="1" applyAlignment="1" applyProtection="1">
      <alignment horizontal="center" vertical="center"/>
      <protection locked="0"/>
    </xf>
    <xf numFmtId="0" fontId="65" fillId="3" borderId="764" xfId="0" applyFont="1" applyFill="1" applyBorder="1" applyAlignment="1" applyProtection="1">
      <alignment horizontal="center" vertical="center"/>
      <protection locked="0"/>
    </xf>
    <xf numFmtId="0" fontId="65" fillId="3" borderId="764" xfId="0" applyFont="1" applyFill="1" applyBorder="1" applyAlignment="1" applyProtection="1">
      <alignment horizontal="center" vertical="center" wrapText="1"/>
      <protection locked="0"/>
    </xf>
    <xf numFmtId="0" fontId="65" fillId="3" borderId="765" xfId="0" applyFont="1" applyFill="1" applyBorder="1" applyAlignment="1" applyProtection="1">
      <alignment horizontal="center" vertical="center"/>
      <protection locked="0"/>
    </xf>
    <xf numFmtId="0" fontId="64" fillId="3" borderId="766" xfId="0" applyFont="1" applyFill="1" applyBorder="1" applyAlignment="1" applyProtection="1">
      <alignment vertical="top" wrapText="1" readingOrder="1"/>
      <protection locked="0"/>
    </xf>
    <xf numFmtId="0" fontId="66" fillId="3" borderId="768" xfId="7" applyFont="1" applyFill="1" applyBorder="1" applyAlignment="1" applyProtection="1">
      <alignment horizontal="center" vertical="top" wrapText="1"/>
      <protection locked="0"/>
    </xf>
    <xf numFmtId="0" fontId="65" fillId="3" borderId="769" xfId="0" applyFont="1" applyFill="1" applyBorder="1" applyAlignment="1" applyProtection="1">
      <alignment horizontal="center" vertical="center"/>
      <protection locked="0"/>
    </xf>
    <xf numFmtId="0" fontId="65" fillId="3" borderId="770" xfId="0" applyFont="1" applyFill="1" applyBorder="1" applyAlignment="1" applyProtection="1">
      <alignment horizontal="center" vertical="center"/>
      <protection locked="0"/>
    </xf>
    <xf numFmtId="0" fontId="65" fillId="3" borderId="770" xfId="0" applyFont="1" applyFill="1" applyBorder="1" applyAlignment="1" applyProtection="1">
      <alignment horizontal="center" vertical="center" wrapText="1"/>
      <protection locked="0"/>
    </xf>
    <xf numFmtId="0" fontId="65" fillId="3" borderId="771" xfId="0" applyFont="1" applyFill="1" applyBorder="1" applyAlignment="1" applyProtection="1">
      <alignment horizontal="center" vertical="center"/>
      <protection locked="0"/>
    </xf>
    <xf numFmtId="0" fontId="64" fillId="3" borderId="772" xfId="0" applyFont="1" applyFill="1" applyBorder="1" applyAlignment="1" applyProtection="1">
      <alignment vertical="top" wrapText="1" readingOrder="1"/>
      <protection locked="0"/>
    </xf>
    <xf numFmtId="0" fontId="66" fillId="3" borderId="774" xfId="7" applyFont="1" applyFill="1" applyBorder="1" applyAlignment="1" applyProtection="1">
      <alignment horizontal="center" vertical="top" wrapText="1"/>
      <protection locked="0"/>
    </xf>
    <xf numFmtId="0" fontId="65" fillId="3" borderId="775" xfId="0" applyFont="1" applyFill="1" applyBorder="1" applyAlignment="1" applyProtection="1">
      <alignment horizontal="center" vertical="center"/>
      <protection locked="0"/>
    </xf>
    <xf numFmtId="0" fontId="65" fillId="3" borderId="776" xfId="0" applyFont="1" applyFill="1" applyBorder="1" applyAlignment="1" applyProtection="1">
      <alignment horizontal="center" vertical="center"/>
      <protection locked="0"/>
    </xf>
    <xf numFmtId="0" fontId="65" fillId="3" borderId="776" xfId="0" applyFont="1" applyFill="1" applyBorder="1" applyAlignment="1" applyProtection="1">
      <alignment horizontal="center" vertical="center" wrapText="1"/>
      <protection locked="0"/>
    </xf>
    <xf numFmtId="0" fontId="65" fillId="3" borderId="777" xfId="0" applyFont="1" applyFill="1" applyBorder="1" applyAlignment="1" applyProtection="1">
      <alignment horizontal="center" vertical="center"/>
      <protection locked="0"/>
    </xf>
    <xf numFmtId="0" fontId="64" fillId="3" borderId="778" xfId="0" applyFont="1" applyFill="1" applyBorder="1" applyAlignment="1" applyProtection="1">
      <alignment vertical="top" wrapText="1" readingOrder="1"/>
      <protection locked="0"/>
    </xf>
    <xf numFmtId="0" fontId="66" fillId="3" borderId="780" xfId="7" applyFont="1" applyFill="1" applyBorder="1" applyAlignment="1" applyProtection="1">
      <alignment horizontal="center" vertical="top" wrapText="1"/>
      <protection locked="0"/>
    </xf>
    <xf numFmtId="0" fontId="65" fillId="3" borderId="781" xfId="0" applyFont="1" applyFill="1" applyBorder="1" applyAlignment="1" applyProtection="1">
      <alignment horizontal="center" vertical="center"/>
      <protection locked="0"/>
    </xf>
    <xf numFmtId="0" fontId="65" fillId="3" borderId="782" xfId="0" applyFont="1" applyFill="1" applyBorder="1" applyAlignment="1" applyProtection="1">
      <alignment horizontal="center" vertical="center"/>
      <protection locked="0"/>
    </xf>
    <xf numFmtId="0" fontId="65" fillId="3" borderId="782" xfId="0" applyFont="1" applyFill="1" applyBorder="1" applyAlignment="1" applyProtection="1">
      <alignment horizontal="center" vertical="center" wrapText="1"/>
      <protection locked="0"/>
    </xf>
    <xf numFmtId="0" fontId="65" fillId="3" borderId="783" xfId="0" applyFont="1" applyFill="1" applyBorder="1" applyAlignment="1" applyProtection="1">
      <alignment horizontal="center" vertical="center"/>
      <protection locked="0"/>
    </xf>
    <xf numFmtId="0" fontId="64" fillId="3" borderId="784" xfId="0" applyFont="1" applyFill="1" applyBorder="1" applyAlignment="1" applyProtection="1">
      <alignment vertical="top" wrapText="1" readingOrder="1"/>
      <protection locked="0"/>
    </xf>
    <xf numFmtId="0" fontId="66" fillId="3" borderId="786" xfId="7" applyFont="1" applyFill="1" applyBorder="1" applyAlignment="1" applyProtection="1">
      <alignment horizontal="center" vertical="top" wrapText="1"/>
      <protection locked="0"/>
    </xf>
    <xf numFmtId="0" fontId="65" fillId="3" borderId="787" xfId="0" applyFont="1" applyFill="1" applyBorder="1" applyAlignment="1" applyProtection="1">
      <alignment horizontal="center" vertical="center"/>
      <protection locked="0"/>
    </xf>
    <xf numFmtId="0" fontId="65" fillId="3" borderId="788" xfId="0" applyFont="1" applyFill="1" applyBorder="1" applyAlignment="1" applyProtection="1">
      <alignment horizontal="center" vertical="center"/>
      <protection locked="0"/>
    </xf>
    <xf numFmtId="0" fontId="65" fillId="3" borderId="788" xfId="0" applyFont="1" applyFill="1" applyBorder="1" applyAlignment="1" applyProtection="1">
      <alignment horizontal="center" vertical="center" wrapText="1"/>
      <protection locked="0"/>
    </xf>
    <xf numFmtId="0" fontId="65" fillId="3" borderId="789" xfId="0" applyFont="1" applyFill="1" applyBorder="1" applyAlignment="1" applyProtection="1">
      <alignment horizontal="center" vertical="center"/>
      <protection locked="0"/>
    </xf>
    <xf numFmtId="0" fontId="64" fillId="3" borderId="790" xfId="0" applyFont="1" applyFill="1" applyBorder="1" applyAlignment="1" applyProtection="1">
      <alignment vertical="top" wrapText="1" readingOrder="1"/>
      <protection locked="0"/>
    </xf>
    <xf numFmtId="0" fontId="66" fillId="3" borderId="792" xfId="7" applyFont="1" applyFill="1" applyBorder="1" applyAlignment="1" applyProtection="1">
      <alignment horizontal="center" vertical="top" wrapText="1"/>
      <protection locked="0"/>
    </xf>
    <xf numFmtId="0" fontId="65" fillId="3" borderId="793" xfId="0" applyFont="1" applyFill="1" applyBorder="1" applyAlignment="1" applyProtection="1">
      <alignment horizontal="center" vertical="center"/>
      <protection locked="0"/>
    </xf>
    <xf numFmtId="0" fontId="65" fillId="3" borderId="794" xfId="0" applyFont="1" applyFill="1" applyBorder="1" applyAlignment="1" applyProtection="1">
      <alignment horizontal="center" vertical="center"/>
      <protection locked="0"/>
    </xf>
    <xf numFmtId="0" fontId="65" fillId="3" borderId="794" xfId="0" applyFont="1" applyFill="1" applyBorder="1" applyAlignment="1" applyProtection="1">
      <alignment horizontal="center" vertical="center" wrapText="1"/>
      <protection locked="0"/>
    </xf>
    <xf numFmtId="0" fontId="65" fillId="3" borderId="795" xfId="0" applyFont="1" applyFill="1" applyBorder="1" applyAlignment="1" applyProtection="1">
      <alignment horizontal="center" vertical="center"/>
      <protection locked="0"/>
    </xf>
    <xf numFmtId="0" fontId="64" fillId="3" borderId="796" xfId="0" applyFont="1" applyFill="1" applyBorder="1" applyAlignment="1" applyProtection="1">
      <alignment vertical="top" wrapText="1" readingOrder="1"/>
      <protection locked="0"/>
    </xf>
    <xf numFmtId="0" fontId="66" fillId="3" borderId="798" xfId="7" applyFont="1" applyFill="1" applyBorder="1" applyAlignment="1" applyProtection="1">
      <alignment horizontal="center" vertical="top" wrapText="1"/>
      <protection locked="0"/>
    </xf>
    <xf numFmtId="0" fontId="65" fillId="3" borderId="799" xfId="0" applyFont="1" applyFill="1" applyBorder="1" applyAlignment="1" applyProtection="1">
      <alignment horizontal="center" vertical="center"/>
      <protection locked="0"/>
    </xf>
    <xf numFmtId="0" fontId="65" fillId="3" borderId="800" xfId="0" applyFont="1" applyFill="1" applyBorder="1" applyAlignment="1" applyProtection="1">
      <alignment horizontal="center" vertical="center"/>
      <protection locked="0"/>
    </xf>
    <xf numFmtId="0" fontId="65" fillId="3" borderId="800" xfId="0" applyFont="1" applyFill="1" applyBorder="1" applyAlignment="1" applyProtection="1">
      <alignment horizontal="center" vertical="center" wrapText="1"/>
      <protection locked="0"/>
    </xf>
    <xf numFmtId="0" fontId="65" fillId="3" borderId="801" xfId="0" applyFont="1" applyFill="1" applyBorder="1" applyAlignment="1" applyProtection="1">
      <alignment horizontal="center" vertical="center"/>
      <protection locked="0"/>
    </xf>
    <xf numFmtId="0" fontId="64" fillId="3" borderId="802" xfId="0" applyFont="1" applyFill="1" applyBorder="1" applyAlignment="1" applyProtection="1">
      <alignment vertical="top" wrapText="1" readingOrder="1"/>
      <protection locked="0"/>
    </xf>
    <xf numFmtId="0" fontId="66" fillId="3" borderId="804" xfId="7" applyFont="1" applyFill="1" applyBorder="1" applyAlignment="1" applyProtection="1">
      <alignment horizontal="center" vertical="top" wrapText="1"/>
      <protection locked="0"/>
    </xf>
    <xf numFmtId="0" fontId="65" fillId="3" borderId="805" xfId="0" applyFont="1" applyFill="1" applyBorder="1" applyAlignment="1" applyProtection="1">
      <alignment horizontal="center" vertical="center"/>
      <protection locked="0"/>
    </xf>
    <xf numFmtId="0" fontId="65" fillId="3" borderId="806" xfId="0" applyFont="1" applyFill="1" applyBorder="1" applyAlignment="1" applyProtection="1">
      <alignment horizontal="center" vertical="center"/>
      <protection locked="0"/>
    </xf>
    <xf numFmtId="0" fontId="65" fillId="3" borderId="806" xfId="0" applyFont="1" applyFill="1" applyBorder="1" applyAlignment="1" applyProtection="1">
      <alignment horizontal="center" vertical="center" wrapText="1"/>
      <protection locked="0"/>
    </xf>
    <xf numFmtId="0" fontId="65" fillId="3" borderId="807" xfId="0" applyFont="1" applyFill="1" applyBorder="1" applyAlignment="1" applyProtection="1">
      <alignment horizontal="center" vertical="center"/>
      <protection locked="0"/>
    </xf>
    <xf numFmtId="0" fontId="64" fillId="3" borderId="808" xfId="0" applyFont="1" applyFill="1" applyBorder="1" applyAlignment="1" applyProtection="1">
      <alignment vertical="top" wrapText="1" readingOrder="1"/>
      <protection locked="0"/>
    </xf>
    <xf numFmtId="0" fontId="66" fillId="3" borderId="810" xfId="7" applyFont="1" applyFill="1" applyBorder="1" applyAlignment="1" applyProtection="1">
      <alignment horizontal="center" vertical="top" wrapText="1"/>
      <protection locked="0"/>
    </xf>
    <xf numFmtId="0" fontId="65" fillId="3" borderId="811" xfId="0" applyFont="1" applyFill="1" applyBorder="1" applyAlignment="1" applyProtection="1">
      <alignment horizontal="center" vertical="center"/>
      <protection locked="0"/>
    </xf>
    <xf numFmtId="0" fontId="65" fillId="3" borderId="812" xfId="0" applyFont="1" applyFill="1" applyBorder="1" applyAlignment="1" applyProtection="1">
      <alignment horizontal="center" vertical="center"/>
      <protection locked="0"/>
    </xf>
    <xf numFmtId="0" fontId="65" fillId="3" borderId="812" xfId="0" applyFont="1" applyFill="1" applyBorder="1" applyAlignment="1" applyProtection="1">
      <alignment horizontal="center" vertical="center" wrapText="1"/>
      <protection locked="0"/>
    </xf>
    <xf numFmtId="0" fontId="65" fillId="3" borderId="813" xfId="0" applyFont="1" applyFill="1" applyBorder="1" applyAlignment="1" applyProtection="1">
      <alignment horizontal="center" vertical="center"/>
      <protection locked="0"/>
    </xf>
    <xf numFmtId="0" fontId="64" fillId="3" borderId="814" xfId="0" applyFont="1" applyFill="1" applyBorder="1" applyAlignment="1" applyProtection="1">
      <alignment vertical="top" wrapText="1" readingOrder="1"/>
      <protection locked="0"/>
    </xf>
    <xf numFmtId="0" fontId="66" fillId="3" borderId="816" xfId="7" applyFont="1" applyFill="1" applyBorder="1" applyAlignment="1" applyProtection="1">
      <alignment horizontal="center" vertical="top" wrapText="1"/>
      <protection locked="0"/>
    </xf>
    <xf numFmtId="0" fontId="65" fillId="3" borderId="817" xfId="0" applyFont="1" applyFill="1" applyBorder="1" applyAlignment="1" applyProtection="1">
      <alignment horizontal="center" vertical="center"/>
      <protection locked="0"/>
    </xf>
    <xf numFmtId="0" fontId="65" fillId="3" borderId="818" xfId="0" applyFont="1" applyFill="1" applyBorder="1" applyAlignment="1" applyProtection="1">
      <alignment horizontal="center" vertical="center"/>
      <protection locked="0"/>
    </xf>
    <xf numFmtId="0" fontId="65" fillId="3" borderId="818" xfId="0" applyFont="1" applyFill="1" applyBorder="1" applyAlignment="1" applyProtection="1">
      <alignment horizontal="center" vertical="center" wrapText="1"/>
      <protection locked="0"/>
    </xf>
    <xf numFmtId="0" fontId="65" fillId="3" borderId="819" xfId="0" applyFont="1" applyFill="1" applyBorder="1" applyAlignment="1" applyProtection="1">
      <alignment horizontal="center" vertical="center"/>
      <protection locked="0"/>
    </xf>
    <xf numFmtId="0" fontId="64" fillId="0" borderId="820" xfId="0" applyFont="1" applyBorder="1" applyAlignment="1" applyProtection="1">
      <alignment vertical="top" wrapText="1" readingOrder="1"/>
      <protection locked="0"/>
    </xf>
    <xf numFmtId="0" fontId="66" fillId="3" borderId="822" xfId="7" applyFont="1" applyFill="1" applyBorder="1" applyAlignment="1" applyProtection="1">
      <alignment horizontal="center" vertical="top" wrapText="1"/>
      <protection locked="0"/>
    </xf>
    <xf numFmtId="0" fontId="65" fillId="3" borderId="823" xfId="0" applyFont="1" applyFill="1" applyBorder="1" applyAlignment="1" applyProtection="1">
      <alignment horizontal="center" vertical="center"/>
      <protection locked="0"/>
    </xf>
    <xf numFmtId="0" fontId="65" fillId="3" borderId="824" xfId="0" applyFont="1" applyFill="1" applyBorder="1" applyAlignment="1" applyProtection="1">
      <alignment horizontal="center" vertical="center"/>
      <protection locked="0"/>
    </xf>
    <xf numFmtId="0" fontId="65" fillId="3" borderId="824" xfId="0" applyFont="1" applyFill="1" applyBorder="1" applyAlignment="1" applyProtection="1">
      <alignment horizontal="center" vertical="center" wrapText="1"/>
      <protection locked="0"/>
    </xf>
    <xf numFmtId="0" fontId="65" fillId="3" borderId="825" xfId="0" applyFont="1" applyFill="1" applyBorder="1" applyAlignment="1" applyProtection="1">
      <alignment horizontal="center" vertical="center"/>
      <protection locked="0"/>
    </xf>
    <xf numFmtId="0" fontId="64" fillId="3" borderId="826" xfId="0" applyFont="1" applyFill="1" applyBorder="1" applyAlignment="1" applyProtection="1">
      <alignment vertical="top" wrapText="1" readingOrder="1"/>
      <protection locked="0"/>
    </xf>
    <xf numFmtId="0" fontId="66" fillId="3" borderId="828" xfId="7" applyFont="1" applyFill="1" applyBorder="1" applyAlignment="1" applyProtection="1">
      <alignment horizontal="center" vertical="top" wrapText="1"/>
      <protection locked="0"/>
    </xf>
    <xf numFmtId="0" fontId="65" fillId="3" borderId="829" xfId="0" applyFont="1" applyFill="1" applyBorder="1" applyAlignment="1" applyProtection="1">
      <alignment horizontal="center" vertical="center"/>
      <protection locked="0"/>
    </xf>
    <xf numFmtId="0" fontId="65" fillId="3" borderId="830" xfId="0" applyFont="1" applyFill="1" applyBorder="1" applyAlignment="1" applyProtection="1">
      <alignment horizontal="center" vertical="center"/>
      <protection locked="0"/>
    </xf>
    <xf numFmtId="0" fontId="65" fillId="3" borderId="830" xfId="0" applyFont="1" applyFill="1" applyBorder="1" applyAlignment="1" applyProtection="1">
      <alignment horizontal="center" vertical="center" wrapText="1"/>
      <protection locked="0"/>
    </xf>
    <xf numFmtId="0" fontId="65" fillId="3" borderId="831" xfId="0" applyFont="1" applyFill="1" applyBorder="1" applyAlignment="1" applyProtection="1">
      <alignment horizontal="center" vertical="center"/>
      <protection locked="0"/>
    </xf>
    <xf numFmtId="0" fontId="64" fillId="3" borderId="832" xfId="0" applyFont="1" applyFill="1" applyBorder="1" applyAlignment="1" applyProtection="1">
      <alignment vertical="top" wrapText="1" readingOrder="1"/>
      <protection locked="0"/>
    </xf>
    <xf numFmtId="0" fontId="66" fillId="3" borderId="834" xfId="7" applyFont="1" applyFill="1" applyBorder="1" applyAlignment="1" applyProtection="1">
      <alignment horizontal="center" vertical="top" wrapText="1"/>
      <protection locked="0"/>
    </xf>
    <xf numFmtId="0" fontId="65" fillId="3" borderId="835" xfId="0" applyFont="1" applyFill="1" applyBorder="1" applyAlignment="1" applyProtection="1">
      <alignment horizontal="center" vertical="center"/>
      <protection locked="0"/>
    </xf>
    <xf numFmtId="0" fontId="65" fillId="3" borderId="836" xfId="0" applyFont="1" applyFill="1" applyBorder="1" applyAlignment="1" applyProtection="1">
      <alignment horizontal="center" vertical="center"/>
      <protection locked="0"/>
    </xf>
    <xf numFmtId="0" fontId="65" fillId="3" borderId="836" xfId="0" applyFont="1" applyFill="1" applyBorder="1" applyAlignment="1" applyProtection="1">
      <alignment horizontal="center" vertical="center" wrapText="1"/>
      <protection locked="0"/>
    </xf>
    <xf numFmtId="0" fontId="65" fillId="3" borderId="837" xfId="0" applyFont="1" applyFill="1" applyBorder="1" applyAlignment="1" applyProtection="1">
      <alignment horizontal="center" vertical="center"/>
      <protection locked="0"/>
    </xf>
    <xf numFmtId="0" fontId="64" fillId="3" borderId="838" xfId="0" applyFont="1" applyFill="1" applyBorder="1" applyAlignment="1" applyProtection="1">
      <alignment vertical="top" wrapText="1" readingOrder="1"/>
      <protection locked="0"/>
    </xf>
    <xf numFmtId="0" fontId="66" fillId="3" borderId="840" xfId="7" applyFont="1" applyFill="1" applyBorder="1" applyAlignment="1" applyProtection="1">
      <alignment horizontal="center" vertical="top" wrapText="1"/>
      <protection locked="0"/>
    </xf>
    <xf numFmtId="0" fontId="65" fillId="3" borderId="841" xfId="0" applyFont="1" applyFill="1" applyBorder="1" applyAlignment="1" applyProtection="1">
      <alignment horizontal="center" vertical="center"/>
      <protection locked="0"/>
    </xf>
    <xf numFmtId="0" fontId="65" fillId="3" borderId="842" xfId="0" applyFont="1" applyFill="1" applyBorder="1" applyAlignment="1" applyProtection="1">
      <alignment horizontal="center" vertical="center"/>
      <protection locked="0"/>
    </xf>
    <xf numFmtId="0" fontId="65" fillId="3" borderId="842" xfId="0" applyFont="1" applyFill="1" applyBorder="1" applyAlignment="1" applyProtection="1">
      <alignment horizontal="center" vertical="center" wrapText="1"/>
      <protection locked="0"/>
    </xf>
    <xf numFmtId="0" fontId="65" fillId="3" borderId="843" xfId="0" applyFont="1" applyFill="1" applyBorder="1" applyAlignment="1" applyProtection="1">
      <alignment horizontal="center" vertical="center"/>
      <protection locked="0"/>
    </xf>
    <xf numFmtId="0" fontId="64" fillId="3" borderId="844" xfId="0" applyFont="1" applyFill="1" applyBorder="1" applyAlignment="1" applyProtection="1">
      <alignment vertical="top" wrapText="1" readingOrder="1"/>
      <protection locked="0"/>
    </xf>
    <xf numFmtId="0" fontId="66" fillId="3" borderId="846" xfId="7" applyFont="1" applyFill="1" applyBorder="1" applyAlignment="1" applyProtection="1">
      <alignment horizontal="center" vertical="top" wrapText="1"/>
      <protection locked="0"/>
    </xf>
    <xf numFmtId="0" fontId="65" fillId="3" borderId="847" xfId="0" applyFont="1" applyFill="1" applyBorder="1" applyAlignment="1" applyProtection="1">
      <alignment horizontal="center" vertical="center"/>
      <protection locked="0"/>
    </xf>
    <xf numFmtId="0" fontId="65" fillId="3" borderId="848" xfId="0" applyFont="1" applyFill="1" applyBorder="1" applyAlignment="1" applyProtection="1">
      <alignment horizontal="center" vertical="center"/>
      <protection locked="0"/>
    </xf>
    <xf numFmtId="0" fontId="65" fillId="3" borderId="848" xfId="0" applyFont="1" applyFill="1" applyBorder="1" applyAlignment="1" applyProtection="1">
      <alignment horizontal="center" vertical="center" wrapText="1"/>
      <protection locked="0"/>
    </xf>
    <xf numFmtId="0" fontId="65" fillId="3" borderId="849" xfId="0" applyFont="1" applyFill="1" applyBorder="1" applyAlignment="1" applyProtection="1">
      <alignment horizontal="center" vertical="center"/>
      <protection locked="0"/>
    </xf>
    <xf numFmtId="0" fontId="64" fillId="3" borderId="850" xfId="0" applyFont="1" applyFill="1" applyBorder="1" applyAlignment="1" applyProtection="1">
      <alignment vertical="top" wrapText="1" readingOrder="1"/>
      <protection locked="0"/>
    </xf>
    <xf numFmtId="0" fontId="66" fillId="3" borderId="852" xfId="7" applyFont="1" applyFill="1" applyBorder="1" applyAlignment="1" applyProtection="1">
      <alignment horizontal="center" vertical="top" wrapText="1"/>
      <protection locked="0"/>
    </xf>
    <xf numFmtId="0" fontId="65" fillId="3" borderId="853" xfId="0" applyFont="1" applyFill="1" applyBorder="1" applyAlignment="1" applyProtection="1">
      <alignment horizontal="center" vertical="center"/>
      <protection locked="0"/>
    </xf>
    <xf numFmtId="0" fontId="65" fillId="3" borderId="854" xfId="0" applyFont="1" applyFill="1" applyBorder="1" applyAlignment="1" applyProtection="1">
      <alignment horizontal="center" vertical="center"/>
      <protection locked="0"/>
    </xf>
    <xf numFmtId="0" fontId="65" fillId="3" borderId="854" xfId="0" applyFont="1" applyFill="1" applyBorder="1" applyAlignment="1" applyProtection="1">
      <alignment horizontal="center" vertical="center" wrapText="1"/>
      <protection locked="0"/>
    </xf>
    <xf numFmtId="0" fontId="65" fillId="3" borderId="855" xfId="0" applyFont="1" applyFill="1" applyBorder="1" applyAlignment="1" applyProtection="1">
      <alignment horizontal="center" vertical="center"/>
      <protection locked="0"/>
    </xf>
    <xf numFmtId="0" fontId="64" fillId="3" borderId="856" xfId="0" applyFont="1" applyFill="1" applyBorder="1" applyAlignment="1" applyProtection="1">
      <alignment vertical="top" wrapText="1" readingOrder="1"/>
      <protection locked="0"/>
    </xf>
    <xf numFmtId="0" fontId="66" fillId="3" borderId="858" xfId="7" applyFont="1" applyFill="1" applyBorder="1" applyAlignment="1" applyProtection="1">
      <alignment horizontal="center" vertical="top" wrapText="1"/>
      <protection locked="0"/>
    </xf>
    <xf numFmtId="0" fontId="65" fillId="3" borderId="859" xfId="0" applyFont="1" applyFill="1" applyBorder="1" applyAlignment="1" applyProtection="1">
      <alignment horizontal="center" vertical="center"/>
      <protection locked="0"/>
    </xf>
    <xf numFmtId="0" fontId="65" fillId="3" borderId="860" xfId="0" applyFont="1" applyFill="1" applyBorder="1" applyAlignment="1" applyProtection="1">
      <alignment horizontal="center" vertical="center"/>
      <protection locked="0"/>
    </xf>
    <xf numFmtId="0" fontId="65" fillId="3" borderId="860" xfId="0" applyFont="1" applyFill="1" applyBorder="1" applyAlignment="1" applyProtection="1">
      <alignment horizontal="center" vertical="center" wrapText="1"/>
      <protection locked="0"/>
    </xf>
    <xf numFmtId="0" fontId="65" fillId="3" borderId="861" xfId="0" applyFont="1" applyFill="1" applyBorder="1" applyAlignment="1" applyProtection="1">
      <alignment horizontal="center" vertical="center"/>
      <protection locked="0"/>
    </xf>
    <xf numFmtId="0" fontId="64" fillId="3" borderId="862" xfId="0" applyFont="1" applyFill="1" applyBorder="1" applyAlignment="1" applyProtection="1">
      <alignment vertical="top" wrapText="1" readingOrder="1"/>
      <protection locked="0"/>
    </xf>
    <xf numFmtId="0" fontId="66" fillId="3" borderId="864" xfId="7" applyFont="1" applyFill="1" applyBorder="1" applyAlignment="1" applyProtection="1">
      <alignment horizontal="center" vertical="top" wrapText="1"/>
      <protection locked="0"/>
    </xf>
    <xf numFmtId="0" fontId="65" fillId="3" borderId="865" xfId="0" applyFont="1" applyFill="1" applyBorder="1" applyAlignment="1" applyProtection="1">
      <alignment horizontal="center" vertical="center"/>
      <protection locked="0"/>
    </xf>
    <xf numFmtId="0" fontId="65" fillId="3" borderId="866" xfId="0" applyFont="1" applyFill="1" applyBorder="1" applyAlignment="1" applyProtection="1">
      <alignment horizontal="center" vertical="center"/>
      <protection locked="0"/>
    </xf>
    <xf numFmtId="0" fontId="65" fillId="3" borderId="866" xfId="0" applyFont="1" applyFill="1" applyBorder="1" applyAlignment="1" applyProtection="1">
      <alignment horizontal="center" vertical="center" wrapText="1"/>
      <protection locked="0"/>
    </xf>
    <xf numFmtId="0" fontId="65" fillId="3" borderId="867" xfId="0" applyFont="1" applyFill="1" applyBorder="1" applyAlignment="1" applyProtection="1">
      <alignment horizontal="center" vertical="center"/>
      <protection locked="0"/>
    </xf>
    <xf numFmtId="0" fontId="64" fillId="3" borderId="868" xfId="0" applyFont="1" applyFill="1" applyBorder="1" applyAlignment="1" applyProtection="1">
      <alignment vertical="top" wrapText="1" readingOrder="1"/>
      <protection locked="0"/>
    </xf>
    <xf numFmtId="0" fontId="66" fillId="3" borderId="870" xfId="7" applyFont="1" applyFill="1" applyBorder="1" applyAlignment="1" applyProtection="1">
      <alignment horizontal="center" vertical="top" wrapText="1"/>
      <protection locked="0"/>
    </xf>
    <xf numFmtId="0" fontId="65" fillId="3" borderId="871" xfId="0" applyFont="1" applyFill="1" applyBorder="1" applyAlignment="1" applyProtection="1">
      <alignment horizontal="center" vertical="center"/>
      <protection locked="0"/>
    </xf>
    <xf numFmtId="0" fontId="65" fillId="3" borderId="872" xfId="0" applyFont="1" applyFill="1" applyBorder="1" applyAlignment="1" applyProtection="1">
      <alignment horizontal="center" vertical="center"/>
      <protection locked="0"/>
    </xf>
    <xf numFmtId="0" fontId="65" fillId="3" borderId="872" xfId="0" applyFont="1" applyFill="1" applyBorder="1" applyAlignment="1" applyProtection="1">
      <alignment horizontal="center" vertical="center" wrapText="1"/>
      <protection locked="0"/>
    </xf>
    <xf numFmtId="0" fontId="65" fillId="3" borderId="873" xfId="0" applyFont="1" applyFill="1" applyBorder="1" applyAlignment="1" applyProtection="1">
      <alignment horizontal="center" vertical="center"/>
      <protection locked="0"/>
    </xf>
    <xf numFmtId="0" fontId="64" fillId="3" borderId="874" xfId="0" applyFont="1" applyFill="1" applyBorder="1" applyAlignment="1" applyProtection="1">
      <alignment vertical="top" wrapText="1" readingOrder="1"/>
      <protection locked="0"/>
    </xf>
    <xf numFmtId="0" fontId="66" fillId="3" borderId="876" xfId="7" applyFont="1" applyFill="1" applyBorder="1" applyAlignment="1" applyProtection="1">
      <alignment horizontal="center" vertical="top" wrapText="1"/>
      <protection locked="0"/>
    </xf>
    <xf numFmtId="0" fontId="65" fillId="3" borderId="877" xfId="0" applyFont="1" applyFill="1" applyBorder="1" applyAlignment="1" applyProtection="1">
      <alignment horizontal="center" vertical="center"/>
      <protection locked="0"/>
    </xf>
    <xf numFmtId="0" fontId="65" fillId="3" borderId="878" xfId="0" applyFont="1" applyFill="1" applyBorder="1" applyAlignment="1" applyProtection="1">
      <alignment horizontal="center" vertical="center"/>
      <protection locked="0"/>
    </xf>
    <xf numFmtId="0" fontId="65" fillId="3" borderId="878" xfId="0" applyFont="1" applyFill="1" applyBorder="1" applyAlignment="1" applyProtection="1">
      <alignment horizontal="center" vertical="center" wrapText="1"/>
      <protection locked="0"/>
    </xf>
    <xf numFmtId="0" fontId="65" fillId="3" borderId="879" xfId="0" applyFont="1" applyFill="1" applyBorder="1" applyAlignment="1" applyProtection="1">
      <alignment horizontal="center" vertical="center"/>
      <protection locked="0"/>
    </xf>
    <xf numFmtId="0" fontId="64" fillId="3" borderId="880" xfId="0" applyFont="1" applyFill="1" applyBorder="1" applyAlignment="1" applyProtection="1">
      <alignment vertical="top" wrapText="1" readingOrder="1"/>
      <protection locked="0"/>
    </xf>
    <xf numFmtId="0" fontId="66" fillId="3" borderId="882" xfId="7" applyFont="1" applyFill="1" applyBorder="1" applyAlignment="1" applyProtection="1">
      <alignment horizontal="center" vertical="top" wrapText="1"/>
      <protection locked="0"/>
    </xf>
    <xf numFmtId="0" fontId="65" fillId="3" borderId="883" xfId="0" applyFont="1" applyFill="1" applyBorder="1" applyAlignment="1" applyProtection="1">
      <alignment horizontal="center" vertical="center"/>
      <protection locked="0"/>
    </xf>
    <xf numFmtId="0" fontId="65" fillId="3" borderId="884" xfId="0" applyFont="1" applyFill="1" applyBorder="1" applyAlignment="1" applyProtection="1">
      <alignment horizontal="center" vertical="center"/>
      <protection locked="0"/>
    </xf>
    <xf numFmtId="0" fontId="65" fillId="3" borderId="884" xfId="0" applyFont="1" applyFill="1" applyBorder="1" applyAlignment="1" applyProtection="1">
      <alignment horizontal="center" vertical="center" wrapText="1"/>
      <protection locked="0"/>
    </xf>
    <xf numFmtId="0" fontId="65" fillId="3" borderId="885" xfId="0" applyFont="1" applyFill="1" applyBorder="1" applyAlignment="1" applyProtection="1">
      <alignment horizontal="center" vertical="center"/>
      <protection locked="0"/>
    </xf>
    <xf numFmtId="0" fontId="64" fillId="3" borderId="886" xfId="0" applyFont="1" applyFill="1" applyBorder="1" applyAlignment="1" applyProtection="1">
      <alignment vertical="top" wrapText="1" readingOrder="1"/>
      <protection locked="0"/>
    </xf>
    <xf numFmtId="0" fontId="66" fillId="3" borderId="888" xfId="7" applyFont="1" applyFill="1" applyBorder="1" applyAlignment="1" applyProtection="1">
      <alignment horizontal="center" vertical="top" wrapText="1"/>
      <protection locked="0"/>
    </xf>
    <xf numFmtId="0" fontId="65" fillId="3" borderId="889" xfId="0" applyFont="1" applyFill="1" applyBorder="1" applyAlignment="1" applyProtection="1">
      <alignment horizontal="center" vertical="center"/>
      <protection locked="0"/>
    </xf>
    <xf numFmtId="0" fontId="65" fillId="3" borderId="890" xfId="0" applyFont="1" applyFill="1" applyBorder="1" applyAlignment="1" applyProtection="1">
      <alignment horizontal="center" vertical="center"/>
      <protection locked="0"/>
    </xf>
    <xf numFmtId="0" fontId="65" fillId="3" borderId="890" xfId="0" applyFont="1" applyFill="1" applyBorder="1" applyAlignment="1" applyProtection="1">
      <alignment horizontal="center" vertical="center" wrapText="1"/>
      <protection locked="0"/>
    </xf>
    <xf numFmtId="0" fontId="65" fillId="3" borderId="891" xfId="0" applyFont="1" applyFill="1" applyBorder="1" applyAlignment="1" applyProtection="1">
      <alignment horizontal="center" vertical="center"/>
      <protection locked="0"/>
    </xf>
    <xf numFmtId="0" fontId="64" fillId="3" borderId="892" xfId="0" applyFont="1" applyFill="1" applyBorder="1" applyAlignment="1" applyProtection="1">
      <alignment vertical="top" wrapText="1" readingOrder="1"/>
      <protection locked="0"/>
    </xf>
    <xf numFmtId="0" fontId="66" fillId="3" borderId="894" xfId="7" applyFont="1" applyFill="1" applyBorder="1" applyAlignment="1" applyProtection="1">
      <alignment horizontal="center" vertical="top" wrapText="1"/>
      <protection locked="0"/>
    </xf>
    <xf numFmtId="0" fontId="65" fillId="3" borderId="895" xfId="0" applyFont="1" applyFill="1" applyBorder="1" applyAlignment="1" applyProtection="1">
      <alignment horizontal="center" vertical="center"/>
      <protection locked="0"/>
    </xf>
    <xf numFmtId="0" fontId="65" fillId="3" borderId="896" xfId="0" applyFont="1" applyFill="1" applyBorder="1" applyAlignment="1" applyProtection="1">
      <alignment horizontal="center" vertical="center"/>
      <protection locked="0"/>
    </xf>
    <xf numFmtId="0" fontId="65" fillId="3" borderId="896" xfId="0" applyFont="1" applyFill="1" applyBorder="1" applyAlignment="1" applyProtection="1">
      <alignment horizontal="center" vertical="center" wrapText="1"/>
      <protection locked="0"/>
    </xf>
    <xf numFmtId="0" fontId="65" fillId="3" borderId="897" xfId="0" applyFont="1" applyFill="1" applyBorder="1" applyAlignment="1" applyProtection="1">
      <alignment horizontal="center" vertical="center"/>
      <protection locked="0"/>
    </xf>
    <xf numFmtId="0" fontId="64" fillId="3" borderId="898" xfId="0" applyFont="1" applyFill="1" applyBorder="1" applyAlignment="1" applyProtection="1">
      <alignment vertical="top" wrapText="1" readingOrder="1"/>
      <protection locked="0"/>
    </xf>
    <xf numFmtId="0" fontId="66" fillId="3" borderId="900" xfId="7" applyFont="1" applyFill="1" applyBorder="1" applyAlignment="1" applyProtection="1">
      <alignment horizontal="center" vertical="top" wrapText="1"/>
      <protection locked="0"/>
    </xf>
    <xf numFmtId="0" fontId="65" fillId="3" borderId="901" xfId="0" applyFont="1" applyFill="1" applyBorder="1" applyAlignment="1" applyProtection="1">
      <alignment horizontal="center" vertical="center"/>
      <protection locked="0"/>
    </xf>
    <xf numFmtId="0" fontId="65" fillId="3" borderId="902" xfId="0" applyFont="1" applyFill="1" applyBorder="1" applyAlignment="1" applyProtection="1">
      <alignment horizontal="center" vertical="center"/>
      <protection locked="0"/>
    </xf>
    <xf numFmtId="0" fontId="65" fillId="3" borderId="902" xfId="0" applyFont="1" applyFill="1" applyBorder="1" applyAlignment="1" applyProtection="1">
      <alignment horizontal="center" vertical="center" wrapText="1"/>
      <protection locked="0"/>
    </xf>
    <xf numFmtId="0" fontId="65" fillId="3" borderId="903" xfId="0" applyFont="1" applyFill="1" applyBorder="1" applyAlignment="1" applyProtection="1">
      <alignment horizontal="center" vertical="center"/>
      <protection locked="0"/>
    </xf>
    <xf numFmtId="0" fontId="64" fillId="3" borderId="904" xfId="0" applyFont="1" applyFill="1" applyBorder="1" applyAlignment="1" applyProtection="1">
      <alignment vertical="top" wrapText="1" readingOrder="1"/>
      <protection locked="0"/>
    </xf>
    <xf numFmtId="0" fontId="65" fillId="3" borderId="903" xfId="0" applyFont="1" applyFill="1" applyBorder="1" applyAlignment="1" applyProtection="1">
      <alignment horizontal="center"/>
      <protection locked="0"/>
    </xf>
    <xf numFmtId="0" fontId="66" fillId="3" borderId="901" xfId="0" applyFont="1" applyFill="1" applyBorder="1" applyAlignment="1" applyProtection="1">
      <alignment horizontal="center"/>
      <protection locked="0"/>
    </xf>
    <xf numFmtId="0" fontId="68" fillId="3" borderId="904" xfId="0" applyFont="1" applyFill="1" applyBorder="1" applyAlignment="1" applyProtection="1">
      <alignment vertical="top" wrapText="1" readingOrder="1"/>
      <protection locked="0"/>
    </xf>
    <xf numFmtId="0" fontId="69" fillId="3" borderId="296" xfId="0" applyFont="1" applyFill="1" applyBorder="1" applyAlignment="1" applyProtection="1">
      <alignment horizontal="center"/>
      <protection locked="0"/>
    </xf>
    <xf numFmtId="0" fontId="69" fillId="0" borderId="287" xfId="0" applyFont="1" applyBorder="1" applyAlignment="1" applyProtection="1">
      <alignment horizontal="center" vertical="center"/>
      <protection locked="0"/>
    </xf>
    <xf numFmtId="0" fontId="69" fillId="3" borderId="287" xfId="0" applyFont="1" applyFill="1" applyBorder="1" applyAlignment="1" applyProtection="1">
      <alignment vertical="top" wrapText="1"/>
      <protection locked="0"/>
    </xf>
    <xf numFmtId="0" fontId="71" fillId="3" borderId="287" xfId="0" applyFont="1" applyFill="1" applyBorder="1" applyAlignment="1" applyProtection="1">
      <alignment horizontal="center"/>
      <protection locked="0"/>
    </xf>
    <xf numFmtId="0" fontId="68" fillId="3" borderId="287" xfId="0" applyFont="1" applyFill="1" applyBorder="1" applyAlignment="1" applyProtection="1">
      <alignment vertical="top" wrapText="1" readingOrder="1"/>
      <protection locked="0"/>
    </xf>
    <xf numFmtId="0" fontId="68" fillId="3" borderId="898" xfId="0" applyFont="1" applyFill="1" applyBorder="1" applyAlignment="1" applyProtection="1">
      <alignment vertical="top" wrapText="1" readingOrder="1"/>
      <protection locked="0"/>
    </xf>
    <xf numFmtId="0" fontId="69" fillId="3" borderId="251" xfId="0" applyFont="1" applyFill="1" applyBorder="1" applyAlignment="1" applyProtection="1">
      <alignment horizontal="center"/>
      <protection locked="0"/>
    </xf>
    <xf numFmtId="0" fontId="69" fillId="0" borderId="306" xfId="0" applyFont="1" applyBorder="1" applyAlignment="1" applyProtection="1">
      <alignment horizontal="center" vertical="center"/>
      <protection locked="0"/>
    </xf>
    <xf numFmtId="0" fontId="70" fillId="3" borderId="883" xfId="0" applyFont="1" applyFill="1" applyBorder="1" applyAlignment="1" applyProtection="1">
      <alignment horizontal="center" vertical="center"/>
      <protection locked="0"/>
    </xf>
    <xf numFmtId="0" fontId="70" fillId="3" borderId="902" xfId="0" applyFont="1" applyFill="1" applyBorder="1" applyAlignment="1" applyProtection="1">
      <alignment horizontal="center" vertical="center"/>
      <protection locked="0"/>
    </xf>
    <xf numFmtId="0" fontId="69" fillId="3" borderId="902" xfId="0" applyFont="1" applyFill="1" applyBorder="1" applyAlignment="1" applyProtection="1">
      <alignment vertical="top" wrapText="1"/>
      <protection locked="0"/>
    </xf>
    <xf numFmtId="0" fontId="71" fillId="3" borderId="902" xfId="0" applyFont="1" applyFill="1" applyBorder="1" applyAlignment="1" applyProtection="1">
      <alignment horizontal="center"/>
      <protection locked="0"/>
    </xf>
    <xf numFmtId="0" fontId="68" fillId="3" borderId="902" xfId="0" applyFont="1" applyFill="1" applyBorder="1" applyAlignment="1" applyProtection="1">
      <alignment vertical="top" wrapText="1" readingOrder="1"/>
      <protection locked="0"/>
    </xf>
    <xf numFmtId="0" fontId="70" fillId="3" borderId="903" xfId="0" applyFont="1" applyFill="1" applyBorder="1" applyAlignment="1" applyProtection="1">
      <alignment horizontal="center" vertical="center"/>
      <protection locked="0"/>
    </xf>
    <xf numFmtId="0" fontId="72" fillId="3" borderId="904" xfId="0" applyFont="1" applyFill="1" applyBorder="1" applyAlignment="1" applyProtection="1">
      <alignment vertical="top" wrapText="1" readingOrder="1"/>
      <protection locked="0"/>
    </xf>
    <xf numFmtId="0" fontId="73" fillId="3" borderId="904" xfId="0" applyFont="1" applyFill="1" applyBorder="1" applyAlignment="1" applyProtection="1">
      <alignment vertical="top" wrapText="1" readingOrder="1"/>
      <protection locked="0"/>
    </xf>
    <xf numFmtId="0" fontId="70" fillId="3" borderId="902" xfId="0" applyFont="1" applyFill="1" applyBorder="1" applyAlignment="1" applyProtection="1">
      <alignment vertical="top" wrapText="1"/>
      <protection locked="0"/>
    </xf>
    <xf numFmtId="0" fontId="74" fillId="3" borderId="902" xfId="0" applyFont="1" applyFill="1" applyBorder="1" applyAlignment="1" applyProtection="1">
      <alignment horizontal="center"/>
      <protection locked="0"/>
    </xf>
    <xf numFmtId="0" fontId="73" fillId="3" borderId="902" xfId="0" applyFont="1" applyFill="1" applyBorder="1" applyAlignment="1" applyProtection="1">
      <alignment vertical="top" wrapText="1" readingOrder="1"/>
      <protection locked="0"/>
    </xf>
    <xf numFmtId="0" fontId="73" fillId="0" borderId="904" xfId="0" applyFont="1" applyBorder="1" applyAlignment="1" applyProtection="1">
      <alignment vertical="top" wrapText="1" readingOrder="1"/>
      <protection locked="0"/>
    </xf>
    <xf numFmtId="0" fontId="70" fillId="0" borderId="883" xfId="0" applyFont="1" applyBorder="1" applyAlignment="1" applyProtection="1">
      <alignment horizontal="center" vertical="center"/>
      <protection locked="0"/>
    </xf>
    <xf numFmtId="0" fontId="70" fillId="0" borderId="902" xfId="0" applyFont="1" applyBorder="1" applyAlignment="1" applyProtection="1">
      <alignment vertical="top" wrapText="1"/>
      <protection locked="0"/>
    </xf>
    <xf numFmtId="0" fontId="73" fillId="0" borderId="902" xfId="0" applyFont="1" applyBorder="1" applyAlignment="1" applyProtection="1">
      <alignment vertical="top" wrapText="1" readingOrder="1"/>
      <protection locked="0"/>
    </xf>
    <xf numFmtId="0" fontId="70" fillId="0" borderId="90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883" xfId="0" applyBorder="1" applyProtection="1">
      <protection locked="0"/>
    </xf>
    <xf numFmtId="0" fontId="0" fillId="3" borderId="308" xfId="0" applyFill="1" applyBorder="1" applyAlignment="1" applyProtection="1">
      <alignment horizontal="center" vertical="center"/>
      <protection locked="0"/>
    </xf>
    <xf numFmtId="0" fontId="0" fillId="3" borderId="307" xfId="0" applyFill="1" applyBorder="1" applyAlignment="1" applyProtection="1">
      <alignment horizontal="center" vertical="center"/>
      <protection locked="0"/>
    </xf>
    <xf numFmtId="0" fontId="0" fillId="3" borderId="883" xfId="0" applyFill="1" applyBorder="1" applyAlignment="1" applyProtection="1">
      <alignment horizontal="center" vertical="center"/>
      <protection locked="0"/>
    </xf>
    <xf numFmtId="0" fontId="0" fillId="3" borderId="902" xfId="0" applyFill="1" applyBorder="1" applyAlignment="1" applyProtection="1">
      <alignment horizontal="center" vertical="center"/>
      <protection locked="0"/>
    </xf>
    <xf numFmtId="0" fontId="51" fillId="0" borderId="902" xfId="0" applyFont="1" applyBorder="1" applyAlignment="1" applyProtection="1">
      <alignment horizontal="center" vertical="center" wrapText="1"/>
      <protection locked="0"/>
    </xf>
    <xf numFmtId="0" fontId="51" fillId="0" borderId="902" xfId="0" applyFont="1" applyBorder="1" applyAlignment="1" applyProtection="1">
      <alignment horizontal="center" vertical="center"/>
      <protection locked="0"/>
    </xf>
    <xf numFmtId="0" fontId="51" fillId="0" borderId="903" xfId="0" applyFont="1" applyBorder="1" applyAlignment="1" applyProtection="1">
      <alignment horizontal="center" vertical="center"/>
      <protection locked="0"/>
    </xf>
    <xf numFmtId="0" fontId="56" fillId="0" borderId="904" xfId="0" applyFont="1" applyBorder="1" applyAlignment="1" applyProtection="1">
      <alignment vertical="top" wrapText="1" readingOrder="1"/>
      <protection locked="0"/>
    </xf>
    <xf numFmtId="0" fontId="51" fillId="0" borderId="905" xfId="0" applyFont="1" applyBorder="1" applyAlignment="1" applyProtection="1">
      <alignment vertical="top" wrapText="1"/>
      <protection locked="0"/>
    </xf>
    <xf numFmtId="0" fontId="0" fillId="3" borderId="277" xfId="0" applyFill="1" applyBorder="1" applyAlignment="1" applyProtection="1">
      <alignment horizontal="center"/>
      <protection locked="0"/>
    </xf>
    <xf numFmtId="0" fontId="0" fillId="3" borderId="263" xfId="0" applyFill="1" applyBorder="1" applyAlignment="1" applyProtection="1">
      <alignment horizontal="center" vertical="center"/>
      <protection locked="0"/>
    </xf>
    <xf numFmtId="0" fontId="0" fillId="3" borderId="287" xfId="0" applyFill="1" applyBorder="1" applyAlignment="1" applyProtection="1">
      <alignment horizontal="center" vertical="center"/>
      <protection locked="0"/>
    </xf>
    <xf numFmtId="0" fontId="0" fillId="3" borderId="288" xfId="0" applyFill="1" applyBorder="1" applyAlignment="1" applyProtection="1">
      <alignment horizontal="center" vertical="center"/>
      <protection locked="0"/>
    </xf>
    <xf numFmtId="0" fontId="51" fillId="0" borderId="287" xfId="0" applyFont="1" applyBorder="1" applyAlignment="1" applyProtection="1">
      <alignment horizontal="center" vertical="center" wrapText="1"/>
      <protection locked="0"/>
    </xf>
    <xf numFmtId="0" fontId="51" fillId="0" borderId="287" xfId="0" applyFont="1" applyBorder="1" applyAlignment="1" applyProtection="1">
      <alignment horizontal="center" vertical="center"/>
      <protection locked="0"/>
    </xf>
    <xf numFmtId="0" fontId="51" fillId="0" borderId="288" xfId="0" applyFont="1" applyBorder="1" applyAlignment="1" applyProtection="1">
      <alignment horizontal="center" vertical="center"/>
      <protection locked="0"/>
    </xf>
    <xf numFmtId="0" fontId="0" fillId="3" borderId="907" xfId="0" applyFill="1" applyBorder="1" applyAlignment="1" applyProtection="1">
      <alignment horizontal="center"/>
      <protection locked="0"/>
    </xf>
    <xf numFmtId="0" fontId="0" fillId="3" borderId="305" xfId="0" applyFill="1" applyBorder="1" applyAlignment="1" applyProtection="1">
      <alignment horizontal="center" vertical="center"/>
      <protection locked="0"/>
    </xf>
    <xf numFmtId="0" fontId="0" fillId="3" borderId="306" xfId="0" applyFill="1" applyBorder="1" applyAlignment="1" applyProtection="1">
      <alignment horizontal="center" vertical="center"/>
      <protection locked="0"/>
    </xf>
    <xf numFmtId="0" fontId="0" fillId="3" borderId="309" xfId="0" applyFill="1" applyBorder="1" applyAlignment="1" applyProtection="1">
      <alignment horizontal="center" vertical="center"/>
      <protection locked="0"/>
    </xf>
    <xf numFmtId="0" fontId="0" fillId="0" borderId="883" xfId="0" applyBorder="1" applyAlignment="1" applyProtection="1">
      <alignment horizontal="center" vertical="center"/>
      <protection locked="0"/>
    </xf>
    <xf numFmtId="0" fontId="0" fillId="0" borderId="902" xfId="0" applyBorder="1" applyAlignment="1" applyProtection="1">
      <alignment horizontal="center" vertical="center"/>
      <protection locked="0"/>
    </xf>
    <xf numFmtId="0" fontId="56" fillId="0" borderId="902" xfId="0" applyFont="1" applyBorder="1" applyAlignment="1" applyProtection="1">
      <alignment horizontal="center" vertical="center" wrapText="1" readingOrder="1"/>
      <protection locked="0"/>
    </xf>
    <xf numFmtId="0" fontId="56" fillId="0" borderId="904" xfId="0" applyFont="1" applyBorder="1" applyAlignment="1" applyProtection="1">
      <alignment horizontal="left" vertical="center" wrapText="1" readingOrder="1"/>
      <protection locked="0"/>
    </xf>
    <xf numFmtId="0" fontId="0" fillId="3" borderId="296" xfId="0" applyFill="1" applyBorder="1" applyAlignment="1" applyProtection="1">
      <alignment horizontal="center" vertical="center"/>
      <protection locked="0"/>
    </xf>
    <xf numFmtId="0" fontId="0" fillId="3" borderId="290" xfId="0" applyFill="1" applyBorder="1" applyAlignment="1" applyProtection="1">
      <alignment horizontal="center" vertical="center"/>
      <protection locked="0"/>
    </xf>
    <xf numFmtId="0" fontId="0" fillId="0" borderId="263" xfId="0" applyBorder="1" applyAlignment="1" applyProtection="1">
      <alignment horizontal="center" vertical="center"/>
      <protection locked="0"/>
    </xf>
    <xf numFmtId="0" fontId="0" fillId="0" borderId="287" xfId="0" applyBorder="1" applyAlignment="1" applyProtection="1">
      <alignment horizontal="center" vertical="center"/>
      <protection locked="0"/>
    </xf>
    <xf numFmtId="0" fontId="56" fillId="0" borderId="287" xfId="0" applyFont="1" applyBorder="1" applyAlignment="1" applyProtection="1">
      <alignment horizontal="center" vertical="center" wrapText="1" readingOrder="1"/>
      <protection locked="0"/>
    </xf>
    <xf numFmtId="0" fontId="0" fillId="3" borderId="251" xfId="0" applyFill="1" applyBorder="1" applyAlignment="1" applyProtection="1">
      <alignment horizontal="center" vertical="center"/>
      <protection locked="0"/>
    </xf>
    <xf numFmtId="0" fontId="51" fillId="3" borderId="251" xfId="0" applyFont="1" applyFill="1" applyBorder="1" applyAlignment="1" applyProtection="1">
      <alignment horizontal="center" vertical="center"/>
      <protection locked="0"/>
    </xf>
    <xf numFmtId="0" fontId="51" fillId="3" borderId="308" xfId="0" applyFont="1" applyFill="1" applyBorder="1" applyAlignment="1" applyProtection="1">
      <alignment horizontal="center" vertical="center"/>
      <protection locked="0"/>
    </xf>
    <xf numFmtId="0" fontId="51" fillId="3" borderId="306" xfId="0" applyFont="1" applyFill="1" applyBorder="1" applyAlignment="1" applyProtection="1">
      <alignment horizontal="center" vertical="center"/>
      <protection locked="0"/>
    </xf>
    <xf numFmtId="0" fontId="51" fillId="3" borderId="307" xfId="0" applyFont="1" applyFill="1" applyBorder="1" applyAlignment="1" applyProtection="1">
      <alignment horizontal="center" vertical="center"/>
      <protection locked="0"/>
    </xf>
    <xf numFmtId="0" fontId="51" fillId="3" borderId="309" xfId="0" applyFont="1" applyFill="1" applyBorder="1" applyAlignment="1" applyProtection="1">
      <alignment horizontal="center" vertical="center"/>
      <protection locked="0"/>
    </xf>
    <xf numFmtId="0" fontId="51" fillId="0" borderId="883" xfId="0" applyFont="1" applyBorder="1" applyAlignment="1" applyProtection="1">
      <alignment horizontal="center" vertical="center"/>
      <protection locked="0"/>
    </xf>
    <xf numFmtId="0" fontId="51" fillId="3" borderId="296" xfId="0" applyFont="1" applyFill="1" applyBorder="1" applyAlignment="1" applyProtection="1">
      <alignment horizontal="center"/>
      <protection locked="0"/>
    </xf>
    <xf numFmtId="0" fontId="51" fillId="3" borderId="263" xfId="0" applyFont="1" applyFill="1" applyBorder="1" applyAlignment="1" applyProtection="1">
      <alignment horizontal="center" vertical="center"/>
      <protection locked="0"/>
    </xf>
    <xf numFmtId="0" fontId="51" fillId="3" borderId="287" xfId="0" applyFont="1" applyFill="1" applyBorder="1" applyAlignment="1" applyProtection="1">
      <alignment horizontal="center" vertical="center"/>
      <protection locked="0"/>
    </xf>
    <xf numFmtId="0" fontId="51" fillId="3" borderId="288" xfId="0" applyFont="1" applyFill="1" applyBorder="1" applyAlignment="1" applyProtection="1">
      <alignment horizontal="center" vertical="center"/>
      <protection locked="0"/>
    </xf>
    <xf numFmtId="0" fontId="51" fillId="3" borderId="290" xfId="0" applyFont="1" applyFill="1" applyBorder="1" applyAlignment="1" applyProtection="1">
      <alignment horizontal="center" vertical="center"/>
      <protection locked="0"/>
    </xf>
    <xf numFmtId="0" fontId="51" fillId="0" borderId="263" xfId="0" applyFont="1" applyBorder="1" applyAlignment="1" applyProtection="1">
      <alignment horizontal="center" vertical="center"/>
      <protection locked="0"/>
    </xf>
    <xf numFmtId="0" fontId="51" fillId="0" borderId="908" xfId="0" applyFont="1" applyBorder="1" applyAlignment="1" applyProtection="1">
      <alignment horizontal="center" vertical="center" wrapText="1"/>
      <protection locked="0"/>
    </xf>
    <xf numFmtId="0" fontId="51" fillId="0" borderId="908" xfId="0" applyFont="1" applyBorder="1" applyAlignment="1" applyProtection="1">
      <alignment horizontal="center" vertical="center"/>
      <protection locked="0"/>
    </xf>
    <xf numFmtId="49" fontId="51" fillId="3" borderId="909" xfId="0" applyNumberFormat="1" applyFont="1" applyFill="1" applyBorder="1" applyAlignment="1" applyProtection="1">
      <alignment horizontal="center"/>
      <protection locked="0"/>
    </xf>
    <xf numFmtId="0" fontId="51" fillId="3" borderId="910" xfId="0" applyFont="1" applyFill="1" applyBorder="1" applyAlignment="1" applyProtection="1">
      <alignment horizontal="center" vertical="center"/>
      <protection locked="0"/>
    </xf>
    <xf numFmtId="0" fontId="51" fillId="3" borderId="908" xfId="0" applyFont="1" applyFill="1" applyBorder="1" applyAlignment="1" applyProtection="1">
      <alignment horizontal="center" vertical="center"/>
      <protection locked="0"/>
    </xf>
    <xf numFmtId="0" fontId="51" fillId="3" borderId="911" xfId="0" applyFont="1" applyFill="1" applyBorder="1" applyAlignment="1" applyProtection="1">
      <alignment horizontal="center" vertical="center"/>
      <protection locked="0"/>
    </xf>
    <xf numFmtId="0" fontId="51" fillId="0" borderId="910" xfId="0" applyFont="1" applyBorder="1" applyAlignment="1" applyProtection="1">
      <alignment horizontal="center" vertical="center"/>
      <protection locked="0"/>
    </xf>
    <xf numFmtId="0" fontId="51" fillId="0" borderId="911" xfId="0" applyFont="1" applyBorder="1" applyAlignment="1" applyProtection="1">
      <alignment horizontal="center" vertical="center"/>
      <protection locked="0"/>
    </xf>
    <xf numFmtId="0" fontId="56" fillId="0" borderId="912" xfId="0" applyFont="1" applyBorder="1" applyAlignment="1" applyProtection="1">
      <alignment vertical="top" wrapText="1" readingOrder="1"/>
      <protection locked="0"/>
    </xf>
    <xf numFmtId="0" fontId="51" fillId="0" borderId="913" xfId="0" applyFont="1" applyBorder="1" applyAlignment="1" applyProtection="1">
      <alignment vertical="top" wrapText="1"/>
      <protection locked="0"/>
    </xf>
    <xf numFmtId="49" fontId="51" fillId="3" borderId="914" xfId="0" applyNumberFormat="1" applyFont="1" applyFill="1" applyBorder="1" applyAlignment="1" applyProtection="1">
      <alignment horizontal="center"/>
      <protection locked="0"/>
    </xf>
    <xf numFmtId="0" fontId="51" fillId="3" borderId="915" xfId="0" applyFont="1" applyFill="1" applyBorder="1" applyAlignment="1" applyProtection="1">
      <alignment horizontal="center" vertical="center"/>
      <protection locked="0"/>
    </xf>
    <xf numFmtId="0" fontId="51" fillId="3" borderId="91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1" fillId="0" borderId="915" xfId="0" applyFont="1" applyBorder="1" applyAlignment="1" applyProtection="1">
      <alignment horizontal="center" vertical="center"/>
      <protection locked="0"/>
    </xf>
    <xf numFmtId="0" fontId="51" fillId="0" borderId="916" xfId="0" applyFont="1" applyBorder="1" applyAlignment="1" applyProtection="1">
      <alignment horizontal="center" vertical="center"/>
      <protection locked="0"/>
    </xf>
    <xf numFmtId="49" fontId="52" fillId="3" borderId="914" xfId="7" applyNumberFormat="1" applyFont="1" applyFill="1" applyBorder="1" applyAlignment="1" applyProtection="1">
      <alignment horizontal="center" vertical="top" wrapText="1"/>
      <protection locked="0"/>
    </xf>
    <xf numFmtId="0" fontId="52" fillId="3" borderId="915" xfId="7" applyFont="1" applyFill="1" applyBorder="1" applyAlignment="1" applyProtection="1">
      <alignment horizontal="center" vertical="top" wrapText="1"/>
      <protection locked="0"/>
    </xf>
    <xf numFmtId="0" fontId="52" fillId="3" borderId="908" xfId="7" applyFont="1" applyFill="1" applyBorder="1" applyAlignment="1" applyProtection="1">
      <alignment horizontal="center" vertical="center" wrapText="1"/>
      <protection locked="0"/>
    </xf>
    <xf numFmtId="0" fontId="52" fillId="3" borderId="916" xfId="7" applyFont="1" applyFill="1" applyBorder="1" applyAlignment="1" applyProtection="1">
      <alignment horizontal="center" vertical="center" wrapText="1"/>
      <protection locked="0"/>
    </xf>
    <xf numFmtId="0" fontId="52" fillId="3" borderId="917" xfId="7" applyFont="1" applyFill="1" applyBorder="1" applyAlignment="1" applyProtection="1">
      <alignment horizontal="center" vertical="top" wrapText="1"/>
      <protection locked="0"/>
    </xf>
    <xf numFmtId="0" fontId="52" fillId="3" borderId="914" xfId="0" applyFont="1" applyFill="1" applyBorder="1" applyAlignment="1" applyProtection="1">
      <alignment vertical="top" wrapText="1" shrinkToFit="1"/>
      <protection locked="0"/>
    </xf>
    <xf numFmtId="0" fontId="52" fillId="3" borderId="908" xfId="3" applyFont="1" applyFill="1" applyBorder="1" applyAlignment="1" applyProtection="1">
      <alignment horizontal="center" vertical="center" wrapText="1"/>
      <protection locked="0"/>
    </xf>
    <xf numFmtId="0" fontId="52" fillId="3" borderId="916" xfId="3" applyFont="1" applyFill="1" applyBorder="1" applyAlignment="1" applyProtection="1">
      <alignment horizontal="center" vertical="center" wrapText="1"/>
      <protection locked="0"/>
    </xf>
    <xf numFmtId="0" fontId="52" fillId="3" borderId="914" xfId="3" applyFont="1" applyFill="1" applyBorder="1" applyAlignment="1" applyProtection="1">
      <alignment vertical="top" wrapText="1" shrinkToFit="1"/>
      <protection locked="0"/>
    </xf>
    <xf numFmtId="0" fontId="52" fillId="3" borderId="914" xfId="7" applyFont="1" applyFill="1" applyBorder="1" applyAlignment="1" applyProtection="1">
      <alignment horizontal="center" vertical="top" wrapText="1"/>
      <protection locked="0"/>
    </xf>
    <xf numFmtId="0" fontId="52" fillId="3" borderId="915" xfId="3" applyFont="1" applyFill="1" applyBorder="1" applyAlignment="1" applyProtection="1">
      <alignment horizontal="center" vertical="top" wrapText="1"/>
      <protection locked="0"/>
    </xf>
    <xf numFmtId="0" fontId="52" fillId="3" borderId="917" xfId="3" applyFont="1" applyFill="1" applyBorder="1" applyAlignment="1" applyProtection="1">
      <alignment horizontal="center" vertical="top" wrapText="1"/>
      <protection locked="0"/>
    </xf>
    <xf numFmtId="0" fontId="0" fillId="0" borderId="915" xfId="0" applyBorder="1" applyAlignment="1" applyProtection="1">
      <alignment horizontal="center" vertical="center"/>
      <protection locked="0"/>
    </xf>
    <xf numFmtId="0" fontId="0" fillId="0" borderId="908" xfId="0" applyBorder="1" applyAlignment="1" applyProtection="1">
      <alignment horizontal="center" vertical="center"/>
      <protection locked="0"/>
    </xf>
    <xf numFmtId="0" fontId="0" fillId="0" borderId="916" xfId="0" applyBorder="1" applyAlignment="1" applyProtection="1">
      <alignment horizontal="center" vertical="center"/>
      <protection locked="0"/>
    </xf>
    <xf numFmtId="0" fontId="0" fillId="0" borderId="908" xfId="0" applyBorder="1" applyAlignment="1" applyProtection="1">
      <alignment horizontal="center" vertical="center" wrapText="1"/>
      <protection locked="0"/>
    </xf>
    <xf numFmtId="0" fontId="0" fillId="0" borderId="915" xfId="0" applyBorder="1" applyProtection="1">
      <protection locked="0"/>
    </xf>
    <xf numFmtId="0" fontId="25" fillId="3" borderId="308" xfId="0" applyFont="1" applyFill="1" applyBorder="1" applyAlignment="1" applyProtection="1">
      <alignment horizontal="center" vertical="center"/>
      <protection locked="0"/>
    </xf>
    <xf numFmtId="0" fontId="25" fillId="3" borderId="309" xfId="0" applyFont="1" applyFill="1" applyBorder="1" applyAlignment="1" applyProtection="1">
      <alignment horizontal="center" vertical="center"/>
      <protection locked="0"/>
    </xf>
    <xf numFmtId="0" fontId="25" fillId="0" borderId="915" xfId="0" applyFont="1" applyBorder="1" applyAlignment="1" applyProtection="1">
      <alignment horizontal="center" vertical="center"/>
      <protection locked="0"/>
    </xf>
    <xf numFmtId="0" fontId="25" fillId="0" borderId="908" xfId="0" applyFont="1" applyBorder="1" applyAlignment="1" applyProtection="1">
      <alignment horizontal="center" vertical="center"/>
      <protection locked="0"/>
    </xf>
    <xf numFmtId="0" fontId="25" fillId="0" borderId="916" xfId="0" applyFont="1" applyBorder="1" applyAlignment="1" applyProtection="1">
      <alignment horizontal="center" vertical="center"/>
      <protection locked="0"/>
    </xf>
    <xf numFmtId="0" fontId="25" fillId="3" borderId="914" xfId="0" applyFont="1" applyFill="1" applyBorder="1" applyAlignment="1" applyProtection="1">
      <alignment horizontal="center"/>
      <protection locked="0"/>
    </xf>
    <xf numFmtId="0" fontId="25" fillId="3" borderId="915" xfId="0" applyFont="1" applyFill="1" applyBorder="1" applyAlignment="1" applyProtection="1">
      <alignment horizontal="center" vertical="center"/>
      <protection locked="0"/>
    </xf>
    <xf numFmtId="0" fontId="25" fillId="3" borderId="908" xfId="0" applyFont="1" applyFill="1" applyBorder="1" applyAlignment="1" applyProtection="1">
      <alignment horizontal="center" vertical="center"/>
      <protection locked="0"/>
    </xf>
    <xf numFmtId="0" fontId="25" fillId="3" borderId="916" xfId="0" applyFont="1" applyFill="1" applyBorder="1" applyAlignment="1" applyProtection="1">
      <alignment horizontal="center" vertical="center"/>
      <protection locked="0"/>
    </xf>
    <xf numFmtId="0" fontId="25" fillId="0" borderId="908" xfId="0" applyFont="1" applyBorder="1" applyAlignment="1" applyProtection="1">
      <alignment horizontal="center" vertical="center" wrapText="1"/>
      <protection locked="0"/>
    </xf>
    <xf numFmtId="0" fontId="0" fillId="0" borderId="910" xfId="0" applyBorder="1" applyProtection="1">
      <protection locked="0"/>
    </xf>
    <xf numFmtId="0" fontId="24" fillId="3" borderId="308" xfId="0" applyFont="1" applyFill="1" applyBorder="1" applyAlignment="1" applyProtection="1">
      <alignment horizontal="center" vertical="center"/>
      <protection locked="0"/>
    </xf>
    <xf numFmtId="0" fontId="24" fillId="3" borderId="307" xfId="0" applyFont="1" applyFill="1" applyBorder="1" applyAlignment="1" applyProtection="1">
      <alignment horizontal="center" vertical="center"/>
      <protection locked="0"/>
    </xf>
    <xf numFmtId="0" fontId="24" fillId="0" borderId="308" xfId="0" applyFont="1" applyBorder="1" applyAlignment="1" applyProtection="1">
      <alignment horizontal="center" vertical="center"/>
      <protection locked="0"/>
    </xf>
    <xf numFmtId="0" fontId="58" fillId="0" borderId="920" xfId="0" applyFont="1" applyBorder="1" applyAlignment="1" applyProtection="1">
      <alignment horizontal="center" vertical="top" wrapText="1" readingOrder="1"/>
      <protection locked="0"/>
    </xf>
    <xf numFmtId="0" fontId="24" fillId="0" borderId="306" xfId="0" applyFont="1" applyBorder="1" applyAlignment="1" applyProtection="1">
      <alignment horizontal="center" vertical="center"/>
      <protection locked="0"/>
    </xf>
    <xf numFmtId="0" fontId="58" fillId="0" borderId="912" xfId="0" applyFont="1" applyBorder="1" applyAlignment="1" applyProtection="1">
      <alignment vertical="top" wrapText="1" readingOrder="1"/>
      <protection locked="0"/>
    </xf>
    <xf numFmtId="0" fontId="24" fillId="0" borderId="307" xfId="0" applyFont="1" applyBorder="1" applyAlignment="1" applyProtection="1">
      <alignment horizontal="center" vertical="center"/>
      <protection locked="0"/>
    </xf>
    <xf numFmtId="0" fontId="24" fillId="3" borderId="296" xfId="0" applyFont="1" applyFill="1" applyBorder="1" applyAlignment="1" applyProtection="1">
      <alignment horizontal="center"/>
      <protection locked="0"/>
    </xf>
    <xf numFmtId="0" fontId="24" fillId="3" borderId="287" xfId="0" applyFont="1" applyFill="1" applyBorder="1" applyAlignment="1" applyProtection="1">
      <alignment horizontal="center" vertical="center"/>
      <protection locked="0"/>
    </xf>
    <xf numFmtId="0" fontId="24" fillId="3" borderId="288" xfId="0" applyFont="1" applyFill="1" applyBorder="1" applyAlignment="1" applyProtection="1">
      <alignment horizontal="center" vertical="center"/>
      <protection locked="0"/>
    </xf>
    <xf numFmtId="0" fontId="58" fillId="0" borderId="921" xfId="0" applyFont="1" applyBorder="1" applyAlignment="1" applyProtection="1">
      <alignment horizontal="center" vertical="top" wrapText="1" readingOrder="1"/>
      <protection locked="0"/>
    </xf>
    <xf numFmtId="0" fontId="24" fillId="0" borderId="287" xfId="0" applyFont="1" applyBorder="1" applyAlignment="1" applyProtection="1">
      <alignment horizontal="center" vertical="center"/>
      <protection locked="0"/>
    </xf>
    <xf numFmtId="0" fontId="58" fillId="0" borderId="904" xfId="0" applyFont="1" applyBorder="1" applyAlignment="1" applyProtection="1">
      <alignment vertical="top" wrapText="1" readingOrder="1"/>
      <protection locked="0"/>
    </xf>
    <xf numFmtId="0" fontId="24" fillId="0" borderId="288" xfId="0" applyFont="1" applyBorder="1" applyAlignment="1" applyProtection="1">
      <alignment horizontal="center" vertical="center"/>
      <protection locked="0"/>
    </xf>
    <xf numFmtId="0" fontId="24" fillId="3" borderId="306" xfId="0" applyFont="1" applyFill="1" applyBorder="1" applyAlignment="1" applyProtection="1">
      <alignment horizontal="center" vertical="center"/>
      <protection locked="0"/>
    </xf>
    <xf numFmtId="0" fontId="24" fillId="3" borderId="922" xfId="0" applyFont="1" applyFill="1" applyBorder="1" applyAlignment="1" applyProtection="1">
      <alignment horizontal="center"/>
      <protection locked="0"/>
    </xf>
    <xf numFmtId="0" fontId="24" fillId="3" borderId="923" xfId="0" applyFont="1" applyFill="1" applyBorder="1" applyAlignment="1" applyProtection="1">
      <alignment horizontal="center" vertical="center"/>
      <protection locked="0"/>
    </xf>
    <xf numFmtId="0" fontId="24" fillId="3" borderId="924" xfId="0" applyFont="1" applyFill="1" applyBorder="1" applyAlignment="1" applyProtection="1">
      <alignment horizontal="center" vertical="center"/>
      <protection locked="0"/>
    </xf>
    <xf numFmtId="0" fontId="24" fillId="3" borderId="925" xfId="0" applyFont="1" applyFill="1" applyBorder="1" applyAlignment="1" applyProtection="1">
      <alignment horizontal="center" vertical="center"/>
      <protection locked="0"/>
    </xf>
    <xf numFmtId="0" fontId="24" fillId="3" borderId="926" xfId="0" applyFont="1" applyFill="1" applyBorder="1" applyAlignment="1" applyProtection="1">
      <alignment horizontal="center" vertical="center"/>
      <protection locked="0"/>
    </xf>
    <xf numFmtId="0" fontId="24" fillId="0" borderId="923" xfId="0" applyFont="1" applyBorder="1" applyAlignment="1" applyProtection="1">
      <alignment horizontal="center" vertical="center"/>
      <protection locked="0"/>
    </xf>
    <xf numFmtId="0" fontId="24" fillId="0" borderId="924" xfId="0" applyFont="1" applyBorder="1" applyAlignment="1" applyProtection="1">
      <alignment horizontal="center" vertical="center"/>
      <protection locked="0"/>
    </xf>
    <xf numFmtId="0" fontId="25" fillId="0" borderId="903" xfId="0" applyFont="1" applyBorder="1" applyAlignment="1" applyProtection="1">
      <alignment horizontal="center" vertical="center"/>
      <protection locked="0"/>
    </xf>
    <xf numFmtId="0" fontId="24" fillId="3" borderId="309" xfId="0" applyFont="1" applyFill="1" applyBorder="1" applyAlignment="1" applyProtection="1">
      <alignment horizontal="center" vertical="center"/>
      <protection locked="0"/>
    </xf>
    <xf numFmtId="0" fontId="24" fillId="3" borderId="908" xfId="0" applyFont="1" applyFill="1" applyBorder="1" applyAlignment="1" applyProtection="1">
      <alignment horizontal="center" vertical="center"/>
      <protection locked="0"/>
    </xf>
    <xf numFmtId="0" fontId="24" fillId="0" borderId="927" xfId="0" applyFont="1" applyBorder="1" applyAlignment="1" applyProtection="1">
      <alignment horizontal="center"/>
      <protection locked="0"/>
    </xf>
    <xf numFmtId="0" fontId="24" fillId="0" borderId="305" xfId="0" applyFont="1" applyBorder="1" applyAlignment="1" applyProtection="1">
      <alignment horizontal="center" vertical="center"/>
      <protection locked="0"/>
    </xf>
    <xf numFmtId="3" fontId="7" fillId="4" borderId="5" xfId="3" applyNumberFormat="1" applyFont="1" applyFill="1" applyBorder="1" applyAlignment="1">
      <alignment horizontal="center" vertical="center" wrapText="1"/>
    </xf>
    <xf numFmtId="3" fontId="7" fillId="16" borderId="5" xfId="3" applyNumberFormat="1" applyFont="1" applyFill="1" applyBorder="1" applyAlignment="1">
      <alignment horizontal="center" vertical="center" wrapText="1"/>
    </xf>
    <xf numFmtId="3" fontId="7" fillId="4" borderId="52" xfId="3" applyNumberFormat="1" applyFont="1" applyFill="1" applyBorder="1" applyAlignment="1">
      <alignment horizontal="center" vertical="center" wrapText="1"/>
    </xf>
    <xf numFmtId="3" fontId="9" fillId="0" borderId="0" xfId="4" applyNumberFormat="1" applyFont="1" applyAlignment="1">
      <alignment horizontal="center" vertical="center"/>
    </xf>
    <xf numFmtId="0" fontId="44" fillId="0" borderId="145" xfId="0" applyFont="1" applyBorder="1" applyAlignment="1">
      <alignment horizontal="center" vertical="center" wrapText="1"/>
    </xf>
    <xf numFmtId="0" fontId="44" fillId="0" borderId="172" xfId="0" applyFont="1" applyBorder="1" applyAlignment="1">
      <alignment horizontal="center" vertical="center" wrapText="1"/>
    </xf>
    <xf numFmtId="0" fontId="44" fillId="0" borderId="200" xfId="0" applyFont="1" applyBorder="1" applyAlignment="1">
      <alignment horizontal="center" vertical="center" wrapText="1"/>
    </xf>
    <xf numFmtId="0" fontId="2" fillId="0" borderId="177" xfId="3" applyFont="1" applyBorder="1" applyAlignment="1">
      <alignment horizontal="center" vertical="center" wrapText="1"/>
    </xf>
    <xf numFmtId="0" fontId="2" fillId="0" borderId="185" xfId="3" applyFont="1" applyBorder="1" applyAlignment="1">
      <alignment horizontal="center" vertical="center" wrapText="1"/>
    </xf>
    <xf numFmtId="0" fontId="44" fillId="0" borderId="198" xfId="0" applyFont="1" applyBorder="1" applyAlignment="1">
      <alignment wrapText="1"/>
    </xf>
    <xf numFmtId="0" fontId="7" fillId="0" borderId="144" xfId="3" applyFont="1" applyBorder="1" applyAlignment="1">
      <alignment horizontal="left" vertical="center" wrapText="1"/>
    </xf>
    <xf numFmtId="0" fontId="7" fillId="0" borderId="29" xfId="3" applyFont="1" applyBorder="1" applyAlignment="1">
      <alignment horizontal="left" vertical="center" wrapText="1"/>
    </xf>
    <xf numFmtId="0" fontId="44" fillId="0" borderId="199" xfId="0" applyFont="1" applyBorder="1" applyAlignment="1">
      <alignment horizontal="left" wrapText="1"/>
    </xf>
    <xf numFmtId="0" fontId="7" fillId="0" borderId="144" xfId="3" applyFont="1" applyBorder="1" applyAlignment="1">
      <alignment horizontal="center" vertical="center" wrapText="1"/>
    </xf>
    <xf numFmtId="0" fontId="44" fillId="0" borderId="145" xfId="0" applyFont="1" applyBorder="1" applyAlignment="1">
      <alignment wrapText="1"/>
    </xf>
    <xf numFmtId="0" fontId="7" fillId="0" borderId="29" xfId="3" applyFont="1" applyBorder="1" applyAlignment="1">
      <alignment horizontal="center" vertical="center" wrapText="1"/>
    </xf>
    <xf numFmtId="0" fontId="44" fillId="0" borderId="172" xfId="0" applyFont="1" applyBorder="1" applyAlignment="1">
      <alignment wrapText="1"/>
    </xf>
    <xf numFmtId="0" fontId="44" fillId="0" borderId="199" xfId="0" applyFont="1" applyBorder="1" applyAlignment="1">
      <alignment wrapText="1"/>
    </xf>
    <xf numFmtId="0" fontId="44" fillId="0" borderId="200" xfId="0" applyFont="1" applyBorder="1" applyAlignment="1">
      <alignment wrapText="1"/>
    </xf>
    <xf numFmtId="0" fontId="7" fillId="4" borderId="82" xfId="3" applyFont="1" applyFill="1" applyBorder="1" applyAlignment="1">
      <alignment horizontal="center" vertical="center" wrapText="1"/>
    </xf>
    <xf numFmtId="0" fontId="0" fillId="0" borderId="86" xfId="0" applyBorder="1" applyAlignment="1">
      <alignment wrapText="1"/>
    </xf>
    <xf numFmtId="0" fontId="0" fillId="0" borderId="84" xfId="0" applyBorder="1" applyAlignment="1">
      <alignment wrapText="1"/>
    </xf>
    <xf numFmtId="0" fontId="2" fillId="2" borderId="21" xfId="3" applyFont="1" applyFill="1" applyBorder="1" applyAlignment="1">
      <alignment horizontal="center" vertical="center" wrapText="1"/>
    </xf>
    <xf numFmtId="0" fontId="2" fillId="2" borderId="13" xfId="3" applyFont="1" applyFill="1" applyBorder="1" applyAlignment="1">
      <alignment horizontal="center" vertical="center" wrapText="1"/>
    </xf>
    <xf numFmtId="0" fontId="8" fillId="2" borderId="36" xfId="3" applyFont="1" applyFill="1" applyBorder="1" applyAlignment="1">
      <alignment horizontal="center" vertical="center" wrapText="1"/>
    </xf>
    <xf numFmtId="0" fontId="8" fillId="2" borderId="31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8" fillId="2" borderId="37" xfId="3" applyFont="1" applyFill="1" applyBorder="1" applyAlignment="1">
      <alignment horizontal="center" vertical="center" wrapText="1"/>
    </xf>
    <xf numFmtId="0" fontId="8" fillId="2" borderId="38" xfId="3" applyFont="1" applyFill="1" applyBorder="1" applyAlignment="1">
      <alignment horizontal="center" vertical="center" wrapText="1"/>
    </xf>
    <xf numFmtId="0" fontId="13" fillId="2" borderId="55" xfId="3" applyFont="1" applyFill="1" applyBorder="1" applyAlignment="1">
      <alignment horizontal="center" vertical="center" wrapText="1"/>
    </xf>
    <xf numFmtId="0" fontId="44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0" fillId="0" borderId="57" xfId="0" applyBorder="1" applyAlignment="1">
      <alignment wrapText="1"/>
    </xf>
    <xf numFmtId="0" fontId="44" fillId="0" borderId="82" xfId="0" applyFont="1" applyBorder="1" applyAlignment="1">
      <alignment horizontal="center" vertical="center" wrapText="1"/>
    </xf>
    <xf numFmtId="0" fontId="44" fillId="0" borderId="86" xfId="0" applyFont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44" fillId="13" borderId="140" xfId="0" applyFont="1" applyFill="1" applyBorder="1" applyAlignment="1">
      <alignment horizontal="center" vertical="center" wrapText="1"/>
    </xf>
    <xf numFmtId="0" fontId="44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44" fillId="14" borderId="55" xfId="0" applyFont="1" applyFill="1" applyBorder="1" applyAlignment="1">
      <alignment horizontal="center" vertical="center" wrapText="1"/>
    </xf>
    <xf numFmtId="0" fontId="44" fillId="14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" fillId="4" borderId="140" xfId="3" applyFont="1" applyFill="1" applyBorder="1" applyAlignment="1">
      <alignment horizontal="center" vertical="center" wrapText="1"/>
    </xf>
    <xf numFmtId="0" fontId="0" fillId="0" borderId="141" xfId="0" applyBorder="1" applyAlignment="1">
      <alignment wrapText="1"/>
    </xf>
    <xf numFmtId="0" fontId="0" fillId="0" borderId="142" xfId="0" applyBorder="1" applyAlignment="1">
      <alignment wrapText="1"/>
    </xf>
    <xf numFmtId="0" fontId="44" fillId="13" borderId="139" xfId="0" applyFont="1" applyFill="1" applyBorder="1" applyAlignment="1">
      <alignment horizontal="center" vertical="center" wrapText="1"/>
    </xf>
    <xf numFmtId="0" fontId="44" fillId="0" borderId="139" xfId="0" applyFont="1" applyBorder="1" applyAlignment="1">
      <alignment horizontal="center" vertical="center" wrapText="1"/>
    </xf>
    <xf numFmtId="0" fontId="7" fillId="13" borderId="140" xfId="3" applyFont="1" applyFill="1" applyBorder="1" applyAlignment="1">
      <alignment horizontal="center" vertical="center" wrapText="1"/>
    </xf>
    <xf numFmtId="0" fontId="44" fillId="14" borderId="139" xfId="0" applyFont="1" applyFill="1" applyBorder="1" applyAlignment="1">
      <alignment horizontal="center" vertical="center" wrapText="1"/>
    </xf>
    <xf numFmtId="0" fontId="7" fillId="14" borderId="140" xfId="3" applyFont="1" applyFill="1" applyBorder="1" applyAlignment="1">
      <alignment horizontal="center" vertical="center" wrapText="1"/>
    </xf>
    <xf numFmtId="0" fontId="44" fillId="14" borderId="141" xfId="0" applyFont="1" applyFill="1" applyBorder="1" applyAlignment="1">
      <alignment horizontal="center" vertical="center" wrapText="1"/>
    </xf>
    <xf numFmtId="0" fontId="7" fillId="8" borderId="185" xfId="7" applyFont="1" applyFill="1" applyBorder="1" applyAlignment="1">
      <alignment horizontal="center" vertical="center" wrapText="1"/>
    </xf>
    <xf numFmtId="0" fontId="0" fillId="0" borderId="178" xfId="0" applyBorder="1" applyAlignment="1">
      <alignment vertical="center" wrapText="1"/>
    </xf>
    <xf numFmtId="0" fontId="7" fillId="8" borderId="29" xfId="7" applyFont="1" applyFill="1" applyBorder="1" applyAlignment="1">
      <alignment horizontal="left" vertical="center" wrapText="1"/>
    </xf>
    <xf numFmtId="0" fontId="0" fillId="0" borderId="179" xfId="0" applyBorder="1" applyAlignment="1">
      <alignment vertical="center" wrapText="1"/>
    </xf>
    <xf numFmtId="0" fontId="9" fillId="8" borderId="29" xfId="7" applyFont="1" applyFill="1" applyBorder="1" applyAlignment="1">
      <alignment horizontal="center" vertical="center" wrapText="1"/>
    </xf>
    <xf numFmtId="0" fontId="9" fillId="8" borderId="37" xfId="7" applyFont="1" applyFill="1" applyBorder="1" applyAlignment="1">
      <alignment horizontal="center" vertical="center" wrapText="1"/>
    </xf>
    <xf numFmtId="0" fontId="0" fillId="0" borderId="184" xfId="0" applyBorder="1" applyAlignment="1">
      <alignment vertical="center" wrapText="1"/>
    </xf>
    <xf numFmtId="0" fontId="7" fillId="0" borderId="178" xfId="7" applyFont="1" applyBorder="1" applyAlignment="1">
      <alignment horizontal="center" vertical="center" wrapText="1"/>
    </xf>
    <xf numFmtId="0" fontId="7" fillId="0" borderId="179" xfId="7" applyFont="1" applyBorder="1" applyAlignment="1">
      <alignment horizontal="left" vertical="center" wrapText="1"/>
    </xf>
    <xf numFmtId="0" fontId="9" fillId="0" borderId="179" xfId="7" applyFont="1" applyBorder="1" applyAlignment="1">
      <alignment horizontal="center" vertical="center" wrapText="1"/>
    </xf>
    <xf numFmtId="0" fontId="9" fillId="0" borderId="184" xfId="7" applyFont="1" applyBorder="1" applyAlignment="1">
      <alignment horizontal="center" vertical="center" wrapText="1"/>
    </xf>
    <xf numFmtId="0" fontId="7" fillId="8" borderId="178" xfId="7" applyFont="1" applyFill="1" applyBorder="1" applyAlignment="1">
      <alignment horizontal="center" vertical="center" wrapText="1"/>
    </xf>
    <xf numFmtId="0" fontId="7" fillId="8" borderId="179" xfId="7" applyFont="1" applyFill="1" applyBorder="1" applyAlignment="1">
      <alignment horizontal="left" vertical="center" wrapText="1"/>
    </xf>
    <xf numFmtId="0" fontId="9" fillId="8" borderId="179" xfId="7" applyFont="1" applyFill="1" applyBorder="1" applyAlignment="1">
      <alignment horizontal="center" vertical="center" wrapText="1"/>
    </xf>
    <xf numFmtId="0" fontId="9" fillId="8" borderId="184" xfId="7" applyFont="1" applyFill="1" applyBorder="1" applyAlignment="1">
      <alignment horizontal="center" vertical="center" wrapText="1"/>
    </xf>
    <xf numFmtId="0" fontId="0" fillId="0" borderId="181" xfId="0" applyBorder="1" applyAlignment="1">
      <alignment vertical="center" wrapText="1"/>
    </xf>
    <xf numFmtId="0" fontId="0" fillId="0" borderId="182" xfId="0" applyBorder="1" applyAlignment="1">
      <alignment vertical="center" wrapText="1"/>
    </xf>
    <xf numFmtId="0" fontId="0" fillId="0" borderId="186" xfId="0" applyBorder="1" applyAlignment="1">
      <alignment horizontal="center" vertical="center" wrapText="1"/>
    </xf>
    <xf numFmtId="0" fontId="44" fillId="8" borderId="37" xfId="0" applyFont="1" applyFill="1" applyBorder="1" applyAlignment="1">
      <alignment horizontal="center" vertical="center" wrapText="1"/>
    </xf>
    <xf numFmtId="0" fontId="0" fillId="0" borderId="184" xfId="0" applyBorder="1" applyAlignment="1">
      <alignment horizontal="center" vertical="center" wrapText="1"/>
    </xf>
    <xf numFmtId="0" fontId="44" fillId="0" borderId="184" xfId="0" applyFont="1" applyBorder="1" applyAlignment="1">
      <alignment horizontal="center" vertical="center" wrapText="1"/>
    </xf>
    <xf numFmtId="0" fontId="44" fillId="8" borderId="184" xfId="0" applyFont="1" applyFill="1" applyBorder="1" applyAlignment="1">
      <alignment horizontal="center" vertical="center" wrapText="1"/>
    </xf>
    <xf numFmtId="0" fontId="0" fillId="8" borderId="186" xfId="0" applyFill="1" applyBorder="1" applyAlignment="1">
      <alignment horizontal="center" vertical="center" wrapText="1"/>
    </xf>
    <xf numFmtId="0" fontId="44" fillId="8" borderId="172" xfId="0" applyFont="1" applyFill="1" applyBorder="1" applyAlignment="1">
      <alignment horizontal="center" vertical="center" wrapText="1"/>
    </xf>
    <xf numFmtId="0" fontId="0" fillId="0" borderId="180" xfId="0" applyBorder="1" applyAlignment="1">
      <alignment horizontal="center" vertical="center" wrapText="1"/>
    </xf>
    <xf numFmtId="0" fontId="44" fillId="0" borderId="180" xfId="0" applyFont="1" applyBorder="1" applyAlignment="1">
      <alignment horizontal="center" vertical="center" wrapText="1"/>
    </xf>
    <xf numFmtId="0" fontId="44" fillId="8" borderId="180" xfId="0" applyFont="1" applyFill="1" applyBorder="1" applyAlignment="1">
      <alignment horizontal="center" vertical="center" wrapText="1"/>
    </xf>
    <xf numFmtId="0" fontId="0" fillId="0" borderId="183" xfId="0" applyBorder="1" applyAlignment="1">
      <alignment horizontal="center" vertical="center" wrapText="1"/>
    </xf>
    <xf numFmtId="0" fontId="7" fillId="2" borderId="120" xfId="3" applyFont="1" applyFill="1" applyBorder="1" applyAlignment="1">
      <alignment horizontal="center" vertical="center" textRotation="90" wrapText="1"/>
    </xf>
    <xf numFmtId="0" fontId="7" fillId="2" borderId="72" xfId="3" applyFont="1" applyFill="1" applyBorder="1" applyAlignment="1">
      <alignment horizontal="center" vertical="center" textRotation="90" wrapText="1"/>
    </xf>
    <xf numFmtId="0" fontId="7" fillId="2" borderId="83" xfId="3" applyFont="1" applyFill="1" applyBorder="1" applyAlignment="1">
      <alignment horizontal="center" vertical="center" textRotation="90" wrapText="1"/>
    </xf>
    <xf numFmtId="0" fontId="7" fillId="2" borderId="55" xfId="3" applyFont="1" applyFill="1" applyBorder="1" applyAlignment="1">
      <alignment horizontal="center" vertical="center" wrapText="1"/>
    </xf>
    <xf numFmtId="0" fontId="7" fillId="2" borderId="56" xfId="3" applyFont="1" applyFill="1" applyBorder="1" applyAlignment="1">
      <alignment horizontal="center" vertical="center" wrapText="1"/>
    </xf>
    <xf numFmtId="0" fontId="7" fillId="2" borderId="57" xfId="3" applyFont="1" applyFill="1" applyBorder="1" applyAlignment="1">
      <alignment horizontal="center" vertical="center" wrapText="1"/>
    </xf>
    <xf numFmtId="0" fontId="7" fillId="2" borderId="58" xfId="3" applyFont="1" applyFill="1" applyBorder="1" applyAlignment="1">
      <alignment horizontal="center" vertical="center" wrapText="1"/>
    </xf>
    <xf numFmtId="0" fontId="7" fillId="2" borderId="59" xfId="3" applyFont="1" applyFill="1" applyBorder="1" applyAlignment="1">
      <alignment horizontal="center" vertical="center" wrapText="1"/>
    </xf>
    <xf numFmtId="0" fontId="7" fillId="2" borderId="60" xfId="3" applyFont="1" applyFill="1" applyBorder="1" applyAlignment="1">
      <alignment horizontal="center" vertical="center" wrapText="1"/>
    </xf>
    <xf numFmtId="0" fontId="7" fillId="2" borderId="120" xfId="3" applyFont="1" applyFill="1" applyBorder="1" applyAlignment="1">
      <alignment horizontal="center" vertical="center" wrapText="1"/>
    </xf>
    <xf numFmtId="0" fontId="7" fillId="2" borderId="72" xfId="3" applyFont="1" applyFill="1" applyBorder="1" applyAlignment="1">
      <alignment horizontal="center" vertical="center" wrapText="1"/>
    </xf>
    <xf numFmtId="0" fontId="7" fillId="2" borderId="83" xfId="3" applyFont="1" applyFill="1" applyBorder="1" applyAlignment="1">
      <alignment horizontal="center" vertical="center" wrapText="1"/>
    </xf>
    <xf numFmtId="0" fontId="7" fillId="2" borderId="66" xfId="3" applyFont="1" applyFill="1" applyBorder="1" applyAlignment="1">
      <alignment horizontal="center" vertical="center" wrapText="1"/>
    </xf>
    <xf numFmtId="0" fontId="7" fillId="2" borderId="70" xfId="3" applyFont="1" applyFill="1" applyBorder="1" applyAlignment="1">
      <alignment horizontal="center" vertical="center" wrapText="1"/>
    </xf>
    <xf numFmtId="0" fontId="7" fillId="2" borderId="93" xfId="3" applyFont="1" applyFill="1" applyBorder="1" applyAlignment="1">
      <alignment horizontal="center" vertical="center" wrapText="1"/>
    </xf>
    <xf numFmtId="0" fontId="7" fillId="2" borderId="123" xfId="3" applyFont="1" applyFill="1" applyBorder="1" applyAlignment="1">
      <alignment horizontal="center" vertical="center" textRotation="90" wrapText="1"/>
    </xf>
    <xf numFmtId="0" fontId="7" fillId="2" borderId="79" xfId="3" applyFont="1" applyFill="1" applyBorder="1" applyAlignment="1">
      <alignment horizontal="center" vertical="center" textRotation="90" wrapText="1"/>
    </xf>
    <xf numFmtId="0" fontId="7" fillId="2" borderId="90" xfId="3" applyFont="1" applyFill="1" applyBorder="1" applyAlignment="1">
      <alignment horizontal="center" vertical="center" textRotation="90" wrapText="1"/>
    </xf>
    <xf numFmtId="0" fontId="7" fillId="2" borderId="121" xfId="3" applyFont="1" applyFill="1" applyBorder="1" applyAlignment="1">
      <alignment horizontal="center" vertical="center" textRotation="90" wrapText="1"/>
    </xf>
    <xf numFmtId="0" fontId="7" fillId="2" borderId="77" xfId="3" applyFont="1" applyFill="1" applyBorder="1" applyAlignment="1">
      <alignment horizontal="center" vertical="center" textRotation="90" wrapText="1"/>
    </xf>
    <xf numFmtId="0" fontId="7" fillId="2" borderId="88" xfId="3" applyFont="1" applyFill="1" applyBorder="1" applyAlignment="1">
      <alignment horizontal="center" vertical="center" textRotation="90" wrapText="1"/>
    </xf>
    <xf numFmtId="0" fontId="7" fillId="6" borderId="75" xfId="3" applyFont="1" applyFill="1" applyBorder="1" applyAlignment="1">
      <alignment horizontal="center" vertical="center"/>
    </xf>
    <xf numFmtId="0" fontId="7" fillId="6" borderId="81" xfId="3" applyFont="1" applyFill="1" applyBorder="1" applyAlignment="1">
      <alignment horizontal="center" vertical="center"/>
    </xf>
    <xf numFmtId="0" fontId="7" fillId="6" borderId="92" xfId="3" applyFont="1" applyFill="1" applyBorder="1" applyAlignment="1">
      <alignment horizontal="center" vertical="center"/>
    </xf>
    <xf numFmtId="0" fontId="7" fillId="2" borderId="56" xfId="3" applyFont="1" applyFill="1" applyBorder="1" applyAlignment="1">
      <alignment horizontal="center" vertical="center"/>
    </xf>
    <xf numFmtId="0" fontId="9" fillId="0" borderId="56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7" fillId="2" borderId="122" xfId="3" applyFont="1" applyFill="1" applyBorder="1" applyAlignment="1">
      <alignment horizontal="center" vertical="center" wrapText="1"/>
    </xf>
    <xf numFmtId="0" fontId="7" fillId="2" borderId="78" xfId="3" applyFont="1" applyFill="1" applyBorder="1" applyAlignment="1">
      <alignment horizontal="center" vertical="center" wrapText="1"/>
    </xf>
    <xf numFmtId="0" fontId="7" fillId="2" borderId="89" xfId="3" applyFont="1" applyFill="1" applyBorder="1" applyAlignment="1">
      <alignment horizontal="center" vertical="center" wrapText="1"/>
    </xf>
    <xf numFmtId="0" fontId="2" fillId="6" borderId="56" xfId="3" applyFont="1" applyFill="1" applyBorder="1" applyAlignment="1">
      <alignment horizontal="center" vertical="center" textRotation="90"/>
    </xf>
    <xf numFmtId="0" fontId="2" fillId="6" borderId="0" xfId="3" applyFont="1" applyFill="1" applyAlignment="1">
      <alignment horizontal="center" vertical="center" textRotation="90"/>
    </xf>
    <xf numFmtId="0" fontId="2" fillId="6" borderId="86" xfId="3" applyFont="1" applyFill="1" applyBorder="1" applyAlignment="1">
      <alignment horizontal="center" vertical="center" textRotation="90"/>
    </xf>
    <xf numFmtId="0" fontId="7" fillId="6" borderId="64" xfId="3" applyFont="1" applyFill="1" applyBorder="1" applyAlignment="1">
      <alignment horizontal="center" vertical="center" wrapText="1"/>
    </xf>
    <xf numFmtId="0" fontId="7" fillId="6" borderId="65" xfId="3" applyFont="1" applyFill="1" applyBorder="1" applyAlignment="1">
      <alignment horizontal="center" vertical="center" wrapText="1"/>
    </xf>
    <xf numFmtId="0" fontId="7" fillId="6" borderId="68" xfId="3" applyFont="1" applyFill="1" applyBorder="1" applyAlignment="1">
      <alignment horizontal="center" vertical="center" wrapText="1"/>
    </xf>
    <xf numFmtId="0" fontId="7" fillId="6" borderId="69" xfId="3" applyFont="1" applyFill="1" applyBorder="1" applyAlignment="1">
      <alignment horizontal="center" vertical="center" wrapText="1"/>
    </xf>
    <xf numFmtId="0" fontId="29" fillId="11" borderId="5" xfId="3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6" fillId="4" borderId="36" xfId="3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7" fillId="2" borderId="73" xfId="3" applyFont="1" applyFill="1" applyBorder="1" applyAlignment="1">
      <alignment horizontal="center" vertical="center" textRotation="90" wrapText="1"/>
    </xf>
    <xf numFmtId="0" fontId="0" fillId="0" borderId="95" xfId="0" applyBorder="1" applyAlignment="1">
      <alignment horizontal="center" vertical="center" textRotation="90" wrapText="1"/>
    </xf>
    <xf numFmtId="0" fontId="0" fillId="0" borderId="97" xfId="0" applyBorder="1" applyAlignment="1">
      <alignment horizontal="center" vertical="center" textRotation="90" wrapText="1"/>
    </xf>
    <xf numFmtId="0" fontId="9" fillId="8" borderId="21" xfId="4" applyFont="1" applyFill="1" applyBorder="1" applyAlignment="1" applyProtection="1">
      <alignment horizontal="center" vertical="center"/>
      <protection locked="0"/>
    </xf>
    <xf numFmtId="0" fontId="9" fillId="8" borderId="13" xfId="4" applyFont="1" applyFill="1" applyBorder="1" applyAlignment="1" applyProtection="1">
      <alignment horizontal="center" vertical="center"/>
      <protection locked="0"/>
    </xf>
    <xf numFmtId="0" fontId="9" fillId="8" borderId="29" xfId="4" applyFont="1" applyFill="1" applyBorder="1" applyAlignment="1" applyProtection="1">
      <alignment horizontal="center" vertical="center"/>
      <protection locked="0"/>
    </xf>
    <xf numFmtId="0" fontId="9" fillId="8" borderId="21" xfId="4" applyFont="1" applyFill="1" applyBorder="1" applyAlignment="1" applyProtection="1">
      <alignment horizontal="center" vertical="center" wrapText="1"/>
      <protection locked="0"/>
    </xf>
    <xf numFmtId="0" fontId="9" fillId="8" borderId="13" xfId="4" applyFont="1" applyFill="1" applyBorder="1" applyAlignment="1" applyProtection="1">
      <alignment horizontal="center" vertical="center" wrapText="1"/>
      <protection locked="0"/>
    </xf>
    <xf numFmtId="0" fontId="9" fillId="8" borderId="29" xfId="4" applyFont="1" applyFill="1" applyBorder="1" applyAlignment="1" applyProtection="1">
      <alignment horizontal="center" vertical="center" wrapText="1"/>
      <protection locked="0"/>
    </xf>
    <xf numFmtId="0" fontId="7" fillId="2" borderId="114" xfId="3" applyFont="1" applyFill="1" applyBorder="1" applyAlignment="1">
      <alignment horizontal="center" vertical="center" wrapText="1"/>
    </xf>
    <xf numFmtId="0" fontId="7" fillId="2" borderId="124" xfId="3" applyFont="1" applyFill="1" applyBorder="1" applyAlignment="1">
      <alignment horizontal="center" vertical="center" wrapText="1"/>
    </xf>
    <xf numFmtId="0" fontId="7" fillId="2" borderId="115" xfId="3" applyFont="1" applyFill="1" applyBorder="1" applyAlignment="1">
      <alignment horizontal="center" vertical="center" wrapText="1"/>
    </xf>
    <xf numFmtId="0" fontId="7" fillId="2" borderId="125" xfId="3" applyFont="1" applyFill="1" applyBorder="1" applyAlignment="1">
      <alignment horizontal="center" vertical="center" wrapText="1"/>
    </xf>
    <xf numFmtId="0" fontId="7" fillId="2" borderId="119" xfId="3" applyFont="1" applyFill="1" applyBorder="1" applyAlignment="1">
      <alignment horizontal="center" vertical="center" wrapText="1"/>
    </xf>
    <xf numFmtId="0" fontId="7" fillId="2" borderId="76" xfId="3" applyFont="1" applyFill="1" applyBorder="1" applyAlignment="1">
      <alignment horizontal="center" vertical="center" wrapText="1"/>
    </xf>
    <xf numFmtId="0" fontId="7" fillId="2" borderId="87" xfId="3" applyFont="1" applyFill="1" applyBorder="1" applyAlignment="1">
      <alignment horizontal="center" vertical="center" wrapText="1"/>
    </xf>
    <xf numFmtId="0" fontId="7" fillId="6" borderId="74" xfId="3" applyFont="1" applyFill="1" applyBorder="1" applyAlignment="1">
      <alignment horizontal="center" vertical="center" textRotation="90" wrapText="1"/>
    </xf>
    <xf numFmtId="0" fontId="7" fillId="6" borderId="80" xfId="3" applyFont="1" applyFill="1" applyBorder="1" applyAlignment="1">
      <alignment horizontal="center" vertical="center" textRotation="90" wrapText="1"/>
    </xf>
    <xf numFmtId="0" fontId="7" fillId="6" borderId="91" xfId="3" applyFont="1" applyFill="1" applyBorder="1" applyAlignment="1">
      <alignment horizontal="center" vertical="center" textRotation="90" wrapText="1"/>
    </xf>
    <xf numFmtId="0" fontId="23" fillId="0" borderId="70" xfId="0" applyFont="1" applyBorder="1"/>
    <xf numFmtId="0" fontId="23" fillId="0" borderId="93" xfId="0" applyFont="1" applyBorder="1"/>
    <xf numFmtId="0" fontId="31" fillId="0" borderId="0" xfId="0" applyFont="1" applyAlignment="1">
      <alignment horizontal="left" vertical="top" wrapText="1"/>
    </xf>
    <xf numFmtId="0" fontId="7" fillId="0" borderId="11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29" fillId="5" borderId="36" xfId="3" applyFont="1" applyFill="1" applyBorder="1" applyAlignment="1">
      <alignment horizontal="center" vertical="center" wrapText="1"/>
    </xf>
    <xf numFmtId="0" fontId="29" fillId="5" borderId="31" xfId="3" applyFont="1" applyFill="1" applyBorder="1" applyAlignment="1">
      <alignment horizontal="center" vertical="center" wrapText="1"/>
    </xf>
    <xf numFmtId="0" fontId="29" fillId="5" borderId="37" xfId="3" applyFont="1" applyFill="1" applyBorder="1" applyAlignment="1">
      <alignment horizontal="center" vertical="center" wrapText="1"/>
    </xf>
    <xf numFmtId="0" fontId="29" fillId="5" borderId="38" xfId="3" applyFont="1" applyFill="1" applyBorder="1" applyAlignment="1">
      <alignment horizontal="center" vertical="center" wrapText="1"/>
    </xf>
    <xf numFmtId="0" fontId="29" fillId="7" borderId="36" xfId="3" applyFont="1" applyFill="1" applyBorder="1" applyAlignment="1">
      <alignment horizontal="center" vertical="center"/>
    </xf>
    <xf numFmtId="0" fontId="29" fillId="7" borderId="6" xfId="3" applyFont="1" applyFill="1" applyBorder="1" applyAlignment="1">
      <alignment horizontal="center" vertical="center"/>
    </xf>
    <xf numFmtId="0" fontId="29" fillId="7" borderId="31" xfId="3" applyFont="1" applyFill="1" applyBorder="1" applyAlignment="1">
      <alignment horizontal="center" vertical="center"/>
    </xf>
    <xf numFmtId="0" fontId="29" fillId="7" borderId="37" xfId="3" applyFont="1" applyFill="1" applyBorder="1" applyAlignment="1">
      <alignment horizontal="center" vertical="center"/>
    </xf>
    <xf numFmtId="0" fontId="29" fillId="7" borderId="28" xfId="3" applyFont="1" applyFill="1" applyBorder="1" applyAlignment="1">
      <alignment horizontal="center" vertical="center"/>
    </xf>
    <xf numFmtId="0" fontId="29" fillId="7" borderId="38" xfId="3" applyFont="1" applyFill="1" applyBorder="1" applyAlignment="1">
      <alignment horizontal="center" vertical="center"/>
    </xf>
    <xf numFmtId="3" fontId="33" fillId="5" borderId="36" xfId="3" applyNumberFormat="1" applyFont="1" applyFill="1" applyBorder="1" applyAlignment="1">
      <alignment horizontal="center" vertical="center" wrapText="1"/>
    </xf>
    <xf numFmtId="3" fontId="33" fillId="5" borderId="6" xfId="3" applyNumberFormat="1" applyFont="1" applyFill="1" applyBorder="1" applyAlignment="1">
      <alignment horizontal="center" vertical="center" wrapText="1"/>
    </xf>
    <xf numFmtId="3" fontId="33" fillId="7" borderId="11" xfId="3" applyNumberFormat="1" applyFont="1" applyFill="1" applyBorder="1" applyAlignment="1">
      <alignment horizontal="center" vertical="center" wrapText="1"/>
    </xf>
    <xf numFmtId="3" fontId="33" fillId="7" borderId="10" xfId="3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9" fillId="5" borderId="5" xfId="3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6" fillId="4" borderId="11" xfId="3" applyNumberFormat="1" applyFont="1" applyFill="1" applyBorder="1" applyAlignment="1">
      <alignment horizontal="center" vertical="center" wrapText="1"/>
    </xf>
    <xf numFmtId="3" fontId="6" fillId="4" borderId="10" xfId="3" applyNumberFormat="1" applyFont="1" applyFill="1" applyBorder="1" applyAlignment="1">
      <alignment horizontal="center" vertical="center" wrapText="1"/>
    </xf>
    <xf numFmtId="0" fontId="29" fillId="7" borderId="36" xfId="3" applyFont="1" applyFill="1" applyBorder="1" applyAlignment="1">
      <alignment horizontal="center" vertical="center" wrapText="1"/>
    </xf>
    <xf numFmtId="0" fontId="29" fillId="7" borderId="6" xfId="3" applyFont="1" applyFill="1" applyBorder="1" applyAlignment="1">
      <alignment horizontal="center" vertical="center" wrapText="1"/>
    </xf>
    <xf numFmtId="0" fontId="7" fillId="6" borderId="55" xfId="3" applyFont="1" applyFill="1" applyBorder="1" applyAlignment="1">
      <alignment horizontal="center" vertical="center" wrapText="1"/>
    </xf>
    <xf numFmtId="0" fontId="7" fillId="6" borderId="56" xfId="3" applyFont="1" applyFill="1" applyBorder="1" applyAlignment="1">
      <alignment horizontal="center" vertical="center" wrapText="1"/>
    </xf>
    <xf numFmtId="0" fontId="7" fillId="6" borderId="57" xfId="3" applyFont="1" applyFill="1" applyBorder="1" applyAlignment="1">
      <alignment horizontal="center" vertical="center" wrapText="1"/>
    </xf>
    <xf numFmtId="0" fontId="7" fillId="6" borderId="58" xfId="3" applyFont="1" applyFill="1" applyBorder="1" applyAlignment="1">
      <alignment horizontal="center" vertical="center" wrapText="1"/>
    </xf>
    <xf numFmtId="0" fontId="7" fillId="6" borderId="59" xfId="3" applyFont="1" applyFill="1" applyBorder="1" applyAlignment="1">
      <alignment horizontal="center" vertical="center" wrapText="1"/>
    </xf>
    <xf numFmtId="0" fontId="7" fillId="6" borderId="60" xfId="3" applyFont="1" applyFill="1" applyBorder="1" applyAlignment="1">
      <alignment horizontal="center" vertical="center" wrapText="1"/>
    </xf>
    <xf numFmtId="0" fontId="7" fillId="6" borderId="61" xfId="3" applyFont="1" applyFill="1" applyBorder="1" applyAlignment="1">
      <alignment horizontal="center" vertical="center" textRotation="90" wrapText="1"/>
    </xf>
    <xf numFmtId="0" fontId="7" fillId="6" borderId="67" xfId="3" applyFont="1" applyFill="1" applyBorder="1" applyAlignment="1">
      <alignment horizontal="center" vertical="center" textRotation="90" wrapText="1"/>
    </xf>
    <xf numFmtId="0" fontId="7" fillId="6" borderId="85" xfId="3" applyFont="1" applyFill="1" applyBorder="1" applyAlignment="1">
      <alignment horizontal="center" vertical="center" textRotation="90" wrapText="1"/>
    </xf>
    <xf numFmtId="0" fontId="34" fillId="0" borderId="0" xfId="3" applyFont="1" applyAlignment="1">
      <alignment horizontal="center" vertical="top" wrapText="1"/>
    </xf>
    <xf numFmtId="0" fontId="16" fillId="0" borderId="0" xfId="3" applyFont="1" applyAlignment="1">
      <alignment horizontal="center" vertical="top"/>
    </xf>
    <xf numFmtId="0" fontId="29" fillId="5" borderId="6" xfId="3" applyFont="1" applyFill="1" applyBorder="1" applyAlignment="1">
      <alignment horizontal="center" vertical="center" wrapText="1"/>
    </xf>
    <xf numFmtId="0" fontId="29" fillId="5" borderId="28" xfId="3" applyFont="1" applyFill="1" applyBorder="1" applyAlignment="1">
      <alignment horizontal="center" vertical="center" wrapText="1"/>
    </xf>
    <xf numFmtId="0" fontId="13" fillId="4" borderId="36" xfId="3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33" fillId="11" borderId="36" xfId="0" applyFont="1" applyFill="1" applyBorder="1" applyAlignment="1">
      <alignment horizontal="center" vertical="center" wrapText="1"/>
    </xf>
    <xf numFmtId="0" fontId="33" fillId="11" borderId="6" xfId="0" applyFont="1" applyFill="1" applyBorder="1" applyAlignment="1">
      <alignment horizontal="center" vertical="center" wrapText="1"/>
    </xf>
    <xf numFmtId="0" fontId="33" fillId="11" borderId="31" xfId="0" applyFont="1" applyFill="1" applyBorder="1" applyAlignment="1">
      <alignment horizontal="center" vertical="center" wrapText="1"/>
    </xf>
    <xf numFmtId="0" fontId="29" fillId="11" borderId="36" xfId="0" applyFont="1" applyFill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center" wrapText="1"/>
    </xf>
    <xf numFmtId="0" fontId="29" fillId="11" borderId="31" xfId="0" applyFont="1" applyFill="1" applyBorder="1" applyAlignment="1">
      <alignment horizontal="center" vertical="center" wrapText="1"/>
    </xf>
    <xf numFmtId="0" fontId="29" fillId="11" borderId="37" xfId="0" applyFont="1" applyFill="1" applyBorder="1" applyAlignment="1">
      <alignment horizontal="center" vertical="center" wrapText="1"/>
    </xf>
    <xf numFmtId="0" fontId="29" fillId="11" borderId="28" xfId="0" applyFont="1" applyFill="1" applyBorder="1" applyAlignment="1">
      <alignment horizontal="center" vertical="center" wrapText="1"/>
    </xf>
    <xf numFmtId="0" fontId="29" fillId="11" borderId="38" xfId="0" applyFont="1" applyFill="1" applyBorder="1" applyAlignment="1">
      <alignment horizontal="center" vertical="center" wrapText="1"/>
    </xf>
    <xf numFmtId="0" fontId="6" fillId="6" borderId="114" xfId="3" applyFont="1" applyFill="1" applyBorder="1" applyAlignment="1">
      <alignment horizontal="center" vertical="center"/>
    </xf>
    <xf numFmtId="0" fontId="6" fillId="6" borderId="117" xfId="3" applyFont="1" applyFill="1" applyBorder="1" applyAlignment="1">
      <alignment horizontal="center" vertical="center"/>
    </xf>
    <xf numFmtId="0" fontId="6" fillId="6" borderId="115" xfId="3" applyFont="1" applyFill="1" applyBorder="1" applyAlignment="1">
      <alignment horizontal="center" vertical="center"/>
    </xf>
    <xf numFmtId="0" fontId="7" fillId="6" borderId="72" xfId="3" applyFont="1" applyFill="1" applyBorder="1" applyAlignment="1">
      <alignment horizontal="center" vertical="center" textRotation="90" wrapText="1"/>
    </xf>
    <xf numFmtId="0" fontId="7" fillId="6" borderId="83" xfId="3" applyFont="1" applyFill="1" applyBorder="1" applyAlignment="1">
      <alignment horizontal="center" vertical="center" textRotation="90" wrapText="1"/>
    </xf>
    <xf numFmtId="0" fontId="7" fillId="6" borderId="71" xfId="3" applyFont="1" applyFill="1" applyBorder="1" applyAlignment="1">
      <alignment horizontal="center" vertical="center" wrapText="1"/>
    </xf>
    <xf numFmtId="0" fontId="7" fillId="6" borderId="82" xfId="3" applyFont="1" applyFill="1" applyBorder="1" applyAlignment="1">
      <alignment horizontal="center" vertical="center" wrapText="1"/>
    </xf>
    <xf numFmtId="0" fontId="7" fillId="6" borderId="73" xfId="3" applyFont="1" applyFill="1" applyBorder="1" applyAlignment="1">
      <alignment horizontal="center" vertical="center" wrapText="1"/>
    </xf>
    <xf numFmtId="0" fontId="7" fillId="6" borderId="84" xfId="3" applyFont="1" applyFill="1" applyBorder="1" applyAlignment="1">
      <alignment horizontal="center" vertical="center" wrapText="1"/>
    </xf>
    <xf numFmtId="0" fontId="7" fillId="6" borderId="72" xfId="3" applyFont="1" applyFill="1" applyBorder="1" applyAlignment="1">
      <alignment horizontal="center" vertical="center"/>
    </xf>
    <xf numFmtId="0" fontId="7" fillId="6" borderId="83" xfId="3" applyFont="1" applyFill="1" applyBorder="1" applyAlignment="1">
      <alignment horizontal="center" vertical="center"/>
    </xf>
    <xf numFmtId="0" fontId="6" fillId="6" borderId="116" xfId="3" applyFont="1" applyFill="1" applyBorder="1" applyAlignment="1">
      <alignment horizontal="center" vertical="center"/>
    </xf>
    <xf numFmtId="0" fontId="6" fillId="6" borderId="118" xfId="3" applyFont="1" applyFill="1" applyBorder="1" applyAlignment="1">
      <alignment horizontal="center" vertical="center"/>
    </xf>
    <xf numFmtId="0" fontId="2" fillId="2" borderId="72" xfId="3" applyFont="1" applyFill="1" applyBorder="1" applyAlignment="1">
      <alignment horizontal="center" vertical="center" textRotation="90" wrapText="1"/>
    </xf>
    <xf numFmtId="0" fontId="2" fillId="2" borderId="83" xfId="3" applyFont="1" applyFill="1" applyBorder="1" applyAlignment="1">
      <alignment horizontal="center" vertical="center" textRotation="90" wrapText="1"/>
    </xf>
    <xf numFmtId="0" fontId="7" fillId="2" borderId="0" xfId="3" applyFont="1" applyFill="1" applyAlignment="1">
      <alignment horizontal="center" vertical="center" textRotation="90" wrapText="1"/>
    </xf>
    <xf numFmtId="0" fontId="7" fillId="2" borderId="86" xfId="3" applyFont="1" applyFill="1" applyBorder="1" applyAlignment="1">
      <alignment horizontal="center" vertical="center" textRotation="90" wrapText="1"/>
    </xf>
    <xf numFmtId="0" fontId="44" fillId="14" borderId="140" xfId="0" applyFont="1" applyFill="1" applyBorder="1" applyAlignment="1">
      <alignment horizontal="center" vertical="center" wrapText="1"/>
    </xf>
    <xf numFmtId="0" fontId="7" fillId="13" borderId="95" xfId="3" applyFont="1" applyFill="1" applyBorder="1" applyAlignment="1">
      <alignment horizontal="center" vertical="center" textRotation="90" wrapText="1"/>
    </xf>
    <xf numFmtId="0" fontId="0" fillId="0" borderId="97" xfId="0" applyBorder="1" applyAlignment="1">
      <alignment horizontal="center" vertical="center" wrapText="1"/>
    </xf>
    <xf numFmtId="0" fontId="7" fillId="14" borderId="150" xfId="3" applyFont="1" applyFill="1" applyBorder="1" applyAlignment="1">
      <alignment horizontal="center" vertical="center" textRotation="90" wrapText="1"/>
    </xf>
    <xf numFmtId="0" fontId="0" fillId="0" borderId="151" xfId="0" applyBorder="1" applyAlignment="1">
      <alignment horizontal="center" vertical="center" wrapText="1"/>
    </xf>
    <xf numFmtId="0" fontId="7" fillId="14" borderId="13" xfId="3" applyFont="1" applyFill="1" applyBorder="1" applyAlignment="1">
      <alignment horizontal="center" vertical="center" textRotation="90" wrapText="1"/>
    </xf>
    <xf numFmtId="0" fontId="0" fillId="0" borderId="96" xfId="0" applyBorder="1" applyAlignment="1">
      <alignment horizontal="center" vertical="center" wrapText="1"/>
    </xf>
    <xf numFmtId="0" fontId="7" fillId="13" borderId="150" xfId="3" applyFont="1" applyFill="1" applyBorder="1" applyAlignment="1">
      <alignment horizontal="center" vertical="center" textRotation="90" wrapText="1"/>
    </xf>
    <xf numFmtId="0" fontId="0" fillId="0" borderId="141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7" fillId="2" borderId="55" xfId="3" applyFont="1" applyFill="1" applyBorder="1" applyAlignment="1">
      <alignment horizontal="center" vertical="center"/>
    </xf>
    <xf numFmtId="0" fontId="7" fillId="2" borderId="57" xfId="3" applyFont="1" applyFill="1" applyBorder="1" applyAlignment="1">
      <alignment horizontal="center" vertical="center"/>
    </xf>
    <xf numFmtId="0" fontId="7" fillId="2" borderId="58" xfId="3" applyFont="1" applyFill="1" applyBorder="1" applyAlignment="1">
      <alignment horizontal="center" vertical="center"/>
    </xf>
    <xf numFmtId="0" fontId="7" fillId="2" borderId="59" xfId="3" applyFont="1" applyFill="1" applyBorder="1" applyAlignment="1">
      <alignment horizontal="center" vertical="center"/>
    </xf>
    <xf numFmtId="0" fontId="7" fillId="2" borderId="60" xfId="3" applyFont="1" applyFill="1" applyBorder="1" applyAlignment="1">
      <alignment horizontal="center" vertical="center"/>
    </xf>
    <xf numFmtId="0" fontId="9" fillId="0" borderId="56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7" fillId="6" borderId="62" xfId="3" applyFont="1" applyFill="1" applyBorder="1" applyAlignment="1">
      <alignment horizontal="center" vertical="center" wrapText="1"/>
    </xf>
    <xf numFmtId="0" fontId="7" fillId="6" borderId="63" xfId="3" applyFont="1" applyFill="1" applyBorder="1" applyAlignment="1">
      <alignment horizontal="center" vertical="center" wrapText="1"/>
    </xf>
    <xf numFmtId="0" fontId="7" fillId="6" borderId="114" xfId="3" applyFont="1" applyFill="1" applyBorder="1" applyAlignment="1">
      <alignment horizontal="center" vertical="center" wrapText="1"/>
    </xf>
    <xf numFmtId="0" fontId="7" fillId="6" borderId="115" xfId="3" applyFont="1" applyFill="1" applyBorder="1" applyAlignment="1">
      <alignment horizontal="center" vertical="center" wrapText="1"/>
    </xf>
    <xf numFmtId="0" fontId="13" fillId="2" borderId="56" xfId="3" applyFont="1" applyFill="1" applyBorder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7" fillId="2" borderId="61" xfId="3" applyFont="1" applyFill="1" applyBorder="1" applyAlignment="1">
      <alignment horizontal="center" vertical="center" textRotation="90" wrapText="1"/>
    </xf>
    <xf numFmtId="0" fontId="9" fillId="0" borderId="67" xfId="3" applyFont="1" applyBorder="1" applyAlignment="1">
      <alignment horizontal="center" vertical="center" textRotation="90" wrapText="1"/>
    </xf>
    <xf numFmtId="0" fontId="9" fillId="0" borderId="85" xfId="3" applyFont="1" applyBorder="1" applyAlignment="1">
      <alignment horizontal="center" vertical="center" textRotation="90" wrapText="1"/>
    </xf>
    <xf numFmtId="0" fontId="7" fillId="2" borderId="121" xfId="3" applyFont="1" applyFill="1" applyBorder="1" applyAlignment="1">
      <alignment horizontal="center" vertical="center" wrapText="1"/>
    </xf>
    <xf numFmtId="0" fontId="7" fillId="2" borderId="77" xfId="3" applyFont="1" applyFill="1" applyBorder="1" applyAlignment="1">
      <alignment horizontal="center" vertical="center" wrapText="1"/>
    </xf>
    <xf numFmtId="0" fontId="7" fillId="2" borderId="88" xfId="3" applyFont="1" applyFill="1" applyBorder="1" applyAlignment="1">
      <alignment horizontal="center" vertical="center" wrapText="1"/>
    </xf>
    <xf numFmtId="0" fontId="7" fillId="6" borderId="73" xfId="3" applyFont="1" applyFill="1" applyBorder="1" applyAlignment="1">
      <alignment horizontal="center" vertical="center" textRotation="90" wrapText="1"/>
    </xf>
    <xf numFmtId="0" fontId="7" fillId="6" borderId="84" xfId="3" applyFont="1" applyFill="1" applyBorder="1" applyAlignment="1">
      <alignment horizontal="center" vertical="center" textRotation="90" wrapText="1"/>
    </xf>
    <xf numFmtId="0" fontId="2" fillId="6" borderId="72" xfId="3" applyFont="1" applyFill="1" applyBorder="1" applyAlignment="1">
      <alignment horizontal="center" vertical="center" textRotation="90" wrapText="1"/>
    </xf>
    <xf numFmtId="0" fontId="2" fillId="6" borderId="83" xfId="3" applyFont="1" applyFill="1" applyBorder="1" applyAlignment="1">
      <alignment horizontal="center" vertical="center" textRotation="90" wrapText="1"/>
    </xf>
    <xf numFmtId="0" fontId="7" fillId="6" borderId="71" xfId="3" applyFont="1" applyFill="1" applyBorder="1" applyAlignment="1">
      <alignment horizontal="center" vertical="center" textRotation="90" wrapText="1"/>
    </xf>
    <xf numFmtId="0" fontId="7" fillId="6" borderId="82" xfId="3" applyFont="1" applyFill="1" applyBorder="1" applyAlignment="1">
      <alignment horizontal="center" vertical="center" textRotation="90" wrapText="1"/>
    </xf>
    <xf numFmtId="0" fontId="28" fillId="11" borderId="24" xfId="0" applyFont="1" applyFill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60" fillId="0" borderId="42" xfId="0" applyFont="1" applyBorder="1" applyAlignment="1">
      <alignment horizontal="center" vertical="center" wrapText="1"/>
    </xf>
    <xf numFmtId="0" fontId="28" fillId="5" borderId="17" xfId="3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8" fillId="5" borderId="42" xfId="0" applyFont="1" applyFill="1" applyBorder="1" applyAlignment="1">
      <alignment horizontal="center" vertical="center" wrapText="1"/>
    </xf>
    <xf numFmtId="0" fontId="28" fillId="5" borderId="17" xfId="0" applyFont="1" applyFill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29" fillId="11" borderId="24" xfId="0" applyFont="1" applyFill="1" applyBorder="1" applyAlignment="1">
      <alignment horizontal="center" vertical="center" wrapText="1"/>
    </xf>
    <xf numFmtId="0" fontId="29" fillId="11" borderId="25" xfId="0" applyFont="1" applyFill="1" applyBorder="1" applyAlignment="1">
      <alignment horizontal="center" vertical="center" wrapText="1"/>
    </xf>
    <xf numFmtId="0" fontId="29" fillId="11" borderId="42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wrapText="1"/>
    </xf>
    <xf numFmtId="0" fontId="25" fillId="3" borderId="0" xfId="0" applyFont="1" applyFill="1" applyAlignment="1">
      <alignment horizontal="center"/>
    </xf>
    <xf numFmtId="0" fontId="35" fillId="5" borderId="17" xfId="0" applyFont="1" applyFill="1" applyBorder="1" applyAlignment="1">
      <alignment horizontal="center" vertical="center" wrapText="1"/>
    </xf>
    <xf numFmtId="0" fontId="35" fillId="5" borderId="277" xfId="0" applyFont="1" applyFill="1" applyBorder="1" applyAlignment="1">
      <alignment horizontal="center" vertical="center" wrapText="1"/>
    </xf>
    <xf numFmtId="0" fontId="35" fillId="5" borderId="16" xfId="0" applyFont="1" applyFill="1" applyBorder="1" applyAlignment="1">
      <alignment horizontal="center" vertical="center" wrapText="1"/>
    </xf>
    <xf numFmtId="0" fontId="35" fillId="5" borderId="43" xfId="0" applyFont="1" applyFill="1" applyBorder="1" applyAlignment="1">
      <alignment horizontal="center" vertical="center" wrapText="1"/>
    </xf>
    <xf numFmtId="3" fontId="33" fillId="5" borderId="24" xfId="3" applyNumberFormat="1" applyFont="1" applyFill="1" applyBorder="1" applyAlignment="1">
      <alignment horizontal="center" vertical="center" wrapText="1"/>
    </xf>
    <xf numFmtId="3" fontId="33" fillId="5" borderId="25" xfId="3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3" fillId="11" borderId="24" xfId="0" applyFont="1" applyFill="1" applyBorder="1" applyAlignment="1">
      <alignment horizontal="center" vertical="center" wrapText="1"/>
    </xf>
    <xf numFmtId="0" fontId="33" fillId="11" borderId="25" xfId="0" applyFont="1" applyFill="1" applyBorder="1" applyAlignment="1">
      <alignment horizontal="center" vertical="center" wrapText="1"/>
    </xf>
    <xf numFmtId="0" fontId="60" fillId="0" borderId="25" xfId="0" applyFont="1" applyBorder="1" applyAlignment="1">
      <alignment vertical="center"/>
    </xf>
    <xf numFmtId="0" fontId="60" fillId="0" borderId="42" xfId="0" applyFont="1" applyBorder="1" applyAlignment="1">
      <alignment vertical="center"/>
    </xf>
    <xf numFmtId="0" fontId="35" fillId="7" borderId="277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center" vertical="center" wrapText="1"/>
    </xf>
    <xf numFmtId="0" fontId="35" fillId="7" borderId="278" xfId="0" applyFont="1" applyFill="1" applyBorder="1" applyAlignment="1">
      <alignment horizontal="center" vertical="center" wrapText="1"/>
    </xf>
    <xf numFmtId="0" fontId="35" fillId="7" borderId="279" xfId="0" applyFont="1" applyFill="1" applyBorder="1" applyAlignment="1">
      <alignment horizontal="center" vertical="center" wrapText="1"/>
    </xf>
    <xf numFmtId="0" fontId="35" fillId="7" borderId="176" xfId="0" applyFont="1" applyFill="1" applyBorder="1" applyAlignment="1">
      <alignment horizontal="center" vertical="center" wrapText="1"/>
    </xf>
    <xf numFmtId="0" fontId="35" fillId="7" borderId="173" xfId="0" applyFont="1" applyFill="1" applyBorder="1" applyAlignment="1">
      <alignment horizontal="center" vertical="center" wrapText="1"/>
    </xf>
    <xf numFmtId="0" fontId="35" fillId="7" borderId="94" xfId="0" applyFont="1" applyFill="1" applyBorder="1" applyAlignment="1">
      <alignment horizontal="center" vertical="center" wrapText="1"/>
    </xf>
    <xf numFmtId="0" fontId="35" fillId="7" borderId="44" xfId="0" applyFont="1" applyFill="1" applyBorder="1" applyAlignment="1">
      <alignment horizontal="center" vertical="center" wrapText="1"/>
    </xf>
    <xf numFmtId="0" fontId="35" fillId="7" borderId="17" xfId="0" applyFont="1" applyFill="1" applyBorder="1" applyAlignment="1">
      <alignment horizontal="center" vertical="center" wrapText="1"/>
    </xf>
    <xf numFmtId="3" fontId="33" fillId="7" borderId="24" xfId="3" applyNumberFormat="1" applyFont="1" applyFill="1" applyBorder="1" applyAlignment="1">
      <alignment horizontal="center" vertical="center" wrapText="1"/>
    </xf>
    <xf numFmtId="3" fontId="33" fillId="7" borderId="25" xfId="3" applyNumberFormat="1" applyFont="1" applyFill="1" applyBorder="1" applyAlignment="1">
      <alignment horizontal="center" vertical="center" wrapText="1"/>
    </xf>
    <xf numFmtId="0" fontId="60" fillId="0" borderId="25" xfId="0" applyFont="1" applyBorder="1" applyAlignment="1">
      <alignment wrapText="1"/>
    </xf>
    <xf numFmtId="0" fontId="60" fillId="0" borderId="42" xfId="0" applyFont="1" applyBorder="1" applyAlignment="1">
      <alignment wrapText="1"/>
    </xf>
    <xf numFmtId="0" fontId="29" fillId="7" borderId="43" xfId="3" applyFont="1" applyFill="1" applyBorder="1" applyAlignment="1">
      <alignment horizontal="center" vertical="center"/>
    </xf>
    <xf numFmtId="0" fontId="28" fillId="7" borderId="94" xfId="3" applyFont="1" applyFill="1" applyBorder="1" applyAlignment="1">
      <alignment horizontal="center" vertical="center" wrapText="1"/>
    </xf>
    <xf numFmtId="0" fontId="28" fillId="7" borderId="44" xfId="3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horizontal="center" vertical="center" wrapText="1"/>
    </xf>
    <xf numFmtId="0" fontId="64" fillId="0" borderId="285" xfId="0" applyFont="1" applyBorder="1" applyAlignment="1" applyProtection="1">
      <alignment vertical="top" wrapText="1" readingOrder="1"/>
      <protection locked="0"/>
    </xf>
    <xf numFmtId="0" fontId="65" fillId="0" borderId="286" xfId="0" applyFont="1" applyBorder="1" applyAlignment="1" applyProtection="1">
      <alignment vertical="top" wrapText="1"/>
      <protection locked="0"/>
    </xf>
    <xf numFmtId="0" fontId="53" fillId="0" borderId="187" xfId="0" applyFont="1" applyBorder="1" applyAlignment="1" applyProtection="1">
      <alignment vertical="top" wrapText="1" readingOrder="1"/>
      <protection locked="0"/>
    </xf>
    <xf numFmtId="0" fontId="54" fillId="0" borderId="188" xfId="0" applyFont="1" applyBorder="1" applyAlignment="1" applyProtection="1">
      <alignment vertical="top" wrapText="1"/>
      <protection locked="0"/>
    </xf>
    <xf numFmtId="0" fontId="65" fillId="0" borderId="266" xfId="0" applyFont="1" applyBorder="1" applyAlignment="1" applyProtection="1">
      <alignment horizontal="left" vertical="center" wrapText="1"/>
      <protection locked="0"/>
    </xf>
    <xf numFmtId="0" fontId="65" fillId="0" borderId="291" xfId="0" applyFont="1" applyBorder="1" applyAlignment="1" applyProtection="1">
      <alignment horizontal="left" vertical="center" wrapText="1"/>
      <protection locked="0"/>
    </xf>
    <xf numFmtId="0" fontId="36" fillId="9" borderId="280" xfId="0" applyFont="1" applyFill="1" applyBorder="1" applyAlignment="1">
      <alignment horizontal="center" vertical="center"/>
    </xf>
    <xf numFmtId="0" fontId="36" fillId="9" borderId="253" xfId="0" applyFont="1" applyFill="1" applyBorder="1" applyAlignment="1">
      <alignment horizontal="center" vertical="center"/>
    </xf>
    <xf numFmtId="0" fontId="25" fillId="0" borderId="103" xfId="0" applyFont="1" applyBorder="1" applyAlignment="1" applyProtection="1">
      <alignment horizontal="left" vertical="center" wrapText="1"/>
      <protection locked="0"/>
    </xf>
    <xf numFmtId="0" fontId="25" fillId="0" borderId="104" xfId="0" applyFont="1" applyBorder="1" applyAlignment="1" applyProtection="1">
      <alignment horizontal="left" vertical="center" wrapText="1"/>
      <protection locked="0"/>
    </xf>
    <xf numFmtId="0" fontId="24" fillId="0" borderId="105" xfId="0" applyFont="1" applyBorder="1" applyAlignment="1" applyProtection="1">
      <alignment horizontal="left" vertical="center" wrapText="1"/>
      <protection locked="0"/>
    </xf>
    <xf numFmtId="0" fontId="24" fillId="0" borderId="106" xfId="0" applyFont="1" applyBorder="1" applyAlignment="1" applyProtection="1">
      <alignment horizontal="left" vertical="center" wrapText="1"/>
      <protection locked="0"/>
    </xf>
    <xf numFmtId="0" fontId="25" fillId="0" borderId="131" xfId="0" applyFont="1" applyBorder="1" applyAlignment="1" applyProtection="1">
      <alignment horizontal="left" vertical="center" wrapText="1"/>
      <protection locked="0"/>
    </xf>
    <xf numFmtId="0" fontId="25" fillId="0" borderId="128" xfId="0" applyFont="1" applyBorder="1" applyAlignment="1" applyProtection="1">
      <alignment horizontal="left" vertical="center" wrapText="1"/>
      <protection locked="0"/>
    </xf>
    <xf numFmtId="0" fontId="24" fillId="0" borderId="262" xfId="0" applyFont="1" applyBorder="1" applyAlignment="1">
      <alignment horizontal="right" vertical="center"/>
    </xf>
    <xf numFmtId="0" fontId="24" fillId="0" borderId="260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24" fillId="0" borderId="256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57" xfId="0" applyFont="1" applyBorder="1" applyAlignment="1">
      <alignment horizontal="center" vertical="center" wrapText="1"/>
    </xf>
    <xf numFmtId="0" fontId="24" fillId="0" borderId="16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32" fillId="0" borderId="257" xfId="0" applyFont="1" applyBorder="1" applyAlignment="1">
      <alignment horizontal="center" vertical="center" wrapText="1"/>
    </xf>
    <xf numFmtId="0" fontId="32" fillId="0" borderId="167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24" fillId="15" borderId="256" xfId="0" applyFont="1" applyFill="1" applyBorder="1" applyAlignment="1">
      <alignment horizontal="center" vertical="center" wrapText="1"/>
    </xf>
    <xf numFmtId="0" fontId="24" fillId="15" borderId="32" xfId="0" applyFont="1" applyFill="1" applyBorder="1" applyAlignment="1">
      <alignment horizontal="center" vertical="center" wrapText="1"/>
    </xf>
    <xf numFmtId="0" fontId="24" fillId="15" borderId="41" xfId="0" applyFont="1" applyFill="1" applyBorder="1" applyAlignment="1">
      <alignment horizontal="center" vertical="center" wrapText="1"/>
    </xf>
    <xf numFmtId="0" fontId="24" fillId="15" borderId="257" xfId="0" applyFont="1" applyFill="1" applyBorder="1" applyAlignment="1">
      <alignment horizontal="center" vertical="center" wrapText="1"/>
    </xf>
    <xf numFmtId="0" fontId="24" fillId="15" borderId="167" xfId="0" applyFont="1" applyFill="1" applyBorder="1" applyAlignment="1">
      <alignment horizontal="center" vertical="center" wrapText="1"/>
    </xf>
    <xf numFmtId="0" fontId="24" fillId="15" borderId="39" xfId="0" applyFont="1" applyFill="1" applyBorder="1" applyAlignment="1">
      <alignment horizontal="center" vertical="center" wrapText="1"/>
    </xf>
    <xf numFmtId="0" fontId="32" fillId="15" borderId="257" xfId="0" applyFont="1" applyFill="1" applyBorder="1" applyAlignment="1">
      <alignment horizontal="center" vertical="center" wrapText="1"/>
    </xf>
    <xf numFmtId="0" fontId="32" fillId="15" borderId="167" xfId="0" applyFont="1" applyFill="1" applyBorder="1" applyAlignment="1">
      <alignment horizontal="center" vertical="center" wrapText="1"/>
    </xf>
    <xf numFmtId="0" fontId="32" fillId="15" borderId="39" xfId="0" applyFont="1" applyFill="1" applyBorder="1" applyAlignment="1">
      <alignment horizontal="center" vertical="center" wrapText="1"/>
    </xf>
    <xf numFmtId="0" fontId="24" fillId="0" borderId="275" xfId="0" applyFont="1" applyBorder="1" applyAlignment="1">
      <alignment horizontal="center" vertical="center" wrapText="1"/>
    </xf>
    <xf numFmtId="0" fontId="24" fillId="0" borderId="276" xfId="0" applyFont="1" applyBorder="1" applyAlignment="1">
      <alignment horizontal="center" vertical="center" wrapText="1"/>
    </xf>
    <xf numFmtId="0" fontId="24" fillId="0" borderId="283" xfId="0" applyFont="1" applyBorder="1" applyAlignment="1">
      <alignment horizontal="center" vertical="center" wrapText="1"/>
    </xf>
    <xf numFmtId="0" fontId="32" fillId="0" borderId="276" xfId="0" applyFont="1" applyBorder="1" applyAlignment="1">
      <alignment horizontal="center" vertical="center" wrapText="1"/>
    </xf>
    <xf numFmtId="0" fontId="32" fillId="0" borderId="283" xfId="0" applyFont="1" applyBorder="1" applyAlignment="1">
      <alignment horizontal="center" vertical="center" wrapText="1"/>
    </xf>
    <xf numFmtId="0" fontId="24" fillId="0" borderId="17" xfId="0" applyFont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263" xfId="0" applyFont="1" applyBorder="1" applyAlignment="1">
      <alignment horizontal="center" vertical="center" wrapText="1"/>
    </xf>
    <xf numFmtId="0" fontId="24" fillId="0" borderId="209" xfId="0" applyFont="1" applyBorder="1" applyAlignment="1">
      <alignment horizontal="center" vertical="center" wrapText="1"/>
    </xf>
    <xf numFmtId="0" fontId="24" fillId="0" borderId="259" xfId="0" applyFont="1" applyBorder="1" applyAlignment="1">
      <alignment horizontal="center" vertical="center" wrapText="1"/>
    </xf>
    <xf numFmtId="0" fontId="24" fillId="0" borderId="168" xfId="0" applyFont="1" applyBorder="1" applyAlignment="1">
      <alignment horizontal="center" vertical="center" wrapText="1"/>
    </xf>
    <xf numFmtId="0" fontId="24" fillId="0" borderId="264" xfId="0" applyFont="1" applyBorder="1" applyAlignment="1">
      <alignment horizontal="center" vertical="center" wrapText="1"/>
    </xf>
    <xf numFmtId="0" fontId="24" fillId="0" borderId="253" xfId="0" applyFont="1" applyBorder="1" applyAlignment="1">
      <alignment horizontal="center" vertical="center" wrapText="1"/>
    </xf>
    <xf numFmtId="0" fontId="24" fillId="0" borderId="267" xfId="0" applyFont="1" applyBorder="1" applyAlignment="1">
      <alignment horizontal="center" vertical="center" wrapText="1"/>
    </xf>
    <xf numFmtId="0" fontId="24" fillId="0" borderId="269" xfId="0" applyFont="1" applyBorder="1" applyAlignment="1">
      <alignment horizontal="center" vertical="center" wrapText="1"/>
    </xf>
    <xf numFmtId="0" fontId="61" fillId="0" borderId="282" xfId="0" applyFont="1" applyBorder="1" applyAlignment="1">
      <alignment horizontal="right" vertical="center"/>
    </xf>
    <xf numFmtId="0" fontId="68" fillId="0" borderId="298" xfId="0" applyFont="1" applyBorder="1" applyAlignment="1" applyProtection="1">
      <alignment vertical="top" wrapText="1" readingOrder="1"/>
      <protection locked="0"/>
    </xf>
    <xf numFmtId="0" fontId="69" fillId="0" borderId="299" xfId="0" applyFont="1" applyBorder="1" applyAlignment="1" applyProtection="1">
      <alignment vertical="top" wrapText="1"/>
      <protection locked="0"/>
    </xf>
    <xf numFmtId="0" fontId="68" fillId="0" borderId="294" xfId="0" applyFont="1" applyBorder="1" applyAlignment="1" applyProtection="1">
      <alignment vertical="top" wrapText="1" readingOrder="1"/>
      <protection locked="0"/>
    </xf>
    <xf numFmtId="0" fontId="69" fillId="0" borderId="295" xfId="0" applyFont="1" applyBorder="1" applyAlignment="1" applyProtection="1">
      <alignment vertical="top" wrapText="1"/>
      <protection locked="0"/>
    </xf>
    <xf numFmtId="0" fontId="56" fillId="0" borderId="187" xfId="0" applyFont="1" applyBorder="1" applyAlignment="1" applyProtection="1">
      <alignment vertical="top" wrapText="1" readingOrder="1"/>
      <protection locked="0"/>
    </xf>
    <xf numFmtId="0" fontId="51" fillId="0" borderId="188" xfId="0" applyFont="1" applyBorder="1" applyAlignment="1" applyProtection="1">
      <alignment vertical="top" wrapText="1"/>
      <protection locked="0"/>
    </xf>
    <xf numFmtId="0" fontId="25" fillId="3" borderId="156" xfId="0" applyFont="1" applyFill="1" applyBorder="1" applyAlignment="1" applyProtection="1">
      <alignment vertical="top" wrapText="1"/>
      <protection locked="0"/>
    </xf>
    <xf numFmtId="0" fontId="25" fillId="3" borderId="160" xfId="0" applyFont="1" applyFill="1" applyBorder="1" applyAlignment="1" applyProtection="1">
      <alignment vertical="top" wrapText="1"/>
      <protection locked="0"/>
    </xf>
    <xf numFmtId="0" fontId="69" fillId="0" borderId="301" xfId="0" applyFont="1" applyBorder="1" applyAlignment="1" applyProtection="1">
      <alignment vertical="top" wrapText="1"/>
      <protection locked="0"/>
    </xf>
    <xf numFmtId="0" fontId="68" fillId="0" borderId="302" xfId="0" applyFont="1" applyBorder="1" applyAlignment="1" applyProtection="1">
      <alignment vertical="top" wrapText="1" readingOrder="1"/>
      <protection locked="0"/>
    </xf>
    <xf numFmtId="0" fontId="69" fillId="0" borderId="303" xfId="0" applyFont="1" applyBorder="1" applyAlignment="1" applyProtection="1">
      <alignment vertical="top" wrapText="1"/>
      <protection locked="0"/>
    </xf>
    <xf numFmtId="0" fontId="69" fillId="3" borderId="163" xfId="0" applyFont="1" applyFill="1" applyBorder="1" applyAlignment="1" applyProtection="1">
      <alignment vertical="top" wrapText="1"/>
      <protection locked="0"/>
    </xf>
    <xf numFmtId="0" fontId="69" fillId="3" borderId="310" xfId="0" applyFont="1" applyFill="1" applyBorder="1" applyAlignment="1" applyProtection="1">
      <alignment vertical="top" wrapText="1"/>
      <protection locked="0"/>
    </xf>
    <xf numFmtId="0" fontId="69" fillId="0" borderId="311" xfId="0" applyFont="1" applyBorder="1" applyAlignment="1" applyProtection="1">
      <alignment horizontal="left" vertical="center" wrapText="1"/>
      <protection locked="0"/>
    </xf>
    <xf numFmtId="0" fontId="69" fillId="0" borderId="312" xfId="0" applyFont="1" applyBorder="1" applyAlignment="1" applyProtection="1">
      <alignment horizontal="left" vertical="center" wrapText="1"/>
      <protection locked="0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24" fillId="0" borderId="133" xfId="0" applyFont="1" applyBorder="1" applyAlignment="1" applyProtection="1">
      <alignment horizontal="left" vertical="center" wrapText="1"/>
      <protection locked="0"/>
    </xf>
    <xf numFmtId="0" fontId="68" fillId="0" borderId="314" xfId="0" applyFont="1" applyBorder="1" applyAlignment="1" applyProtection="1">
      <alignment vertical="top" wrapText="1" readingOrder="1"/>
      <protection locked="0"/>
    </xf>
    <xf numFmtId="0" fontId="69" fillId="0" borderId="315" xfId="0" applyFont="1" applyBorder="1" applyAlignment="1" applyProtection="1">
      <alignment vertical="top" wrapText="1"/>
      <protection locked="0"/>
    </xf>
    <xf numFmtId="0" fontId="36" fillId="9" borderId="267" xfId="0" applyFont="1" applyFill="1" applyBorder="1" applyAlignment="1">
      <alignment horizontal="center" vertical="center"/>
    </xf>
    <xf numFmtId="0" fontId="56" fillId="0" borderId="191" xfId="0" applyFont="1" applyBorder="1" applyAlignment="1" applyProtection="1">
      <alignment vertical="top" wrapText="1" readingOrder="1"/>
      <protection locked="0"/>
    </xf>
    <xf numFmtId="0" fontId="51" fillId="0" borderId="192" xfId="0" applyFont="1" applyBorder="1" applyAlignment="1" applyProtection="1">
      <alignment vertical="top" wrapText="1"/>
      <protection locked="0"/>
    </xf>
    <xf numFmtId="0" fontId="68" fillId="0" borderId="316" xfId="0" applyFont="1" applyBorder="1" applyAlignment="1" applyProtection="1">
      <alignment vertical="top" wrapText="1" readingOrder="1"/>
      <protection locked="0"/>
    </xf>
    <xf numFmtId="0" fontId="69" fillId="0" borderId="317" xfId="0" applyFont="1" applyBorder="1" applyAlignment="1" applyProtection="1">
      <alignment vertical="top" wrapText="1"/>
      <protection locked="0"/>
    </xf>
    <xf numFmtId="0" fontId="24" fillId="0" borderId="156" xfId="0" applyFont="1" applyBorder="1" applyAlignment="1" applyProtection="1">
      <alignment horizontal="left" vertical="center" wrapText="1"/>
      <protection locked="0"/>
    </xf>
    <xf numFmtId="0" fontId="0" fillId="0" borderId="153" xfId="0" applyBorder="1" applyAlignment="1" applyProtection="1">
      <alignment horizontal="left" vertical="center" wrapText="1"/>
      <protection locked="0"/>
    </xf>
    <xf numFmtId="0" fontId="24" fillId="0" borderId="45" xfId="0" applyFont="1" applyBorder="1" applyAlignment="1" applyProtection="1">
      <alignment horizontal="left" vertical="center" wrapText="1"/>
      <protection locked="0"/>
    </xf>
    <xf numFmtId="0" fontId="24" fillId="0" borderId="46" xfId="0" applyFont="1" applyBorder="1" applyAlignment="1" applyProtection="1">
      <alignment horizontal="left" vertical="center" wrapText="1"/>
      <protection locked="0"/>
    </xf>
    <xf numFmtId="0" fontId="46" fillId="9" borderId="47" xfId="0" applyFont="1" applyFill="1" applyBorder="1" applyAlignment="1">
      <alignment horizontal="center" vertical="center"/>
    </xf>
    <xf numFmtId="0" fontId="46" fillId="9" borderId="27" xfId="0" applyFont="1" applyFill="1" applyBorder="1" applyAlignment="1">
      <alignment horizontal="center" vertical="center"/>
    </xf>
    <xf numFmtId="0" fontId="68" fillId="0" borderId="370" xfId="0" applyFont="1" applyBorder="1" applyAlignment="1" applyProtection="1">
      <alignment vertical="top" wrapText="1" readingOrder="1"/>
      <protection locked="0"/>
    </xf>
    <xf numFmtId="0" fontId="69" fillId="0" borderId="371" xfId="0" applyFont="1" applyBorder="1" applyAlignment="1" applyProtection="1">
      <alignment vertical="top" wrapText="1"/>
      <protection locked="0"/>
    </xf>
    <xf numFmtId="0" fontId="68" fillId="0" borderId="376" xfId="0" applyFont="1" applyBorder="1" applyAlignment="1" applyProtection="1">
      <alignment vertical="top" wrapText="1" readingOrder="1"/>
      <protection locked="0"/>
    </xf>
    <xf numFmtId="0" fontId="69" fillId="0" borderId="377" xfId="0" applyFont="1" applyBorder="1" applyAlignment="1" applyProtection="1">
      <alignment vertical="top" wrapText="1"/>
      <protection locked="0"/>
    </xf>
    <xf numFmtId="0" fontId="68" fillId="0" borderId="382" xfId="0" applyFont="1" applyBorder="1" applyAlignment="1" applyProtection="1">
      <alignment vertical="top" wrapText="1" readingOrder="1"/>
      <protection locked="0"/>
    </xf>
    <xf numFmtId="0" fontId="69" fillId="0" borderId="383" xfId="0" applyFont="1" applyBorder="1" applyAlignment="1" applyProtection="1">
      <alignment vertical="top" wrapText="1"/>
      <protection locked="0"/>
    </xf>
    <xf numFmtId="0" fontId="68" fillId="0" borderId="388" xfId="0" applyFont="1" applyBorder="1" applyAlignment="1" applyProtection="1">
      <alignment vertical="top" wrapText="1" readingOrder="1"/>
      <protection locked="0"/>
    </xf>
    <xf numFmtId="0" fontId="69" fillId="0" borderId="389" xfId="0" applyFont="1" applyBorder="1" applyAlignment="1" applyProtection="1">
      <alignment vertical="top" wrapText="1"/>
      <protection locked="0"/>
    </xf>
    <xf numFmtId="0" fontId="68" fillId="0" borderId="394" xfId="0" applyFont="1" applyBorder="1" applyAlignment="1" applyProtection="1">
      <alignment vertical="top" wrapText="1" readingOrder="1"/>
      <protection locked="0"/>
    </xf>
    <xf numFmtId="0" fontId="69" fillId="0" borderId="395" xfId="0" applyFont="1" applyBorder="1" applyAlignment="1" applyProtection="1">
      <alignment vertical="top" wrapText="1"/>
      <protection locked="0"/>
    </xf>
    <xf numFmtId="0" fontId="68" fillId="0" borderId="400" xfId="0" applyFont="1" applyBorder="1" applyAlignment="1" applyProtection="1">
      <alignment vertical="top" wrapText="1" readingOrder="1"/>
      <protection locked="0"/>
    </xf>
    <xf numFmtId="0" fontId="69" fillId="0" borderId="401" xfId="0" applyFont="1" applyBorder="1" applyAlignment="1" applyProtection="1">
      <alignment vertical="top" wrapText="1"/>
      <protection locked="0"/>
    </xf>
    <xf numFmtId="0" fontId="68" fillId="0" borderId="406" xfId="0" applyFont="1" applyBorder="1" applyAlignment="1" applyProtection="1">
      <alignment vertical="top" wrapText="1" readingOrder="1"/>
      <protection locked="0"/>
    </xf>
    <xf numFmtId="0" fontId="69" fillId="0" borderId="407" xfId="0" applyFont="1" applyBorder="1" applyAlignment="1" applyProtection="1">
      <alignment vertical="top" wrapText="1"/>
      <protection locked="0"/>
    </xf>
    <xf numFmtId="0" fontId="68" fillId="0" borderId="412" xfId="0" applyFont="1" applyBorder="1" applyAlignment="1" applyProtection="1">
      <alignment vertical="top" wrapText="1" readingOrder="1"/>
      <protection locked="0"/>
    </xf>
    <xf numFmtId="0" fontId="69" fillId="0" borderId="413" xfId="0" applyFont="1" applyBorder="1" applyAlignment="1" applyProtection="1">
      <alignment vertical="top" wrapText="1"/>
      <protection locked="0"/>
    </xf>
    <xf numFmtId="0" fontId="68" fillId="0" borderId="418" xfId="0" applyFont="1" applyBorder="1" applyAlignment="1" applyProtection="1">
      <alignment vertical="top" wrapText="1" readingOrder="1"/>
      <protection locked="0"/>
    </xf>
    <xf numFmtId="0" fontId="69" fillId="0" borderId="419" xfId="0" applyFont="1" applyBorder="1" applyAlignment="1" applyProtection="1">
      <alignment vertical="top" wrapText="1"/>
      <protection locked="0"/>
    </xf>
    <xf numFmtId="0" fontId="68" fillId="0" borderId="322" xfId="0" applyFont="1" applyBorder="1" applyAlignment="1" applyProtection="1">
      <alignment vertical="top" wrapText="1" readingOrder="1"/>
      <protection locked="0"/>
    </xf>
    <xf numFmtId="0" fontId="69" fillId="0" borderId="323" xfId="0" applyFont="1" applyBorder="1" applyAlignment="1" applyProtection="1">
      <alignment vertical="top" wrapText="1"/>
      <protection locked="0"/>
    </xf>
    <xf numFmtId="0" fontId="68" fillId="0" borderId="328" xfId="0" applyFont="1" applyBorder="1" applyAlignment="1" applyProtection="1">
      <alignment vertical="top" wrapText="1" readingOrder="1"/>
      <protection locked="0"/>
    </xf>
    <xf numFmtId="0" fontId="69" fillId="0" borderId="329" xfId="0" applyFont="1" applyBorder="1" applyAlignment="1" applyProtection="1">
      <alignment vertical="top" wrapText="1"/>
      <protection locked="0"/>
    </xf>
    <xf numFmtId="0" fontId="68" fillId="0" borderId="334" xfId="0" applyFont="1" applyBorder="1" applyAlignment="1" applyProtection="1">
      <alignment vertical="top" wrapText="1" readingOrder="1"/>
      <protection locked="0"/>
    </xf>
    <xf numFmtId="0" fontId="69" fillId="0" borderId="335" xfId="0" applyFont="1" applyBorder="1" applyAlignment="1" applyProtection="1">
      <alignment vertical="top" wrapText="1"/>
      <protection locked="0"/>
    </xf>
    <xf numFmtId="0" fontId="68" fillId="0" borderId="340" xfId="0" applyFont="1" applyBorder="1" applyAlignment="1" applyProtection="1">
      <alignment vertical="top" wrapText="1" readingOrder="1"/>
      <protection locked="0"/>
    </xf>
    <xf numFmtId="0" fontId="69" fillId="0" borderId="341" xfId="0" applyFont="1" applyBorder="1" applyAlignment="1" applyProtection="1">
      <alignment vertical="top" wrapText="1"/>
      <protection locked="0"/>
    </xf>
    <xf numFmtId="0" fontId="68" fillId="0" borderId="346" xfId="0" applyFont="1" applyBorder="1" applyAlignment="1" applyProtection="1">
      <alignment vertical="top" wrapText="1" readingOrder="1"/>
      <protection locked="0"/>
    </xf>
    <xf numFmtId="0" fontId="69" fillId="0" borderId="347" xfId="0" applyFont="1" applyBorder="1" applyAlignment="1" applyProtection="1">
      <alignment vertical="top" wrapText="1"/>
      <protection locked="0"/>
    </xf>
    <xf numFmtId="0" fontId="68" fillId="0" borderId="352" xfId="0" applyFont="1" applyBorder="1" applyAlignment="1" applyProtection="1">
      <alignment vertical="top" wrapText="1" readingOrder="1"/>
      <protection locked="0"/>
    </xf>
    <xf numFmtId="0" fontId="69" fillId="0" borderId="353" xfId="0" applyFont="1" applyBorder="1" applyAlignment="1" applyProtection="1">
      <alignment vertical="top" wrapText="1"/>
      <protection locked="0"/>
    </xf>
    <xf numFmtId="0" fontId="68" fillId="0" borderId="358" xfId="0" applyFont="1" applyBorder="1" applyAlignment="1" applyProtection="1">
      <alignment vertical="top" wrapText="1" readingOrder="1"/>
      <protection locked="0"/>
    </xf>
    <xf numFmtId="0" fontId="69" fillId="0" borderId="359" xfId="0" applyFont="1" applyBorder="1" applyAlignment="1" applyProtection="1">
      <alignment vertical="top" wrapText="1"/>
      <protection locked="0"/>
    </xf>
    <xf numFmtId="0" fontId="68" fillId="0" borderId="364" xfId="0" applyFont="1" applyBorder="1" applyAlignment="1" applyProtection="1">
      <alignment vertical="top" wrapText="1" readingOrder="1"/>
      <protection locked="0"/>
    </xf>
    <xf numFmtId="0" fontId="69" fillId="0" borderId="365" xfId="0" applyFont="1" applyBorder="1" applyAlignment="1" applyProtection="1">
      <alignment vertical="top" wrapText="1"/>
      <protection locked="0"/>
    </xf>
    <xf numFmtId="0" fontId="68" fillId="0" borderId="424" xfId="0" applyFont="1" applyBorder="1" applyAlignment="1" applyProtection="1">
      <alignment vertical="top" wrapText="1" readingOrder="1"/>
      <protection locked="0"/>
    </xf>
    <xf numFmtId="0" fontId="69" fillId="0" borderId="425" xfId="0" applyFont="1" applyBorder="1" applyAlignment="1" applyProtection="1">
      <alignment vertical="top" wrapText="1"/>
      <protection locked="0"/>
    </xf>
    <xf numFmtId="0" fontId="68" fillId="0" borderId="430" xfId="0" applyFont="1" applyBorder="1" applyAlignment="1" applyProtection="1">
      <alignment vertical="top" wrapText="1" readingOrder="1"/>
      <protection locked="0"/>
    </xf>
    <xf numFmtId="0" fontId="69" fillId="0" borderId="431" xfId="0" applyFont="1" applyBorder="1" applyAlignment="1" applyProtection="1">
      <alignment vertical="top" wrapText="1"/>
      <protection locked="0"/>
    </xf>
    <xf numFmtId="0" fontId="68" fillId="0" borderId="436" xfId="0" applyFont="1" applyBorder="1" applyAlignment="1" applyProtection="1">
      <alignment vertical="top" wrapText="1" readingOrder="1"/>
      <protection locked="0"/>
    </xf>
    <xf numFmtId="0" fontId="69" fillId="0" borderId="437" xfId="0" applyFont="1" applyBorder="1" applyAlignment="1" applyProtection="1">
      <alignment vertical="top" wrapText="1"/>
      <protection locked="0"/>
    </xf>
    <xf numFmtId="0" fontId="68" fillId="0" borderId="442" xfId="0" applyFont="1" applyBorder="1" applyAlignment="1" applyProtection="1">
      <alignment vertical="top" wrapText="1" readingOrder="1"/>
      <protection locked="0"/>
    </xf>
    <xf numFmtId="0" fontId="69" fillId="0" borderId="443" xfId="0" applyFont="1" applyBorder="1" applyAlignment="1" applyProtection="1">
      <alignment vertical="top" wrapText="1"/>
      <protection locked="0"/>
    </xf>
    <xf numFmtId="0" fontId="68" fillId="0" borderId="448" xfId="0" applyFont="1" applyBorder="1" applyAlignment="1" applyProtection="1">
      <alignment vertical="top" wrapText="1" readingOrder="1"/>
      <protection locked="0"/>
    </xf>
    <xf numFmtId="0" fontId="69" fillId="0" borderId="449" xfId="0" applyFont="1" applyBorder="1" applyAlignment="1" applyProtection="1">
      <alignment vertical="top" wrapText="1"/>
      <protection locked="0"/>
    </xf>
    <xf numFmtId="0" fontId="68" fillId="0" borderId="454" xfId="0" applyFont="1" applyBorder="1" applyAlignment="1" applyProtection="1">
      <alignment vertical="top" wrapText="1" readingOrder="1"/>
      <protection locked="0"/>
    </xf>
    <xf numFmtId="0" fontId="69" fillId="0" borderId="455" xfId="0" applyFont="1" applyBorder="1" applyAlignment="1" applyProtection="1">
      <alignment vertical="top" wrapText="1"/>
      <protection locked="0"/>
    </xf>
    <xf numFmtId="0" fontId="68" fillId="0" borderId="460" xfId="0" applyFont="1" applyBorder="1" applyAlignment="1" applyProtection="1">
      <alignment vertical="top" wrapText="1" readingOrder="1"/>
      <protection locked="0"/>
    </xf>
    <xf numFmtId="0" fontId="69" fillId="0" borderId="461" xfId="0" applyFont="1" applyBorder="1" applyAlignment="1" applyProtection="1">
      <alignment vertical="top" wrapText="1"/>
      <protection locked="0"/>
    </xf>
    <xf numFmtId="0" fontId="68" fillId="0" borderId="466" xfId="0" applyFont="1" applyBorder="1" applyAlignment="1" applyProtection="1">
      <alignment vertical="top" wrapText="1" readingOrder="1"/>
      <protection locked="0"/>
    </xf>
    <xf numFmtId="0" fontId="69" fillId="0" borderId="467" xfId="0" applyFont="1" applyBorder="1" applyAlignment="1" applyProtection="1">
      <alignment vertical="top" wrapText="1"/>
      <protection locked="0"/>
    </xf>
    <xf numFmtId="0" fontId="68" fillId="0" borderId="472" xfId="0" applyFont="1" applyBorder="1" applyAlignment="1" applyProtection="1">
      <alignment vertical="top" wrapText="1" readingOrder="1"/>
      <protection locked="0"/>
    </xf>
    <xf numFmtId="0" fontId="69" fillId="0" borderId="473" xfId="0" applyFont="1" applyBorder="1" applyAlignment="1" applyProtection="1">
      <alignment vertical="top" wrapText="1"/>
      <protection locked="0"/>
    </xf>
    <xf numFmtId="0" fontId="68" fillId="0" borderId="478" xfId="0" applyFont="1" applyBorder="1" applyAlignment="1" applyProtection="1">
      <alignment vertical="top" wrapText="1" readingOrder="1"/>
      <protection locked="0"/>
    </xf>
    <xf numFmtId="0" fontId="69" fillId="0" borderId="479" xfId="0" applyFont="1" applyBorder="1" applyAlignment="1" applyProtection="1">
      <alignment vertical="top" wrapText="1"/>
      <protection locked="0"/>
    </xf>
    <xf numFmtId="0" fontId="68" fillId="0" borderId="484" xfId="0" applyFont="1" applyBorder="1" applyAlignment="1" applyProtection="1">
      <alignment vertical="top" wrapText="1" readingOrder="1"/>
      <protection locked="0"/>
    </xf>
    <xf numFmtId="0" fontId="69" fillId="0" borderId="485" xfId="0" applyFont="1" applyBorder="1" applyAlignment="1" applyProtection="1">
      <alignment vertical="top" wrapText="1"/>
      <protection locked="0"/>
    </xf>
    <xf numFmtId="0" fontId="68" fillId="0" borderId="490" xfId="0" applyFont="1" applyBorder="1" applyAlignment="1" applyProtection="1">
      <alignment vertical="top" wrapText="1" readingOrder="1"/>
      <protection locked="0"/>
    </xf>
    <xf numFmtId="0" fontId="69" fillId="0" borderId="491" xfId="0" applyFont="1" applyBorder="1" applyAlignment="1" applyProtection="1">
      <alignment vertical="top" wrapText="1"/>
      <protection locked="0"/>
    </xf>
    <xf numFmtId="0" fontId="68" fillId="0" borderId="496" xfId="0" applyFont="1" applyBorder="1" applyAlignment="1" applyProtection="1">
      <alignment vertical="top" wrapText="1" readingOrder="1"/>
      <protection locked="0"/>
    </xf>
    <xf numFmtId="0" fontId="69" fillId="0" borderId="497" xfId="0" applyFont="1" applyBorder="1" applyAlignment="1" applyProtection="1">
      <alignment vertical="top" wrapText="1"/>
      <protection locked="0"/>
    </xf>
    <xf numFmtId="0" fontId="68" fillId="0" borderId="502" xfId="0" applyFont="1" applyBorder="1" applyAlignment="1" applyProtection="1">
      <alignment vertical="top" wrapText="1" readingOrder="1"/>
      <protection locked="0"/>
    </xf>
    <xf numFmtId="0" fontId="69" fillId="0" borderId="503" xfId="0" applyFont="1" applyBorder="1" applyAlignment="1" applyProtection="1">
      <alignment vertical="top" wrapText="1"/>
      <protection locked="0"/>
    </xf>
    <xf numFmtId="0" fontId="68" fillId="0" borderId="508" xfId="0" applyFont="1" applyBorder="1" applyAlignment="1" applyProtection="1">
      <alignment vertical="top" wrapText="1" readingOrder="1"/>
      <protection locked="0"/>
    </xf>
    <xf numFmtId="0" fontId="69" fillId="0" borderId="509" xfId="0" applyFont="1" applyBorder="1" applyAlignment="1" applyProtection="1">
      <alignment vertical="top" wrapText="1"/>
      <protection locked="0"/>
    </xf>
    <xf numFmtId="0" fontId="68" fillId="0" borderId="514" xfId="0" applyFont="1" applyBorder="1" applyAlignment="1" applyProtection="1">
      <alignment vertical="top" wrapText="1" readingOrder="1"/>
      <protection locked="0"/>
    </xf>
    <xf numFmtId="0" fontId="69" fillId="0" borderId="515" xfId="0" applyFont="1" applyBorder="1" applyAlignment="1" applyProtection="1">
      <alignment vertical="top" wrapText="1"/>
      <protection locked="0"/>
    </xf>
    <xf numFmtId="0" fontId="68" fillId="0" borderId="520" xfId="0" applyFont="1" applyBorder="1" applyAlignment="1" applyProtection="1">
      <alignment vertical="top" wrapText="1" readingOrder="1"/>
      <protection locked="0"/>
    </xf>
    <xf numFmtId="0" fontId="69" fillId="0" borderId="521" xfId="0" applyFont="1" applyBorder="1" applyAlignment="1" applyProtection="1">
      <alignment vertical="top" wrapText="1"/>
      <protection locked="0"/>
    </xf>
    <xf numFmtId="0" fontId="68" fillId="0" borderId="526" xfId="0" applyFont="1" applyBorder="1" applyAlignment="1" applyProtection="1">
      <alignment vertical="top" wrapText="1" readingOrder="1"/>
      <protection locked="0"/>
    </xf>
    <xf numFmtId="0" fontId="69" fillId="0" borderId="527" xfId="0" applyFont="1" applyBorder="1" applyAlignment="1" applyProtection="1">
      <alignment vertical="top" wrapText="1"/>
      <protection locked="0"/>
    </xf>
    <xf numFmtId="0" fontId="68" fillId="0" borderId="532" xfId="0" applyFont="1" applyBorder="1" applyAlignment="1" applyProtection="1">
      <alignment vertical="top" wrapText="1" readingOrder="1"/>
      <protection locked="0"/>
    </xf>
    <xf numFmtId="0" fontId="69" fillId="0" borderId="533" xfId="0" applyFont="1" applyBorder="1" applyAlignment="1" applyProtection="1">
      <alignment vertical="top" wrapText="1"/>
      <protection locked="0"/>
    </xf>
    <xf numFmtId="0" fontId="68" fillId="0" borderId="538" xfId="0" applyFont="1" applyBorder="1" applyAlignment="1" applyProtection="1">
      <alignment vertical="top" wrapText="1" readingOrder="1"/>
      <protection locked="0"/>
    </xf>
    <xf numFmtId="0" fontId="69" fillId="0" borderId="539" xfId="0" applyFont="1" applyBorder="1" applyAlignment="1" applyProtection="1">
      <alignment vertical="top" wrapText="1"/>
      <protection locked="0"/>
    </xf>
    <xf numFmtId="0" fontId="68" fillId="0" borderId="544" xfId="0" applyFont="1" applyBorder="1" applyAlignment="1" applyProtection="1">
      <alignment vertical="top" wrapText="1" readingOrder="1"/>
      <protection locked="0"/>
    </xf>
    <xf numFmtId="0" fontId="69" fillId="0" borderId="545" xfId="0" applyFont="1" applyBorder="1" applyAlignment="1" applyProtection="1">
      <alignment vertical="top" wrapText="1"/>
      <protection locked="0"/>
    </xf>
    <xf numFmtId="0" fontId="68" fillId="0" borderId="550" xfId="0" applyFont="1" applyBorder="1" applyAlignment="1" applyProtection="1">
      <alignment vertical="top" wrapText="1" readingOrder="1"/>
      <protection locked="0"/>
    </xf>
    <xf numFmtId="0" fontId="69" fillId="0" borderId="551" xfId="0" applyFont="1" applyBorder="1" applyAlignment="1" applyProtection="1">
      <alignment vertical="top" wrapText="1"/>
      <protection locked="0"/>
    </xf>
    <xf numFmtId="0" fontId="68" fillId="0" borderId="556" xfId="0" applyFont="1" applyBorder="1" applyAlignment="1" applyProtection="1">
      <alignment vertical="top" wrapText="1" readingOrder="1"/>
      <protection locked="0"/>
    </xf>
    <xf numFmtId="0" fontId="69" fillId="0" borderId="557" xfId="0" applyFont="1" applyBorder="1" applyAlignment="1" applyProtection="1">
      <alignment vertical="top" wrapText="1"/>
      <protection locked="0"/>
    </xf>
    <xf numFmtId="0" fontId="68" fillId="0" borderId="562" xfId="0" applyFont="1" applyBorder="1" applyAlignment="1" applyProtection="1">
      <alignment vertical="top" wrapText="1" readingOrder="1"/>
      <protection locked="0"/>
    </xf>
    <xf numFmtId="0" fontId="69" fillId="0" borderId="563" xfId="0" applyFont="1" applyBorder="1" applyAlignment="1" applyProtection="1">
      <alignment vertical="top" wrapText="1"/>
      <protection locked="0"/>
    </xf>
    <xf numFmtId="0" fontId="68" fillId="0" borderId="568" xfId="0" applyFont="1" applyBorder="1" applyAlignment="1" applyProtection="1">
      <alignment vertical="top" wrapText="1" readingOrder="1"/>
      <protection locked="0"/>
    </xf>
    <xf numFmtId="0" fontId="69" fillId="0" borderId="569" xfId="0" applyFont="1" applyBorder="1" applyAlignment="1" applyProtection="1">
      <alignment vertical="top" wrapText="1"/>
      <protection locked="0"/>
    </xf>
    <xf numFmtId="0" fontId="68" fillId="0" borderId="574" xfId="0" applyFont="1" applyBorder="1" applyAlignment="1" applyProtection="1">
      <alignment vertical="top" wrapText="1" readingOrder="1"/>
      <protection locked="0"/>
    </xf>
    <xf numFmtId="0" fontId="69" fillId="0" borderId="575" xfId="0" applyFont="1" applyBorder="1" applyAlignment="1" applyProtection="1">
      <alignment vertical="top" wrapText="1"/>
      <protection locked="0"/>
    </xf>
    <xf numFmtId="0" fontId="68" fillId="0" borderId="580" xfId="0" applyFont="1" applyBorder="1" applyAlignment="1" applyProtection="1">
      <alignment vertical="top" wrapText="1" readingOrder="1"/>
      <protection locked="0"/>
    </xf>
    <xf numFmtId="0" fontId="69" fillId="0" borderId="581" xfId="0" applyFont="1" applyBorder="1" applyAlignment="1" applyProtection="1">
      <alignment vertical="top" wrapText="1"/>
      <protection locked="0"/>
    </xf>
    <xf numFmtId="0" fontId="24" fillId="0" borderId="277" xfId="0" applyFont="1" applyBorder="1" applyAlignment="1" applyProtection="1">
      <alignment wrapText="1"/>
      <protection locked="0"/>
    </xf>
    <xf numFmtId="0" fontId="45" fillId="3" borderId="0" xfId="0" applyFont="1" applyFill="1" applyAlignment="1">
      <alignment horizontal="center"/>
    </xf>
    <xf numFmtId="0" fontId="6" fillId="3" borderId="267" xfId="3" applyFont="1" applyFill="1" applyBorder="1" applyAlignment="1" applyProtection="1">
      <alignment vertical="top" wrapText="1" shrinkToFit="1"/>
      <protection locked="0"/>
    </xf>
    <xf numFmtId="0" fontId="50" fillId="3" borderId="267" xfId="3" applyFont="1" applyFill="1" applyBorder="1" applyAlignment="1" applyProtection="1">
      <alignment vertical="top" wrapText="1" shrinkToFit="1"/>
      <protection locked="0"/>
    </xf>
    <xf numFmtId="0" fontId="50" fillId="3" borderId="267" xfId="7" applyFont="1" applyFill="1" applyBorder="1" applyAlignment="1" applyProtection="1">
      <alignment vertical="center" wrapText="1"/>
      <protection locked="0"/>
    </xf>
    <xf numFmtId="0" fontId="50" fillId="3" borderId="267" xfId="3" applyFont="1" applyFill="1" applyBorder="1" applyAlignment="1" applyProtection="1">
      <alignment vertical="center" wrapText="1"/>
      <protection locked="0"/>
    </xf>
    <xf numFmtId="0" fontId="64" fillId="3" borderId="622" xfId="0" applyFont="1" applyFill="1" applyBorder="1" applyAlignment="1" applyProtection="1">
      <alignment vertical="top" wrapText="1" readingOrder="1"/>
      <protection locked="0"/>
    </xf>
    <xf numFmtId="0" fontId="65" fillId="3" borderId="623" xfId="0" applyFont="1" applyFill="1" applyBorder="1" applyAlignment="1" applyProtection="1">
      <alignment vertical="top" wrapText="1"/>
      <protection locked="0"/>
    </xf>
    <xf numFmtId="0" fontId="64" fillId="3" borderId="628" xfId="0" applyFont="1" applyFill="1" applyBorder="1" applyAlignment="1" applyProtection="1">
      <alignment vertical="top" wrapText="1" readingOrder="1"/>
      <protection locked="0"/>
    </xf>
    <xf numFmtId="0" fontId="65" fillId="3" borderId="629" xfId="0" applyFont="1" applyFill="1" applyBorder="1" applyAlignment="1" applyProtection="1">
      <alignment vertical="top" wrapText="1"/>
      <protection locked="0"/>
    </xf>
    <xf numFmtId="0" fontId="64" fillId="3" borderId="634" xfId="0" applyFont="1" applyFill="1" applyBorder="1" applyAlignment="1" applyProtection="1">
      <alignment vertical="top" wrapText="1" readingOrder="1"/>
      <protection locked="0"/>
    </xf>
    <xf numFmtId="0" fontId="65" fillId="3" borderId="635" xfId="0" applyFont="1" applyFill="1" applyBorder="1" applyAlignment="1" applyProtection="1">
      <alignment vertical="top" wrapText="1"/>
      <protection locked="0"/>
    </xf>
    <xf numFmtId="0" fontId="64" fillId="3" borderId="640" xfId="0" applyFont="1" applyFill="1" applyBorder="1" applyAlignment="1" applyProtection="1">
      <alignment vertical="top" wrapText="1" readingOrder="1"/>
      <protection locked="0"/>
    </xf>
    <xf numFmtId="0" fontId="65" fillId="3" borderId="641" xfId="0" applyFont="1" applyFill="1" applyBorder="1" applyAlignment="1" applyProtection="1">
      <alignment vertical="top" wrapText="1"/>
      <protection locked="0"/>
    </xf>
    <xf numFmtId="0" fontId="64" fillId="3" borderId="646" xfId="0" applyFont="1" applyFill="1" applyBorder="1" applyAlignment="1" applyProtection="1">
      <alignment vertical="top" wrapText="1" readingOrder="1"/>
      <protection locked="0"/>
    </xf>
    <xf numFmtId="0" fontId="65" fillId="3" borderId="647" xfId="0" applyFont="1" applyFill="1" applyBorder="1" applyAlignment="1" applyProtection="1">
      <alignment vertical="top" wrapText="1"/>
      <protection locked="0"/>
    </xf>
    <xf numFmtId="0" fontId="64" fillId="3" borderId="652" xfId="0" applyFont="1" applyFill="1" applyBorder="1" applyAlignment="1" applyProtection="1">
      <alignment vertical="top" wrapText="1" readingOrder="1"/>
      <protection locked="0"/>
    </xf>
    <xf numFmtId="0" fontId="65" fillId="3" borderId="653" xfId="0" applyFont="1" applyFill="1" applyBorder="1" applyAlignment="1" applyProtection="1">
      <alignment vertical="top" wrapText="1"/>
      <protection locked="0"/>
    </xf>
    <xf numFmtId="0" fontId="64" fillId="3" borderId="658" xfId="0" applyFont="1" applyFill="1" applyBorder="1" applyAlignment="1" applyProtection="1">
      <alignment vertical="top" wrapText="1" readingOrder="1"/>
      <protection locked="0"/>
    </xf>
    <xf numFmtId="0" fontId="65" fillId="3" borderId="659" xfId="0" applyFont="1" applyFill="1" applyBorder="1" applyAlignment="1" applyProtection="1">
      <alignment vertical="top" wrapText="1"/>
      <protection locked="0"/>
    </xf>
    <xf numFmtId="0" fontId="64" fillId="3" borderId="664" xfId="0" applyFont="1" applyFill="1" applyBorder="1" applyAlignment="1" applyProtection="1">
      <alignment vertical="top" wrapText="1" readingOrder="1"/>
      <protection locked="0"/>
    </xf>
    <xf numFmtId="0" fontId="65" fillId="3" borderId="665" xfId="0" applyFont="1" applyFill="1" applyBorder="1" applyAlignment="1" applyProtection="1">
      <alignment vertical="top" wrapText="1"/>
      <protection locked="0"/>
    </xf>
    <xf numFmtId="0" fontId="64" fillId="3" borderId="670" xfId="0" applyFont="1" applyFill="1" applyBorder="1" applyAlignment="1" applyProtection="1">
      <alignment vertical="top" wrapText="1" readingOrder="1"/>
      <protection locked="0"/>
    </xf>
    <xf numFmtId="0" fontId="65" fillId="3" borderId="671" xfId="0" applyFont="1" applyFill="1" applyBorder="1" applyAlignment="1" applyProtection="1">
      <alignment vertical="top" wrapText="1"/>
      <protection locked="0"/>
    </xf>
    <xf numFmtId="0" fontId="64" fillId="3" borderId="676" xfId="0" applyFont="1" applyFill="1" applyBorder="1" applyAlignment="1" applyProtection="1">
      <alignment vertical="top" wrapText="1" readingOrder="1"/>
      <protection locked="0"/>
    </xf>
    <xf numFmtId="0" fontId="65" fillId="3" borderId="677" xfId="0" applyFont="1" applyFill="1" applyBorder="1" applyAlignment="1" applyProtection="1">
      <alignment vertical="top" wrapText="1"/>
      <protection locked="0"/>
    </xf>
    <xf numFmtId="0" fontId="64" fillId="3" borderId="682" xfId="0" applyFont="1" applyFill="1" applyBorder="1" applyAlignment="1" applyProtection="1">
      <alignment vertical="top" wrapText="1" readingOrder="1"/>
      <protection locked="0"/>
    </xf>
    <xf numFmtId="0" fontId="65" fillId="3" borderId="683" xfId="0" applyFont="1" applyFill="1" applyBorder="1" applyAlignment="1" applyProtection="1">
      <alignment vertical="top" wrapText="1"/>
      <protection locked="0"/>
    </xf>
    <xf numFmtId="0" fontId="64" fillId="3" borderId="688" xfId="0" applyFont="1" applyFill="1" applyBorder="1" applyAlignment="1" applyProtection="1">
      <alignment vertical="top" wrapText="1" readingOrder="1"/>
      <protection locked="0"/>
    </xf>
    <xf numFmtId="0" fontId="65" fillId="3" borderId="689" xfId="0" applyFont="1" applyFill="1" applyBorder="1" applyAlignment="1" applyProtection="1">
      <alignment vertical="top" wrapText="1"/>
      <protection locked="0"/>
    </xf>
    <xf numFmtId="0" fontId="64" fillId="3" borderId="694" xfId="0" applyFont="1" applyFill="1" applyBorder="1" applyAlignment="1" applyProtection="1">
      <alignment vertical="top" wrapText="1" readingOrder="1"/>
      <protection locked="0"/>
    </xf>
    <xf numFmtId="0" fontId="65" fillId="3" borderId="695" xfId="0" applyFont="1" applyFill="1" applyBorder="1" applyAlignment="1" applyProtection="1">
      <alignment vertical="top" wrapText="1"/>
      <protection locked="0"/>
    </xf>
    <xf numFmtId="0" fontId="64" fillId="3" borderId="700" xfId="0" applyFont="1" applyFill="1" applyBorder="1" applyAlignment="1" applyProtection="1">
      <alignment vertical="top" wrapText="1" readingOrder="1"/>
      <protection locked="0"/>
    </xf>
    <xf numFmtId="0" fontId="65" fillId="3" borderId="701" xfId="0" applyFont="1" applyFill="1" applyBorder="1" applyAlignment="1" applyProtection="1">
      <alignment vertical="top" wrapText="1"/>
      <protection locked="0"/>
    </xf>
    <xf numFmtId="0" fontId="64" fillId="3" borderId="706" xfId="0" applyFont="1" applyFill="1" applyBorder="1" applyAlignment="1" applyProtection="1">
      <alignment vertical="top" wrapText="1" readingOrder="1"/>
      <protection locked="0"/>
    </xf>
    <xf numFmtId="0" fontId="65" fillId="3" borderId="707" xfId="0" applyFont="1" applyFill="1" applyBorder="1" applyAlignment="1" applyProtection="1">
      <alignment vertical="top" wrapText="1"/>
      <protection locked="0"/>
    </xf>
    <xf numFmtId="0" fontId="64" fillId="3" borderId="586" xfId="0" applyFont="1" applyFill="1" applyBorder="1" applyAlignment="1" applyProtection="1">
      <alignment vertical="top" wrapText="1" readingOrder="1"/>
      <protection locked="0"/>
    </xf>
    <xf numFmtId="0" fontId="65" fillId="3" borderId="587" xfId="0" applyFont="1" applyFill="1" applyBorder="1" applyAlignment="1" applyProtection="1">
      <alignment vertical="top" wrapText="1"/>
      <protection locked="0"/>
    </xf>
    <xf numFmtId="0" fontId="64" fillId="3" borderId="592" xfId="0" applyFont="1" applyFill="1" applyBorder="1" applyAlignment="1" applyProtection="1">
      <alignment vertical="top" wrapText="1" readingOrder="1"/>
      <protection locked="0"/>
    </xf>
    <xf numFmtId="0" fontId="65" fillId="3" borderId="593" xfId="0" applyFont="1" applyFill="1" applyBorder="1" applyAlignment="1" applyProtection="1">
      <alignment vertical="top" wrapText="1"/>
      <protection locked="0"/>
    </xf>
    <xf numFmtId="0" fontId="64" fillId="3" borderId="598" xfId="0" applyFont="1" applyFill="1" applyBorder="1" applyAlignment="1" applyProtection="1">
      <alignment vertical="top" wrapText="1" readingOrder="1"/>
      <protection locked="0"/>
    </xf>
    <xf numFmtId="0" fontId="65" fillId="3" borderId="599" xfId="0" applyFont="1" applyFill="1" applyBorder="1" applyAlignment="1" applyProtection="1">
      <alignment vertical="top" wrapText="1"/>
      <protection locked="0"/>
    </xf>
    <xf numFmtId="0" fontId="64" fillId="3" borderId="604" xfId="0" applyFont="1" applyFill="1" applyBorder="1" applyAlignment="1" applyProtection="1">
      <alignment vertical="top" wrapText="1" readingOrder="1"/>
      <protection locked="0"/>
    </xf>
    <xf numFmtId="0" fontId="65" fillId="3" borderId="605" xfId="0" applyFont="1" applyFill="1" applyBorder="1" applyAlignment="1" applyProtection="1">
      <alignment vertical="top" wrapText="1"/>
      <protection locked="0"/>
    </xf>
    <xf numFmtId="0" fontId="64" fillId="3" borderId="610" xfId="0" applyFont="1" applyFill="1" applyBorder="1" applyAlignment="1" applyProtection="1">
      <alignment vertical="top" wrapText="1" readingOrder="1"/>
      <protection locked="0"/>
    </xf>
    <xf numFmtId="0" fontId="65" fillId="3" borderId="611" xfId="0" applyFont="1" applyFill="1" applyBorder="1" applyAlignment="1" applyProtection="1">
      <alignment vertical="top" wrapText="1"/>
      <protection locked="0"/>
    </xf>
    <xf numFmtId="0" fontId="64" fillId="3" borderId="616" xfId="0" applyFont="1" applyFill="1" applyBorder="1" applyAlignment="1" applyProtection="1">
      <alignment vertical="top" wrapText="1" readingOrder="1"/>
      <protection locked="0"/>
    </xf>
    <xf numFmtId="0" fontId="65" fillId="3" borderId="617" xfId="0" applyFont="1" applyFill="1" applyBorder="1" applyAlignment="1" applyProtection="1">
      <alignment vertical="top" wrapText="1"/>
      <protection locked="0"/>
    </xf>
    <xf numFmtId="0" fontId="45" fillId="0" borderId="269" xfId="0" applyFont="1" applyBorder="1" applyAlignment="1" applyProtection="1">
      <alignment horizontal="left" vertical="center"/>
      <protection locked="0"/>
    </xf>
    <xf numFmtId="0" fontId="64" fillId="3" borderId="712" xfId="0" applyFont="1" applyFill="1" applyBorder="1" applyAlignment="1" applyProtection="1">
      <alignment vertical="top" wrapText="1" readingOrder="1"/>
      <protection locked="0"/>
    </xf>
    <xf numFmtId="0" fontId="65" fillId="3" borderId="713" xfId="0" applyFont="1" applyFill="1" applyBorder="1" applyAlignment="1" applyProtection="1">
      <alignment vertical="top" wrapText="1"/>
      <protection locked="0"/>
    </xf>
    <xf numFmtId="0" fontId="64" fillId="3" borderId="718" xfId="0" applyFont="1" applyFill="1" applyBorder="1" applyAlignment="1" applyProtection="1">
      <alignment vertical="top" wrapText="1" readingOrder="1"/>
      <protection locked="0"/>
    </xf>
    <xf numFmtId="0" fontId="65" fillId="3" borderId="719" xfId="0" applyFont="1" applyFill="1" applyBorder="1" applyAlignment="1" applyProtection="1">
      <alignment vertical="top" wrapText="1"/>
      <protection locked="0"/>
    </xf>
    <xf numFmtId="0" fontId="64" fillId="3" borderId="724" xfId="0" applyFont="1" applyFill="1" applyBorder="1" applyAlignment="1" applyProtection="1">
      <alignment vertical="top" wrapText="1" readingOrder="1"/>
      <protection locked="0"/>
    </xf>
    <xf numFmtId="0" fontId="65" fillId="3" borderId="725" xfId="0" applyFont="1" applyFill="1" applyBorder="1" applyAlignment="1" applyProtection="1">
      <alignment vertical="top" wrapText="1"/>
      <protection locked="0"/>
    </xf>
    <xf numFmtId="0" fontId="64" fillId="3" borderId="730" xfId="0" applyFont="1" applyFill="1" applyBorder="1" applyAlignment="1" applyProtection="1">
      <alignment vertical="top" wrapText="1" readingOrder="1"/>
      <protection locked="0"/>
    </xf>
    <xf numFmtId="0" fontId="65" fillId="3" borderId="731" xfId="0" applyFont="1" applyFill="1" applyBorder="1" applyAlignment="1" applyProtection="1">
      <alignment vertical="top" wrapText="1"/>
      <protection locked="0"/>
    </xf>
    <xf numFmtId="0" fontId="64" fillId="3" borderId="736" xfId="0" applyFont="1" applyFill="1" applyBorder="1" applyAlignment="1" applyProtection="1">
      <alignment vertical="top" wrapText="1" readingOrder="1"/>
      <protection locked="0"/>
    </xf>
    <xf numFmtId="0" fontId="65" fillId="3" borderId="737" xfId="0" applyFont="1" applyFill="1" applyBorder="1" applyAlignment="1" applyProtection="1">
      <alignment vertical="top" wrapText="1"/>
      <protection locked="0"/>
    </xf>
    <xf numFmtId="0" fontId="64" fillId="3" borderId="742" xfId="0" applyFont="1" applyFill="1" applyBorder="1" applyAlignment="1" applyProtection="1">
      <alignment vertical="top" wrapText="1" readingOrder="1"/>
      <protection locked="0"/>
    </xf>
    <xf numFmtId="0" fontId="65" fillId="3" borderId="743" xfId="0" applyFont="1" applyFill="1" applyBorder="1" applyAlignment="1" applyProtection="1">
      <alignment vertical="top" wrapText="1"/>
      <protection locked="0"/>
    </xf>
    <xf numFmtId="0" fontId="64" fillId="3" borderId="748" xfId="0" applyFont="1" applyFill="1" applyBorder="1" applyAlignment="1" applyProtection="1">
      <alignment vertical="top" wrapText="1" readingOrder="1"/>
      <protection locked="0"/>
    </xf>
    <xf numFmtId="0" fontId="65" fillId="3" borderId="749" xfId="0" applyFont="1" applyFill="1" applyBorder="1" applyAlignment="1" applyProtection="1">
      <alignment vertical="top" wrapText="1"/>
      <protection locked="0"/>
    </xf>
    <xf numFmtId="0" fontId="64" fillId="3" borderId="754" xfId="0" applyFont="1" applyFill="1" applyBorder="1" applyAlignment="1" applyProtection="1">
      <alignment vertical="top" wrapText="1" readingOrder="1"/>
      <protection locked="0"/>
    </xf>
    <xf numFmtId="0" fontId="65" fillId="3" borderId="755" xfId="0" applyFont="1" applyFill="1" applyBorder="1" applyAlignment="1" applyProtection="1">
      <alignment vertical="top" wrapText="1"/>
      <protection locked="0"/>
    </xf>
    <xf numFmtId="0" fontId="64" fillId="3" borderId="760" xfId="0" applyFont="1" applyFill="1" applyBorder="1" applyAlignment="1" applyProtection="1">
      <alignment vertical="top" wrapText="1" readingOrder="1"/>
      <protection locked="0"/>
    </xf>
    <xf numFmtId="0" fontId="65" fillId="3" borderId="761" xfId="0" applyFont="1" applyFill="1" applyBorder="1" applyAlignment="1" applyProtection="1">
      <alignment vertical="top" wrapText="1"/>
      <protection locked="0"/>
    </xf>
    <xf numFmtId="0" fontId="64" fillId="3" borderId="766" xfId="0" applyFont="1" applyFill="1" applyBorder="1" applyAlignment="1" applyProtection="1">
      <alignment vertical="top" wrapText="1" readingOrder="1"/>
      <protection locked="0"/>
    </xf>
    <xf numFmtId="0" fontId="65" fillId="3" borderId="767" xfId="0" applyFont="1" applyFill="1" applyBorder="1" applyAlignment="1" applyProtection="1">
      <alignment vertical="top" wrapText="1"/>
      <protection locked="0"/>
    </xf>
    <xf numFmtId="0" fontId="64" fillId="3" borderId="772" xfId="0" applyFont="1" applyFill="1" applyBorder="1" applyAlignment="1" applyProtection="1">
      <alignment vertical="top" wrapText="1" readingOrder="1"/>
      <protection locked="0"/>
    </xf>
    <xf numFmtId="0" fontId="65" fillId="3" borderId="773" xfId="0" applyFont="1" applyFill="1" applyBorder="1" applyAlignment="1" applyProtection="1">
      <alignment vertical="top" wrapText="1"/>
      <protection locked="0"/>
    </xf>
    <xf numFmtId="0" fontId="64" fillId="3" borderId="778" xfId="0" applyFont="1" applyFill="1" applyBorder="1" applyAlignment="1" applyProtection="1">
      <alignment vertical="top" wrapText="1" readingOrder="1"/>
      <protection locked="0"/>
    </xf>
    <xf numFmtId="0" fontId="65" fillId="3" borderId="779" xfId="0" applyFont="1" applyFill="1" applyBorder="1" applyAlignment="1" applyProtection="1">
      <alignment vertical="top" wrapText="1"/>
      <protection locked="0"/>
    </xf>
    <xf numFmtId="0" fontId="64" fillId="3" borderId="784" xfId="0" applyFont="1" applyFill="1" applyBorder="1" applyAlignment="1" applyProtection="1">
      <alignment vertical="top" wrapText="1" readingOrder="1"/>
      <protection locked="0"/>
    </xf>
    <xf numFmtId="0" fontId="65" fillId="3" borderId="785" xfId="0" applyFont="1" applyFill="1" applyBorder="1" applyAlignment="1" applyProtection="1">
      <alignment vertical="top" wrapText="1"/>
      <protection locked="0"/>
    </xf>
    <xf numFmtId="0" fontId="64" fillId="3" borderId="790" xfId="0" applyFont="1" applyFill="1" applyBorder="1" applyAlignment="1" applyProtection="1">
      <alignment vertical="top" wrapText="1" readingOrder="1"/>
      <protection locked="0"/>
    </xf>
    <xf numFmtId="0" fontId="65" fillId="3" borderId="791" xfId="0" applyFont="1" applyFill="1" applyBorder="1" applyAlignment="1" applyProtection="1">
      <alignment vertical="top" wrapText="1"/>
      <protection locked="0"/>
    </xf>
    <xf numFmtId="0" fontId="64" fillId="3" borderId="796" xfId="0" applyFont="1" applyFill="1" applyBorder="1" applyAlignment="1" applyProtection="1">
      <alignment vertical="top" wrapText="1" readingOrder="1"/>
      <protection locked="0"/>
    </xf>
    <xf numFmtId="0" fontId="65" fillId="3" borderId="797" xfId="0" applyFont="1" applyFill="1" applyBorder="1" applyAlignment="1" applyProtection="1">
      <alignment vertical="top" wrapText="1"/>
      <protection locked="0"/>
    </xf>
    <xf numFmtId="0" fontId="64" fillId="3" borderId="802" xfId="0" applyFont="1" applyFill="1" applyBorder="1" applyAlignment="1" applyProtection="1">
      <alignment vertical="top" wrapText="1" readingOrder="1"/>
      <protection locked="0"/>
    </xf>
    <xf numFmtId="0" fontId="65" fillId="3" borderId="803" xfId="0" applyFont="1" applyFill="1" applyBorder="1" applyAlignment="1" applyProtection="1">
      <alignment vertical="top" wrapText="1"/>
      <protection locked="0"/>
    </xf>
    <xf numFmtId="0" fontId="64" fillId="3" borderId="808" xfId="0" applyFont="1" applyFill="1" applyBorder="1" applyAlignment="1" applyProtection="1">
      <alignment vertical="top" wrapText="1" readingOrder="1"/>
      <protection locked="0"/>
    </xf>
    <xf numFmtId="0" fontId="65" fillId="3" borderId="809" xfId="0" applyFont="1" applyFill="1" applyBorder="1" applyAlignment="1" applyProtection="1">
      <alignment vertical="top" wrapText="1"/>
      <protection locked="0"/>
    </xf>
    <xf numFmtId="0" fontId="64" fillId="3" borderId="814" xfId="0" applyFont="1" applyFill="1" applyBorder="1" applyAlignment="1" applyProtection="1">
      <alignment vertical="top" wrapText="1" readingOrder="1"/>
      <protection locked="0"/>
    </xf>
    <xf numFmtId="0" fontId="65" fillId="3" borderId="815" xfId="0" applyFont="1" applyFill="1" applyBorder="1" applyAlignment="1" applyProtection="1">
      <alignment vertical="top" wrapText="1"/>
      <protection locked="0"/>
    </xf>
    <xf numFmtId="0" fontId="64" fillId="3" borderId="820" xfId="0" applyFont="1" applyFill="1" applyBorder="1" applyAlignment="1" applyProtection="1">
      <alignment vertical="top" wrapText="1" readingOrder="1"/>
      <protection locked="0"/>
    </xf>
    <xf numFmtId="0" fontId="65" fillId="3" borderId="821" xfId="0" applyFont="1" applyFill="1" applyBorder="1" applyAlignment="1" applyProtection="1">
      <alignment vertical="top" wrapText="1"/>
      <protection locked="0"/>
    </xf>
    <xf numFmtId="0" fontId="64" fillId="3" borderId="826" xfId="0" applyFont="1" applyFill="1" applyBorder="1" applyAlignment="1" applyProtection="1">
      <alignment vertical="top" wrapText="1" readingOrder="1"/>
      <protection locked="0"/>
    </xf>
    <xf numFmtId="0" fontId="65" fillId="3" borderId="827" xfId="0" applyFont="1" applyFill="1" applyBorder="1" applyAlignment="1" applyProtection="1">
      <alignment vertical="top" wrapText="1"/>
      <protection locked="0"/>
    </xf>
    <xf numFmtId="0" fontId="64" fillId="3" borderId="832" xfId="0" applyFont="1" applyFill="1" applyBorder="1" applyAlignment="1" applyProtection="1">
      <alignment vertical="top" wrapText="1" readingOrder="1"/>
      <protection locked="0"/>
    </xf>
    <xf numFmtId="0" fontId="65" fillId="3" borderId="833" xfId="0" applyFont="1" applyFill="1" applyBorder="1" applyAlignment="1" applyProtection="1">
      <alignment vertical="top" wrapText="1"/>
      <protection locked="0"/>
    </xf>
    <xf numFmtId="0" fontId="64" fillId="3" borderId="838" xfId="0" applyFont="1" applyFill="1" applyBorder="1" applyAlignment="1" applyProtection="1">
      <alignment vertical="top" wrapText="1" readingOrder="1"/>
      <protection locked="0"/>
    </xf>
    <xf numFmtId="0" fontId="65" fillId="3" borderId="839" xfId="0" applyFont="1" applyFill="1" applyBorder="1" applyAlignment="1" applyProtection="1">
      <alignment vertical="top" wrapText="1"/>
      <protection locked="0"/>
    </xf>
    <xf numFmtId="0" fontId="64" fillId="3" borderId="844" xfId="0" applyFont="1" applyFill="1" applyBorder="1" applyAlignment="1" applyProtection="1">
      <alignment vertical="top" wrapText="1" readingOrder="1"/>
      <protection locked="0"/>
    </xf>
    <xf numFmtId="0" fontId="65" fillId="3" borderId="845" xfId="0" applyFont="1" applyFill="1" applyBorder="1" applyAlignment="1" applyProtection="1">
      <alignment vertical="top" wrapText="1"/>
      <protection locked="0"/>
    </xf>
    <xf numFmtId="0" fontId="64" fillId="3" borderId="850" xfId="0" applyFont="1" applyFill="1" applyBorder="1" applyAlignment="1" applyProtection="1">
      <alignment vertical="top" wrapText="1" readingOrder="1"/>
      <protection locked="0"/>
    </xf>
    <xf numFmtId="0" fontId="65" fillId="3" borderId="851" xfId="0" applyFont="1" applyFill="1" applyBorder="1" applyAlignment="1" applyProtection="1">
      <alignment vertical="top" wrapText="1"/>
      <protection locked="0"/>
    </xf>
    <xf numFmtId="0" fontId="64" fillId="3" borderId="856" xfId="0" applyFont="1" applyFill="1" applyBorder="1" applyAlignment="1" applyProtection="1">
      <alignment vertical="top" wrapText="1" readingOrder="1"/>
      <protection locked="0"/>
    </xf>
    <xf numFmtId="0" fontId="65" fillId="3" borderId="857" xfId="0" applyFont="1" applyFill="1" applyBorder="1" applyAlignment="1" applyProtection="1">
      <alignment vertical="top" wrapText="1"/>
      <protection locked="0"/>
    </xf>
    <xf numFmtId="0" fontId="64" fillId="3" borderId="862" xfId="0" applyFont="1" applyFill="1" applyBorder="1" applyAlignment="1" applyProtection="1">
      <alignment vertical="top" wrapText="1" readingOrder="1"/>
      <protection locked="0"/>
    </xf>
    <xf numFmtId="0" fontId="65" fillId="3" borderId="863" xfId="0" applyFont="1" applyFill="1" applyBorder="1" applyAlignment="1" applyProtection="1">
      <alignment vertical="top" wrapText="1"/>
      <protection locked="0"/>
    </xf>
    <xf numFmtId="0" fontId="64" fillId="3" borderId="868" xfId="0" applyFont="1" applyFill="1" applyBorder="1" applyAlignment="1" applyProtection="1">
      <alignment vertical="top" wrapText="1" readingOrder="1"/>
      <protection locked="0"/>
    </xf>
    <xf numFmtId="0" fontId="65" fillId="3" borderId="869" xfId="0" applyFont="1" applyFill="1" applyBorder="1" applyAlignment="1" applyProtection="1">
      <alignment vertical="top" wrapText="1"/>
      <protection locked="0"/>
    </xf>
    <xf numFmtId="0" fontId="64" fillId="3" borderId="874" xfId="0" applyFont="1" applyFill="1" applyBorder="1" applyAlignment="1" applyProtection="1">
      <alignment vertical="top" wrapText="1" readingOrder="1"/>
      <protection locked="0"/>
    </xf>
    <xf numFmtId="0" fontId="65" fillId="3" borderId="875" xfId="0" applyFont="1" applyFill="1" applyBorder="1" applyAlignment="1" applyProtection="1">
      <alignment vertical="top" wrapText="1"/>
      <protection locked="0"/>
    </xf>
    <xf numFmtId="0" fontId="64" fillId="3" borderId="880" xfId="0" applyFont="1" applyFill="1" applyBorder="1" applyAlignment="1" applyProtection="1">
      <alignment vertical="top" wrapText="1" readingOrder="1"/>
      <protection locked="0"/>
    </xf>
    <xf numFmtId="0" fontId="65" fillId="3" borderId="881" xfId="0" applyFont="1" applyFill="1" applyBorder="1" applyAlignment="1" applyProtection="1">
      <alignment vertical="top" wrapText="1"/>
      <protection locked="0"/>
    </xf>
    <xf numFmtId="0" fontId="64" fillId="3" borderId="886" xfId="0" applyFont="1" applyFill="1" applyBorder="1" applyAlignment="1" applyProtection="1">
      <alignment vertical="top" wrapText="1" readingOrder="1"/>
      <protection locked="0"/>
    </xf>
    <xf numFmtId="0" fontId="65" fillId="3" borderId="887" xfId="0" applyFont="1" applyFill="1" applyBorder="1" applyAlignment="1" applyProtection="1">
      <alignment vertical="top" wrapText="1"/>
      <protection locked="0"/>
    </xf>
    <xf numFmtId="0" fontId="64" fillId="3" borderId="892" xfId="0" applyFont="1" applyFill="1" applyBorder="1" applyAlignment="1" applyProtection="1">
      <alignment vertical="top" wrapText="1" readingOrder="1"/>
      <protection locked="0"/>
    </xf>
    <xf numFmtId="0" fontId="65" fillId="3" borderId="893" xfId="0" applyFont="1" applyFill="1" applyBorder="1" applyAlignment="1" applyProtection="1">
      <alignment vertical="top" wrapText="1"/>
      <protection locked="0"/>
    </xf>
    <xf numFmtId="0" fontId="64" fillId="3" borderId="898" xfId="0" applyFont="1" applyFill="1" applyBorder="1" applyAlignment="1" applyProtection="1">
      <alignment vertical="top" wrapText="1" readingOrder="1"/>
      <protection locked="0"/>
    </xf>
    <xf numFmtId="0" fontId="65" fillId="3" borderId="899" xfId="0" applyFont="1" applyFill="1" applyBorder="1" applyAlignment="1" applyProtection="1">
      <alignment vertical="top" wrapText="1"/>
      <protection locked="0"/>
    </xf>
    <xf numFmtId="0" fontId="66" fillId="3" borderId="902" xfId="7" applyFont="1" applyFill="1" applyBorder="1" applyAlignment="1" applyProtection="1">
      <alignment vertical="center" wrapText="1"/>
      <protection locked="0"/>
    </xf>
    <xf numFmtId="0" fontId="24" fillId="0" borderId="16" xfId="0" applyFont="1" applyBorder="1" applyAlignment="1" applyProtection="1">
      <alignment wrapText="1"/>
      <protection locked="0"/>
    </xf>
    <xf numFmtId="0" fontId="24" fillId="0" borderId="43" xfId="0" applyFont="1" applyBorder="1" applyAlignment="1" applyProtection="1">
      <alignment wrapText="1"/>
      <protection locked="0"/>
    </xf>
    <xf numFmtId="0" fontId="24" fillId="0" borderId="282" xfId="0" applyFont="1" applyBorder="1" applyAlignment="1">
      <alignment horizontal="right" vertical="center"/>
    </xf>
    <xf numFmtId="0" fontId="68" fillId="3" borderId="904" xfId="0" applyFont="1" applyFill="1" applyBorder="1" applyAlignment="1" applyProtection="1">
      <alignment vertical="top" wrapText="1" readingOrder="1"/>
      <protection locked="0"/>
    </xf>
    <xf numFmtId="0" fontId="69" fillId="3" borderId="905" xfId="0" applyFont="1" applyFill="1" applyBorder="1" applyAlignment="1" applyProtection="1">
      <alignment vertical="top" wrapText="1"/>
      <protection locked="0"/>
    </xf>
    <xf numFmtId="0" fontId="68" fillId="3" borderId="898" xfId="0" applyFont="1" applyFill="1" applyBorder="1" applyAlignment="1" applyProtection="1">
      <alignment vertical="top" wrapText="1" readingOrder="1"/>
      <protection locked="0"/>
    </xf>
    <xf numFmtId="0" fontId="22" fillId="3" borderId="9" xfId="7" applyFont="1" applyFill="1" applyBorder="1" applyAlignment="1" applyProtection="1">
      <alignment horizontal="left" vertical="center" wrapText="1"/>
      <protection locked="0"/>
    </xf>
    <xf numFmtId="0" fontId="22" fillId="3" borderId="4" xfId="7" applyFont="1" applyFill="1" applyBorder="1" applyAlignment="1" applyProtection="1">
      <alignment horizontal="left" vertical="center" wrapText="1"/>
      <protection locked="0"/>
    </xf>
    <xf numFmtId="0" fontId="50" fillId="3" borderId="153" xfId="7" applyFont="1" applyFill="1" applyBorder="1" applyAlignment="1" applyProtection="1">
      <alignment vertical="center" wrapText="1"/>
      <protection locked="0"/>
    </xf>
    <xf numFmtId="0" fontId="50" fillId="3" borderId="135" xfId="7" applyFont="1" applyFill="1" applyBorder="1" applyAlignment="1" applyProtection="1">
      <alignment vertical="center" wrapText="1"/>
      <protection locked="0"/>
    </xf>
    <xf numFmtId="0" fontId="68" fillId="3" borderId="906" xfId="0" applyFont="1" applyFill="1" applyBorder="1" applyAlignment="1" applyProtection="1">
      <alignment vertical="top" wrapText="1" readingOrder="1"/>
      <protection locked="0"/>
    </xf>
    <xf numFmtId="0" fontId="73" fillId="3" borderId="906" xfId="0" applyFont="1" applyFill="1" applyBorder="1" applyAlignment="1" applyProtection="1">
      <alignment vertical="top" wrapText="1" readingOrder="1"/>
      <protection locked="0"/>
    </xf>
    <xf numFmtId="0" fontId="70" fillId="3" borderId="905" xfId="0" applyFont="1" applyFill="1" applyBorder="1" applyAlignment="1" applyProtection="1">
      <alignment vertical="top" wrapText="1"/>
      <protection locked="0"/>
    </xf>
    <xf numFmtId="0" fontId="73" fillId="0" borderId="904" xfId="0" applyFont="1" applyBorder="1" applyAlignment="1" applyProtection="1">
      <alignment vertical="top" wrapText="1" readingOrder="1"/>
      <protection locked="0"/>
    </xf>
    <xf numFmtId="0" fontId="70" fillId="0" borderId="905" xfId="0" applyFont="1" applyBorder="1" applyAlignment="1" applyProtection="1">
      <alignment vertical="top" wrapText="1"/>
      <protection locked="0"/>
    </xf>
    <xf numFmtId="0" fontId="24" fillId="0" borderId="18" xfId="0" applyFont="1" applyBorder="1" applyAlignment="1" applyProtection="1">
      <alignment vertical="center" wrapText="1"/>
      <protection locked="0"/>
    </xf>
    <xf numFmtId="0" fontId="24" fillId="0" borderId="35" xfId="0" applyFont="1" applyBorder="1" applyAlignment="1" applyProtection="1">
      <alignment vertical="center" wrapText="1"/>
      <protection locked="0"/>
    </xf>
    <xf numFmtId="0" fontId="50" fillId="3" borderId="132" xfId="7" applyFont="1" applyFill="1" applyBorder="1" applyAlignment="1" applyProtection="1">
      <alignment vertical="center" wrapText="1"/>
      <protection locked="0"/>
    </xf>
    <xf numFmtId="0" fontId="50" fillId="3" borderId="132" xfId="3" applyFont="1" applyFill="1" applyBorder="1" applyAlignment="1" applyProtection="1">
      <alignment vertical="center" wrapText="1"/>
      <protection locked="0"/>
    </xf>
    <xf numFmtId="0" fontId="50" fillId="3" borderId="135" xfId="3" applyFont="1" applyFill="1" applyBorder="1" applyAlignment="1" applyProtection="1">
      <alignment vertical="center" wrapText="1"/>
      <protection locked="0"/>
    </xf>
    <xf numFmtId="0" fontId="22" fillId="3" borderId="132" xfId="3" applyFont="1" applyFill="1" applyBorder="1" applyAlignment="1" applyProtection="1">
      <alignment vertical="center" wrapText="1"/>
      <protection locked="0"/>
    </xf>
    <xf numFmtId="0" fontId="22" fillId="3" borderId="135" xfId="3" applyFont="1" applyFill="1" applyBorder="1" applyAlignment="1" applyProtection="1">
      <alignment vertical="center" wrapText="1"/>
      <protection locked="0"/>
    </xf>
    <xf numFmtId="0" fontId="22" fillId="3" borderId="99" xfId="3" applyFont="1" applyFill="1" applyBorder="1" applyAlignment="1" applyProtection="1">
      <alignment vertical="center" wrapText="1"/>
      <protection locked="0"/>
    </xf>
    <xf numFmtId="0" fontId="24" fillId="0" borderId="156" xfId="0" applyFont="1" applyBorder="1" applyAlignment="1" applyProtection="1">
      <alignment vertical="center" wrapText="1"/>
      <protection locked="0"/>
    </xf>
    <xf numFmtId="0" fontId="24" fillId="0" borderId="153" xfId="0" applyFont="1" applyBorder="1" applyAlignment="1" applyProtection="1">
      <alignment vertical="center" wrapText="1"/>
      <protection locked="0"/>
    </xf>
    <xf numFmtId="0" fontId="56" fillId="0" borderId="904" xfId="0" applyFont="1" applyBorder="1" applyAlignment="1" applyProtection="1">
      <alignment vertical="top" wrapText="1" readingOrder="1"/>
      <protection locked="0"/>
    </xf>
    <xf numFmtId="0" fontId="51" fillId="0" borderId="905" xfId="0" applyFont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50" fillId="3" borderId="163" xfId="3" applyFont="1" applyFill="1" applyBorder="1" applyAlignment="1" applyProtection="1">
      <alignment vertical="center" wrapText="1"/>
      <protection locked="0"/>
    </xf>
    <xf numFmtId="0" fontId="50" fillId="3" borderId="160" xfId="3" applyFont="1" applyFill="1" applyBorder="1" applyAlignment="1" applyProtection="1">
      <alignment vertical="center" wrapText="1"/>
      <protection locked="0"/>
    </xf>
    <xf numFmtId="0" fontId="22" fillId="3" borderId="163" xfId="3" applyFont="1" applyFill="1" applyBorder="1" applyAlignment="1" applyProtection="1">
      <alignment vertical="top" wrapText="1"/>
      <protection locked="0"/>
    </xf>
    <xf numFmtId="0" fontId="22" fillId="3" borderId="160" xfId="3" applyFont="1" applyFill="1" applyBorder="1" applyAlignment="1" applyProtection="1">
      <alignment vertical="top" wrapText="1"/>
      <protection locked="0"/>
    </xf>
    <xf numFmtId="0" fontId="22" fillId="3" borderId="163" xfId="3" applyFont="1" applyFill="1" applyBorder="1" applyAlignment="1" applyProtection="1">
      <alignment vertical="center" wrapText="1"/>
      <protection locked="0"/>
    </xf>
    <xf numFmtId="0" fontId="22" fillId="3" borderId="160" xfId="3" applyFont="1" applyFill="1" applyBorder="1" applyAlignment="1" applyProtection="1">
      <alignment vertical="center" wrapText="1"/>
      <protection locked="0"/>
    </xf>
    <xf numFmtId="0" fontId="56" fillId="0" borderId="904" xfId="0" applyFont="1" applyBorder="1" applyAlignment="1" applyProtection="1">
      <alignment horizontal="left" vertical="center" wrapText="1" readingOrder="1"/>
      <protection locked="0"/>
    </xf>
    <xf numFmtId="0" fontId="51" fillId="0" borderId="905" xfId="0" applyFont="1" applyBorder="1" applyAlignment="1" applyProtection="1">
      <alignment horizontal="left" vertical="center" wrapText="1"/>
      <protection locked="0"/>
    </xf>
    <xf numFmtId="0" fontId="50" fillId="3" borderId="153" xfId="7" applyFont="1" applyFill="1" applyBorder="1" applyAlignment="1" applyProtection="1">
      <alignment horizontal="left" vertical="center" wrapText="1"/>
      <protection locked="0"/>
    </xf>
    <xf numFmtId="0" fontId="50" fillId="3" borderId="135" xfId="7" applyFont="1" applyFill="1" applyBorder="1" applyAlignment="1" applyProtection="1">
      <alignment horizontal="left" vertical="center" wrapText="1"/>
      <protection locked="0"/>
    </xf>
    <xf numFmtId="0" fontId="50" fillId="3" borderId="132" xfId="3" applyFont="1" applyFill="1" applyBorder="1" applyAlignment="1" applyProtection="1">
      <alignment horizontal="left" vertical="center" wrapText="1"/>
      <protection locked="0"/>
    </xf>
    <xf numFmtId="0" fontId="50" fillId="3" borderId="135" xfId="3" applyFont="1" applyFill="1" applyBorder="1" applyAlignment="1" applyProtection="1">
      <alignment horizontal="left" vertical="center" wrapText="1"/>
      <protection locked="0"/>
    </xf>
    <xf numFmtId="0" fontId="24" fillId="0" borderId="138" xfId="0" applyFont="1" applyBorder="1" applyAlignment="1" applyProtection="1">
      <alignment horizontal="left" vertical="center" wrapText="1"/>
      <protection locked="0"/>
    </xf>
    <xf numFmtId="0" fontId="56" fillId="0" borderId="912" xfId="0" applyFont="1" applyBorder="1" applyAlignment="1" applyProtection="1">
      <alignment vertical="top" wrapText="1" readingOrder="1"/>
      <protection locked="0"/>
    </xf>
    <xf numFmtId="0" fontId="51" fillId="0" borderId="913" xfId="0" applyFont="1" applyBorder="1" applyAlignment="1" applyProtection="1">
      <alignment vertical="top" wrapText="1"/>
      <protection locked="0"/>
    </xf>
    <xf numFmtId="0" fontId="52" fillId="3" borderId="918" xfId="3" applyFont="1" applyFill="1" applyBorder="1" applyAlignment="1" applyProtection="1">
      <alignment horizontal="left" vertical="center" wrapText="1"/>
      <protection locked="0"/>
    </xf>
    <xf numFmtId="0" fontId="52" fillId="3" borderId="919" xfId="3" applyFont="1" applyFill="1" applyBorder="1" applyAlignment="1" applyProtection="1">
      <alignment horizontal="left" vertical="center" wrapText="1"/>
      <protection locked="0"/>
    </xf>
    <xf numFmtId="0" fontId="52" fillId="3" borderId="918" xfId="7" applyFont="1" applyFill="1" applyBorder="1" applyAlignment="1" applyProtection="1">
      <alignment horizontal="left" vertical="center" wrapText="1"/>
      <protection locked="0"/>
    </xf>
    <xf numFmtId="0" fontId="52" fillId="3" borderId="919" xfId="7" applyFont="1" applyFill="1" applyBorder="1" applyAlignment="1" applyProtection="1">
      <alignment horizontal="left" vertical="center" wrapText="1"/>
      <protection locked="0"/>
    </xf>
    <xf numFmtId="0" fontId="22" fillId="3" borderId="132" xfId="3" applyFont="1" applyFill="1" applyBorder="1" applyAlignment="1" applyProtection="1">
      <alignment horizontal="left" vertical="center" wrapText="1"/>
      <protection locked="0"/>
    </xf>
    <xf numFmtId="0" fontId="22" fillId="3" borderId="135" xfId="3" applyFont="1" applyFill="1" applyBorder="1" applyAlignment="1" applyProtection="1">
      <alignment horizontal="left" vertical="center" wrapText="1"/>
      <protection locked="0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58" fillId="0" borderId="187" xfId="0" applyFont="1" applyBorder="1" applyAlignment="1" applyProtection="1">
      <alignment vertical="top" wrapText="1" readingOrder="1"/>
      <protection locked="0"/>
    </xf>
    <xf numFmtId="0" fontId="43" fillId="0" borderId="162" xfId="0" applyFont="1" applyBorder="1" applyAlignment="1" applyProtection="1">
      <alignment horizontal="center" vertical="center" wrapText="1"/>
      <protection locked="0"/>
    </xf>
    <xf numFmtId="0" fontId="43" fillId="0" borderId="155" xfId="0" applyFont="1" applyBorder="1" applyAlignment="1" applyProtection="1">
      <alignment horizontal="center" vertical="center" wrapText="1"/>
      <protection locked="0"/>
    </xf>
    <xf numFmtId="0" fontId="58" fillId="0" borderId="912" xfId="0" applyFont="1" applyBorder="1" applyAlignment="1" applyProtection="1">
      <alignment vertical="top" wrapText="1" readingOrder="1"/>
      <protection locked="0"/>
    </xf>
    <xf numFmtId="0" fontId="24" fillId="0" borderId="137" xfId="0" applyFont="1" applyBorder="1" applyAlignment="1" applyProtection="1">
      <alignment horizontal="left" vertical="center" wrapText="1"/>
      <protection locked="0"/>
    </xf>
    <xf numFmtId="0" fontId="58" fillId="0" borderId="904" xfId="0" applyFont="1" applyBorder="1" applyAlignment="1" applyProtection="1">
      <alignment vertical="top" wrapText="1" readingOrder="1"/>
      <protection locked="0"/>
    </xf>
    <xf numFmtId="0" fontId="56" fillId="0" borderId="189" xfId="0" applyFont="1" applyBorder="1" applyAlignment="1" applyProtection="1">
      <alignment vertical="top" wrapText="1" readingOrder="1"/>
      <protection locked="0"/>
    </xf>
    <xf numFmtId="0" fontId="51" fillId="0" borderId="190" xfId="0" applyFont="1" applyBorder="1" applyAlignment="1" applyProtection="1">
      <alignment vertical="top" wrapText="1"/>
      <protection locked="0"/>
    </xf>
    <xf numFmtId="0" fontId="50" fillId="3" borderId="162" xfId="3" applyFont="1" applyFill="1" applyBorder="1" applyAlignment="1" applyProtection="1">
      <alignment horizontal="left" vertical="center" wrapText="1"/>
      <protection locked="0"/>
    </xf>
    <xf numFmtId="0" fontId="22" fillId="3" borderId="162" xfId="3" applyFont="1" applyFill="1" applyBorder="1" applyAlignment="1" applyProtection="1">
      <alignment horizontal="left" vertical="center" wrapText="1"/>
      <protection locked="0"/>
    </xf>
  </cellXfs>
  <cellStyles count="10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9" xr:uid="{00000000-0005-0000-0000-000003000000}"/>
    <cellStyle name="Millares 3" xfId="5" xr:uid="{00000000-0005-0000-0000-000004000000}"/>
    <cellStyle name="Millares 4" xfId="8" xr:uid="{00000000-0005-0000-0000-000005000000}"/>
    <cellStyle name="Normal" xfId="0" builtinId="0"/>
    <cellStyle name="Normal 2" xfId="3" xr:uid="{00000000-0005-0000-0000-000007000000}"/>
    <cellStyle name="Normal 3" xfId="4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449036</xdr:colOff>
      <xdr:row>3</xdr:row>
      <xdr:rowOff>13607</xdr:rowOff>
    </xdr:from>
    <xdr:to>
      <xdr:col>1</xdr:col>
      <xdr:colOff>2286000</xdr:colOff>
      <xdr:row>6</xdr:row>
      <xdr:rowOff>703225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705B75-B00D-44D4-94A0-801D48EF8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79" y="625928"/>
          <a:ext cx="1836964" cy="18462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489857</xdr:colOff>
      <xdr:row>5</xdr:row>
      <xdr:rowOff>16329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8771" y="195943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40823</xdr:rowOff>
    </xdr:from>
    <xdr:to>
      <xdr:col>0</xdr:col>
      <xdr:colOff>800100</xdr:colOff>
      <xdr:row>5</xdr:row>
      <xdr:rowOff>123778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12E81F-B887-446A-957C-05BCA8A27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23"/>
          <a:ext cx="800100" cy="8041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4795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04BF32-9FBC-467A-BA44-4589240EE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690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61A54A-06C9-4A67-83DC-5FE4EBA35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690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81643</xdr:colOff>
      <xdr:row>0</xdr:row>
      <xdr:rowOff>95250</xdr:rowOff>
    </xdr:from>
    <xdr:to>
      <xdr:col>0</xdr:col>
      <xdr:colOff>881743</xdr:colOff>
      <xdr:row>5</xdr:row>
      <xdr:rowOff>178205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AAD2D2-A3F5-40F1-9CBB-363B0347E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95250"/>
          <a:ext cx="800100" cy="8041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495300</xdr:colOff>
      <xdr:row>5</xdr:row>
      <xdr:rowOff>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6900" y="20002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D42D35-C0F5-466E-BE02-C2CB12F3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272143</xdr:colOff>
      <xdr:row>0</xdr:row>
      <xdr:rowOff>217714</xdr:rowOff>
    </xdr:from>
    <xdr:to>
      <xdr:col>3</xdr:col>
      <xdr:colOff>130628</xdr:colOff>
      <xdr:row>4</xdr:row>
      <xdr:rowOff>16731</xdr:rowOff>
    </xdr:to>
    <xdr:pic>
      <xdr:nvPicPr>
        <xdr:cNvPr id="5" name="Imagen 4" descr="elementos de la imagen-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17714"/>
          <a:ext cx="3189514" cy="767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258537</xdr:colOff>
      <xdr:row>6</xdr:row>
      <xdr:rowOff>136072</xdr:rowOff>
    </xdr:from>
    <xdr:to>
      <xdr:col>1</xdr:col>
      <xdr:colOff>1774891</xdr:colOff>
      <xdr:row>9</xdr:row>
      <xdr:rowOff>421822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7F1483-9159-4F80-885D-BAA8DB43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108" y="1592036"/>
          <a:ext cx="1516354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482600</xdr:colOff>
      <xdr:row>4</xdr:row>
      <xdr:rowOff>38100</xdr:rowOff>
    </xdr:to>
    <xdr:pic>
      <xdr:nvPicPr>
        <xdr:cNvPr id="3" name="Imagen 2" descr="elementos de la imagen-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9860" y="198120"/>
          <a:ext cx="20523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800101</xdr:colOff>
      <xdr:row>5</xdr:row>
      <xdr:rowOff>108810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B2B28F-2C0C-413F-A6B8-448EAE83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800100" cy="8041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482600</xdr:colOff>
      <xdr:row>4</xdr:row>
      <xdr:rowOff>38100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92400" y="203200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5D4B22-752F-43E1-A6CD-0722A0653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489857</xdr:colOff>
      <xdr:row>5</xdr:row>
      <xdr:rowOff>16329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8771" y="195943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82955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2DCDF2-F238-4D46-B13A-869E510CD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44</xdr:col>
      <xdr:colOff>484239</xdr:colOff>
      <xdr:row>5</xdr:row>
      <xdr:rowOff>3687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0742" y="196645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89647</xdr:colOff>
      <xdr:row>0</xdr:row>
      <xdr:rowOff>89648</xdr:rowOff>
    </xdr:from>
    <xdr:to>
      <xdr:col>0</xdr:col>
      <xdr:colOff>889747</xdr:colOff>
      <xdr:row>5</xdr:row>
      <xdr:rowOff>199017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5D94DE-5AFB-4B1E-BD11-8DD0A7194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89648"/>
          <a:ext cx="800100" cy="8041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482600</xdr:colOff>
      <xdr:row>4</xdr:row>
      <xdr:rowOff>38100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0" y="203200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82955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A9929F-B4DD-431C-BDBA-F8719C5EE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83128</xdr:colOff>
      <xdr:row>1</xdr:row>
      <xdr:rowOff>13854</xdr:rowOff>
    </xdr:from>
    <xdr:to>
      <xdr:col>44</xdr:col>
      <xdr:colOff>561110</xdr:colOff>
      <xdr:row>5</xdr:row>
      <xdr:rowOff>38100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81746" y="207818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109369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C6D92D-2EE8-43F1-8E88-1D477F20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43</xdr:col>
      <xdr:colOff>477982</xdr:colOff>
      <xdr:row>5</xdr:row>
      <xdr:rowOff>24246</xdr:rowOff>
    </xdr:to>
    <xdr:pic>
      <xdr:nvPicPr>
        <xdr:cNvPr id="4" name="Imagen 3" descr="elementos de la imagen-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8909" y="193964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5</xdr:row>
      <xdr:rowOff>82955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FD2E2A-C4F8-47A6-A86B-9B3A623AF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80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A6"/>
  <sheetViews>
    <sheetView workbookViewId="0">
      <selection sqref="A1:A7"/>
    </sheetView>
  </sheetViews>
  <sheetFormatPr baseColWidth="10" defaultRowHeight="15"/>
  <sheetData>
    <row r="2" spans="1:1">
      <c r="A2" t="s">
        <v>348</v>
      </c>
    </row>
    <row r="4" spans="1:1">
      <c r="A4" t="s">
        <v>349</v>
      </c>
    </row>
    <row r="6" spans="1:1">
      <c r="A6" t="s">
        <v>350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">
    <tabColor rgb="FF00B0F0"/>
  </sheetPr>
  <dimension ref="A1:AT408"/>
  <sheetViews>
    <sheetView showGridLines="0" zoomScale="70" zoomScaleNormal="70" workbookViewId="0">
      <pane ySplit="9" topLeftCell="A146" activePane="bottomLeft" state="frozen"/>
      <selection sqref="A1:AP1"/>
      <selection pane="bottomLeft" activeCell="B163" sqref="B163:C163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1833" t="s">
        <v>44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1833"/>
      <c r="AK1" s="1833"/>
      <c r="AL1" s="1833"/>
      <c r="AM1" s="155"/>
      <c r="AN1" s="155"/>
      <c r="AO1" s="155"/>
      <c r="AP1" s="155"/>
      <c r="AQ1" s="155"/>
      <c r="AR1" s="155"/>
      <c r="AS1" s="155"/>
    </row>
    <row r="2" spans="1:45" ht="15.75">
      <c r="A2" s="1833" t="s">
        <v>4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1833"/>
      <c r="Z2" s="1833"/>
      <c r="AA2" s="1833"/>
      <c r="AB2" s="1833"/>
      <c r="AC2" s="1833"/>
      <c r="AD2" s="1833"/>
      <c r="AE2" s="1833"/>
      <c r="AF2" s="1833"/>
      <c r="AG2" s="1833"/>
      <c r="AH2" s="1833"/>
      <c r="AI2" s="1833"/>
      <c r="AJ2" s="1833"/>
      <c r="AK2" s="1833"/>
      <c r="AL2" s="1833"/>
      <c r="AM2" s="155"/>
      <c r="AN2" s="155"/>
      <c r="AO2" s="155"/>
      <c r="AP2" s="155"/>
      <c r="AQ2" s="155"/>
      <c r="AR2" s="155"/>
      <c r="AS2" s="155"/>
    </row>
    <row r="3" spans="1:45" ht="15.75">
      <c r="A3" s="1833" t="s">
        <v>7</v>
      </c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  <c r="T3" s="1833"/>
      <c r="U3" s="1833"/>
      <c r="V3" s="1833"/>
      <c r="W3" s="1833"/>
      <c r="X3" s="1833"/>
      <c r="Y3" s="1833"/>
      <c r="Z3" s="1833"/>
      <c r="AA3" s="1833"/>
      <c r="AB3" s="1833"/>
      <c r="AC3" s="1833"/>
      <c r="AD3" s="1833"/>
      <c r="AE3" s="1833"/>
      <c r="AF3" s="1833"/>
      <c r="AG3" s="1833"/>
      <c r="AH3" s="1833"/>
      <c r="AI3" s="1833"/>
      <c r="AJ3" s="1833"/>
      <c r="AK3" s="1833"/>
      <c r="AL3" s="1833"/>
      <c r="AM3" s="155"/>
      <c r="AN3" s="155"/>
      <c r="AO3" s="155"/>
      <c r="AP3" s="155"/>
      <c r="AQ3" s="155"/>
      <c r="AR3" s="155"/>
      <c r="AS3" s="155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45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5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5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5" ht="16.5" thickBot="1"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1:45" customFormat="1">
      <c r="A11" s="1881" t="s">
        <v>251</v>
      </c>
      <c r="B11" s="1884" t="s">
        <v>53</v>
      </c>
      <c r="C11" s="1887" t="s">
        <v>378</v>
      </c>
      <c r="D11" s="616" t="s">
        <v>252</v>
      </c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615"/>
      <c r="AG11" s="1878"/>
      <c r="AH11" s="1878"/>
      <c r="AI11" s="1878"/>
      <c r="AJ11" s="1878"/>
      <c r="AK11" s="1878"/>
      <c r="AL11" s="1878"/>
      <c r="AM11" s="1878"/>
      <c r="AN11" s="1878"/>
      <c r="AO11" s="1878"/>
      <c r="AP11" s="1878"/>
      <c r="AQ11" s="1878"/>
      <c r="AR11" s="1878"/>
      <c r="AS11" s="1878"/>
    </row>
    <row r="12" spans="1:45" customFormat="1">
      <c r="A12" s="1882"/>
      <c r="B12" s="1885"/>
      <c r="C12" s="1888"/>
      <c r="D12" s="617" t="s">
        <v>253</v>
      </c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614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5"/>
      <c r="AG12" s="1879"/>
      <c r="AH12" s="1879"/>
      <c r="AI12" s="1879"/>
      <c r="AJ12" s="1879"/>
      <c r="AK12" s="1879"/>
      <c r="AL12" s="1879"/>
      <c r="AM12" s="1879"/>
      <c r="AN12" s="1879"/>
      <c r="AO12" s="1879"/>
      <c r="AP12" s="1879"/>
      <c r="AQ12" s="1879"/>
      <c r="AR12" s="1879"/>
      <c r="AS12" s="1879"/>
    </row>
    <row r="13" spans="1:45" customFormat="1">
      <c r="A13" s="1882"/>
      <c r="B13" s="1885"/>
      <c r="C13" s="1888"/>
      <c r="D13" s="617" t="s">
        <v>254</v>
      </c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5"/>
      <c r="AG13" s="1879"/>
      <c r="AH13" s="1879"/>
      <c r="AI13" s="1879"/>
      <c r="AJ13" s="1879"/>
      <c r="AK13" s="1879"/>
      <c r="AL13" s="1879"/>
      <c r="AM13" s="1879"/>
      <c r="AN13" s="1879"/>
      <c r="AO13" s="1879"/>
      <c r="AP13" s="1879"/>
      <c r="AQ13" s="1879"/>
      <c r="AR13" s="1879"/>
      <c r="AS13" s="1879"/>
    </row>
    <row r="14" spans="1:45" customFormat="1" ht="15.75" thickBot="1">
      <c r="A14" s="1883"/>
      <c r="B14" s="1886"/>
      <c r="C14" s="1889"/>
      <c r="D14" s="618" t="s">
        <v>255</v>
      </c>
      <c r="E14" s="614"/>
      <c r="F14" s="614"/>
      <c r="G14" s="614"/>
      <c r="H14" s="614"/>
      <c r="I14" s="614"/>
      <c r="J14" s="614"/>
      <c r="K14" s="614"/>
      <c r="L14" s="614"/>
      <c r="M14" s="614"/>
      <c r="N14" s="614"/>
      <c r="O14" s="614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5"/>
      <c r="AG14" s="1880"/>
      <c r="AH14" s="1880"/>
      <c r="AI14" s="1880"/>
      <c r="AJ14" s="1880"/>
      <c r="AK14" s="1880"/>
      <c r="AL14" s="1880"/>
      <c r="AM14" s="1880"/>
      <c r="AN14" s="1880"/>
      <c r="AO14" s="1880"/>
      <c r="AP14" s="1880"/>
      <c r="AQ14" s="1880"/>
      <c r="AR14" s="1880"/>
      <c r="AS14" s="1880"/>
    </row>
    <row r="15" spans="1:45">
      <c r="A15" s="1877"/>
      <c r="B15" s="1877"/>
      <c r="C15" s="1877"/>
      <c r="D15" s="1877"/>
      <c r="E15" s="3">
        <f>SUM(E11:E14)</f>
        <v>0</v>
      </c>
      <c r="F15" s="3">
        <f t="shared" ref="F15:AE15" si="0">SUM(F11:F14)</f>
        <v>0</v>
      </c>
      <c r="G15" s="3">
        <f t="shared" si="0"/>
        <v>0</v>
      </c>
      <c r="H15" s="3">
        <f t="shared" si="0"/>
        <v>0</v>
      </c>
      <c r="I15" s="3">
        <f t="shared" si="0"/>
        <v>0</v>
      </c>
      <c r="J15" s="3">
        <f t="shared" si="0"/>
        <v>0</v>
      </c>
      <c r="K15" s="3">
        <f t="shared" si="0"/>
        <v>0</v>
      </c>
      <c r="L15" s="3">
        <f t="shared" si="0"/>
        <v>0</v>
      </c>
      <c r="M15" s="3">
        <f t="shared" si="0"/>
        <v>0</v>
      </c>
      <c r="N15" s="3">
        <f t="shared" si="0"/>
        <v>0</v>
      </c>
      <c r="O15" s="3">
        <f t="shared" si="0"/>
        <v>0</v>
      </c>
      <c r="P15" s="3">
        <f t="shared" si="0"/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0</v>
      </c>
      <c r="W15" s="3">
        <f t="shared" si="0"/>
        <v>0</v>
      </c>
      <c r="X15" s="3">
        <f t="shared" si="0"/>
        <v>0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0</v>
      </c>
      <c r="AC15" s="3">
        <f t="shared" si="0"/>
        <v>0</v>
      </c>
      <c r="AD15" s="3">
        <f t="shared" si="0"/>
        <v>0</v>
      </c>
      <c r="AE15" s="3">
        <f t="shared" si="0"/>
        <v>0</v>
      </c>
      <c r="AF15" s="4"/>
      <c r="AG15" s="111">
        <f>SUM(AG11)</f>
        <v>0</v>
      </c>
      <c r="AH15" s="111">
        <f t="shared" ref="AH15:AS15" si="1">SUM(AH11)</f>
        <v>0</v>
      </c>
      <c r="AI15" s="111">
        <f t="shared" si="1"/>
        <v>0</v>
      </c>
      <c r="AJ15" s="111">
        <f t="shared" si="1"/>
        <v>0</v>
      </c>
      <c r="AK15" s="111">
        <f t="shared" si="1"/>
        <v>0</v>
      </c>
      <c r="AL15" s="111">
        <f t="shared" si="1"/>
        <v>0</v>
      </c>
      <c r="AM15" s="111">
        <f t="shared" si="1"/>
        <v>0</v>
      </c>
      <c r="AN15" s="111">
        <f t="shared" si="1"/>
        <v>0</v>
      </c>
      <c r="AO15" s="111">
        <f t="shared" si="1"/>
        <v>0</v>
      </c>
      <c r="AP15" s="111">
        <f t="shared" si="1"/>
        <v>0</v>
      </c>
      <c r="AQ15" s="111">
        <f t="shared" si="1"/>
        <v>0</v>
      </c>
      <c r="AR15" s="111">
        <f t="shared" si="1"/>
        <v>0</v>
      </c>
      <c r="AS15" s="111">
        <f t="shared" si="1"/>
        <v>0</v>
      </c>
    </row>
    <row r="16" spans="1:45" ht="19.5" thickBot="1">
      <c r="A16" s="318"/>
      <c r="B16" s="318"/>
      <c r="C16" s="318"/>
      <c r="D16" s="318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45" customFormat="1">
      <c r="A17" s="1881" t="s">
        <v>251</v>
      </c>
      <c r="B17" s="1884" t="s">
        <v>58</v>
      </c>
      <c r="C17" s="1887" t="s">
        <v>379</v>
      </c>
      <c r="D17" s="575" t="s">
        <v>287</v>
      </c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5"/>
      <c r="AG17" s="1878"/>
      <c r="AH17" s="1878"/>
      <c r="AI17" s="1878"/>
      <c r="AJ17" s="1878"/>
      <c r="AK17" s="1878"/>
      <c r="AL17" s="1878"/>
      <c r="AM17" s="1878"/>
      <c r="AN17" s="1878"/>
      <c r="AO17" s="1878"/>
      <c r="AP17" s="1878"/>
      <c r="AQ17" s="1878"/>
      <c r="AR17" s="1878"/>
      <c r="AS17" s="1878"/>
    </row>
    <row r="18" spans="1:45" customFormat="1">
      <c r="A18" s="1882"/>
      <c r="B18" s="1885"/>
      <c r="C18" s="1888"/>
      <c r="D18" s="598" t="s">
        <v>288</v>
      </c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614"/>
      <c r="AF18" s="615"/>
      <c r="AG18" s="1879"/>
      <c r="AH18" s="1879"/>
      <c r="AI18" s="1879"/>
      <c r="AJ18" s="1879"/>
      <c r="AK18" s="1879"/>
      <c r="AL18" s="1879"/>
      <c r="AM18" s="1879"/>
      <c r="AN18" s="1879"/>
      <c r="AO18" s="1879"/>
      <c r="AP18" s="1879"/>
      <c r="AQ18" s="1879"/>
      <c r="AR18" s="1879"/>
      <c r="AS18" s="1879"/>
    </row>
    <row r="19" spans="1:45" customFormat="1" ht="15.75" thickBot="1">
      <c r="A19" s="1883"/>
      <c r="B19" s="1886"/>
      <c r="C19" s="1889"/>
      <c r="D19" s="597" t="s">
        <v>289</v>
      </c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614"/>
      <c r="AF19" s="615"/>
      <c r="AG19" s="1880"/>
      <c r="AH19" s="1880"/>
      <c r="AI19" s="1880"/>
      <c r="AJ19" s="1880"/>
      <c r="AK19" s="1880"/>
      <c r="AL19" s="1880"/>
      <c r="AM19" s="1880"/>
      <c r="AN19" s="1880"/>
      <c r="AO19" s="1880"/>
      <c r="AP19" s="1880"/>
      <c r="AQ19" s="1880"/>
      <c r="AR19" s="1880"/>
      <c r="AS19" s="1880"/>
    </row>
    <row r="20" spans="1:45" ht="14.45" customHeight="1">
      <c r="A20" s="1877"/>
      <c r="B20" s="1877"/>
      <c r="C20" s="1877"/>
      <c r="D20" s="1877"/>
      <c r="E20" s="3">
        <f>SUM(E17:E19)</f>
        <v>0</v>
      </c>
      <c r="F20" s="3">
        <f t="shared" ref="F20:AE20" si="2">SUM(F17:F19)</f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3">
        <f t="shared" si="2"/>
        <v>0</v>
      </c>
      <c r="P20" s="3">
        <f t="shared" si="2"/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  <c r="AC20" s="3">
        <f t="shared" si="2"/>
        <v>0</v>
      </c>
      <c r="AD20" s="3">
        <f t="shared" si="2"/>
        <v>0</v>
      </c>
      <c r="AE20" s="3">
        <f t="shared" si="2"/>
        <v>0</v>
      </c>
      <c r="AF20" s="4"/>
      <c r="AG20" s="111">
        <f>SUM(AG17)</f>
        <v>0</v>
      </c>
      <c r="AH20" s="111">
        <f t="shared" ref="AH20:AS20" si="3">SUM(AH17)</f>
        <v>0</v>
      </c>
      <c r="AI20" s="111">
        <f t="shared" si="3"/>
        <v>0</v>
      </c>
      <c r="AJ20" s="111">
        <f t="shared" si="3"/>
        <v>0</v>
      </c>
      <c r="AK20" s="111">
        <f t="shared" si="3"/>
        <v>0</v>
      </c>
      <c r="AL20" s="111">
        <f t="shared" si="3"/>
        <v>0</v>
      </c>
      <c r="AM20" s="111">
        <f t="shared" si="3"/>
        <v>0</v>
      </c>
      <c r="AN20" s="111">
        <f t="shared" si="3"/>
        <v>0</v>
      </c>
      <c r="AO20" s="111">
        <f t="shared" si="3"/>
        <v>0</v>
      </c>
      <c r="AP20" s="111">
        <f t="shared" si="3"/>
        <v>0</v>
      </c>
      <c r="AQ20" s="111">
        <f t="shared" si="3"/>
        <v>0</v>
      </c>
      <c r="AR20" s="111">
        <f t="shared" si="3"/>
        <v>0</v>
      </c>
      <c r="AS20" s="111">
        <f t="shared" si="3"/>
        <v>0</v>
      </c>
    </row>
    <row r="21" spans="1:45" ht="19.5" thickBot="1">
      <c r="A21" s="318"/>
      <c r="B21" s="318"/>
      <c r="C21" s="318"/>
      <c r="D21" s="318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45" customFormat="1">
      <c r="A22" s="1890" t="s">
        <v>46</v>
      </c>
      <c r="B22" s="1893" t="s">
        <v>165</v>
      </c>
      <c r="C22" s="1896" t="s">
        <v>256</v>
      </c>
      <c r="D22" s="599" t="s">
        <v>157</v>
      </c>
      <c r="E22" s="614"/>
      <c r="F22" s="614"/>
      <c r="G22" s="614"/>
      <c r="H22" s="614"/>
      <c r="I22" s="614"/>
      <c r="J22" s="614"/>
      <c r="K22" s="614"/>
      <c r="L22" s="614"/>
      <c r="M22" s="614"/>
      <c r="N22" s="614"/>
      <c r="O22" s="614"/>
      <c r="P22" s="614"/>
      <c r="Q22" s="614"/>
      <c r="R22" s="614"/>
      <c r="S22" s="614"/>
      <c r="T22" s="614"/>
      <c r="U22" s="614"/>
      <c r="V22" s="614"/>
      <c r="W22" s="614"/>
      <c r="X22" s="614"/>
      <c r="Y22" s="614"/>
      <c r="Z22" s="614"/>
      <c r="AA22" s="614"/>
      <c r="AB22" s="614"/>
      <c r="AC22" s="614"/>
      <c r="AD22" s="614"/>
      <c r="AE22" s="614"/>
      <c r="AF22" s="615"/>
      <c r="AG22" s="1878"/>
      <c r="AH22" s="1878"/>
      <c r="AI22" s="1878"/>
      <c r="AJ22" s="1878"/>
      <c r="AK22" s="1878"/>
      <c r="AL22" s="1878"/>
      <c r="AM22" s="1878"/>
      <c r="AN22" s="1878"/>
      <c r="AO22" s="1878"/>
      <c r="AP22" s="1878"/>
      <c r="AQ22" s="1878"/>
      <c r="AR22" s="1878"/>
      <c r="AS22" s="1878"/>
    </row>
    <row r="23" spans="1:45" customFormat="1">
      <c r="A23" s="1891"/>
      <c r="B23" s="1894"/>
      <c r="C23" s="1897"/>
      <c r="D23" s="600" t="s">
        <v>158</v>
      </c>
      <c r="E23" s="614"/>
      <c r="F23" s="614"/>
      <c r="G23" s="614"/>
      <c r="H23" s="614"/>
      <c r="I23" s="614"/>
      <c r="J23" s="614"/>
      <c r="K23" s="614"/>
      <c r="L23" s="614"/>
      <c r="M23" s="614"/>
      <c r="N23" s="614"/>
      <c r="O23" s="614"/>
      <c r="P23" s="614"/>
      <c r="Q23" s="614"/>
      <c r="R23" s="614"/>
      <c r="S23" s="614"/>
      <c r="T23" s="614"/>
      <c r="U23" s="614"/>
      <c r="V23" s="614"/>
      <c r="W23" s="614"/>
      <c r="X23" s="614"/>
      <c r="Y23" s="614"/>
      <c r="Z23" s="614"/>
      <c r="AA23" s="614"/>
      <c r="AB23" s="614"/>
      <c r="AC23" s="614"/>
      <c r="AD23" s="614"/>
      <c r="AE23" s="614"/>
      <c r="AF23" s="615"/>
      <c r="AG23" s="1879"/>
      <c r="AH23" s="1879"/>
      <c r="AI23" s="1879"/>
      <c r="AJ23" s="1879"/>
      <c r="AK23" s="1879"/>
      <c r="AL23" s="1879"/>
      <c r="AM23" s="1879"/>
      <c r="AN23" s="1879"/>
      <c r="AO23" s="1879"/>
      <c r="AP23" s="1879"/>
      <c r="AQ23" s="1879"/>
      <c r="AR23" s="1879"/>
      <c r="AS23" s="1879"/>
    </row>
    <row r="24" spans="1:45" customFormat="1">
      <c r="A24" s="1891"/>
      <c r="B24" s="1894"/>
      <c r="C24" s="1897"/>
      <c r="D24" s="600" t="s">
        <v>49</v>
      </c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5"/>
      <c r="AG24" s="1879"/>
      <c r="AH24" s="1879"/>
      <c r="AI24" s="1879"/>
      <c r="AJ24" s="1879"/>
      <c r="AK24" s="1879"/>
      <c r="AL24" s="1879"/>
      <c r="AM24" s="1879"/>
      <c r="AN24" s="1879"/>
      <c r="AO24" s="1879"/>
      <c r="AP24" s="1879"/>
      <c r="AQ24" s="1879"/>
      <c r="AR24" s="1879"/>
      <c r="AS24" s="1879"/>
    </row>
    <row r="25" spans="1:45" customFormat="1" ht="15.75" thickBot="1">
      <c r="A25" s="1892"/>
      <c r="B25" s="1895"/>
      <c r="C25" s="1898"/>
      <c r="D25" s="601" t="s">
        <v>48</v>
      </c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5"/>
      <c r="AG25" s="1880"/>
      <c r="AH25" s="1880"/>
      <c r="AI25" s="1880"/>
      <c r="AJ25" s="1880"/>
      <c r="AK25" s="1880"/>
      <c r="AL25" s="1880"/>
      <c r="AM25" s="1880"/>
      <c r="AN25" s="1880"/>
      <c r="AO25" s="1880"/>
      <c r="AP25" s="1880"/>
      <c r="AQ25" s="1880"/>
      <c r="AR25" s="1880"/>
      <c r="AS25" s="1880"/>
    </row>
    <row r="26" spans="1:45" ht="14.45" customHeight="1">
      <c r="A26" s="1877"/>
      <c r="B26" s="1877"/>
      <c r="C26" s="1877"/>
      <c r="D26" s="1877"/>
      <c r="E26" s="3">
        <f t="shared" ref="E26:V26" si="4">SUM(E22:E25)</f>
        <v>0</v>
      </c>
      <c r="F26" s="3">
        <f t="shared" si="4"/>
        <v>0</v>
      </c>
      <c r="G26" s="3">
        <f t="shared" si="4"/>
        <v>0</v>
      </c>
      <c r="H26" s="3">
        <f t="shared" si="4"/>
        <v>0</v>
      </c>
      <c r="I26" s="3">
        <f t="shared" si="4"/>
        <v>0</v>
      </c>
      <c r="J26" s="3">
        <f t="shared" si="4"/>
        <v>0</v>
      </c>
      <c r="K26" s="3">
        <f t="shared" si="4"/>
        <v>0</v>
      </c>
      <c r="L26" s="3">
        <f t="shared" si="4"/>
        <v>0</v>
      </c>
      <c r="M26" s="3">
        <f t="shared" si="4"/>
        <v>0</v>
      </c>
      <c r="N26" s="3">
        <f t="shared" si="4"/>
        <v>0</v>
      </c>
      <c r="O26" s="3">
        <f t="shared" si="4"/>
        <v>0</v>
      </c>
      <c r="P26" s="3">
        <f t="shared" si="4"/>
        <v>0</v>
      </c>
      <c r="Q26" s="3">
        <f t="shared" si="4"/>
        <v>0</v>
      </c>
      <c r="R26" s="3">
        <f t="shared" si="4"/>
        <v>0</v>
      </c>
      <c r="S26" s="3">
        <f t="shared" si="4"/>
        <v>0</v>
      </c>
      <c r="T26" s="3">
        <f t="shared" si="4"/>
        <v>0</v>
      </c>
      <c r="U26" s="3">
        <f t="shared" si="4"/>
        <v>0</v>
      </c>
      <c r="V26" s="3">
        <f t="shared" si="4"/>
        <v>0</v>
      </c>
      <c r="W26" s="3">
        <f t="shared" ref="W26:AE26" si="5">SUM(W22:W25)</f>
        <v>0</v>
      </c>
      <c r="X26" s="3">
        <f t="shared" si="5"/>
        <v>0</v>
      </c>
      <c r="Y26" s="3">
        <f t="shared" si="5"/>
        <v>0</v>
      </c>
      <c r="Z26" s="3">
        <f t="shared" si="5"/>
        <v>0</v>
      </c>
      <c r="AA26" s="3">
        <f t="shared" si="5"/>
        <v>0</v>
      </c>
      <c r="AB26" s="3">
        <f t="shared" si="5"/>
        <v>0</v>
      </c>
      <c r="AC26" s="3">
        <f t="shared" si="5"/>
        <v>0</v>
      </c>
      <c r="AD26" s="3">
        <f t="shared" si="5"/>
        <v>0</v>
      </c>
      <c r="AE26" s="3">
        <f t="shared" si="5"/>
        <v>0</v>
      </c>
      <c r="AF26" s="4"/>
      <c r="AG26" s="111">
        <f t="shared" ref="AG26:AS26" si="6">SUM(AG22)</f>
        <v>0</v>
      </c>
      <c r="AH26" s="111">
        <f t="shared" si="6"/>
        <v>0</v>
      </c>
      <c r="AI26" s="111">
        <f t="shared" si="6"/>
        <v>0</v>
      </c>
      <c r="AJ26" s="111">
        <f t="shared" si="6"/>
        <v>0</v>
      </c>
      <c r="AK26" s="111">
        <f t="shared" si="6"/>
        <v>0</v>
      </c>
      <c r="AL26" s="111">
        <f t="shared" si="6"/>
        <v>0</v>
      </c>
      <c r="AM26" s="111">
        <f t="shared" si="6"/>
        <v>0</v>
      </c>
      <c r="AN26" s="111">
        <f t="shared" si="6"/>
        <v>0</v>
      </c>
      <c r="AO26" s="111">
        <f t="shared" si="6"/>
        <v>0</v>
      </c>
      <c r="AP26" s="111">
        <f t="shared" si="6"/>
        <v>0</v>
      </c>
      <c r="AQ26" s="111">
        <f t="shared" si="6"/>
        <v>0</v>
      </c>
      <c r="AR26" s="111">
        <f t="shared" si="6"/>
        <v>0</v>
      </c>
      <c r="AS26" s="111">
        <f t="shared" si="6"/>
        <v>0</v>
      </c>
    </row>
    <row r="27" spans="1:45" ht="19.5" thickBot="1">
      <c r="A27" s="318"/>
      <c r="B27" s="318"/>
      <c r="C27" s="318"/>
      <c r="D27" s="318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45" customFormat="1">
      <c r="A28" s="1890" t="s">
        <v>46</v>
      </c>
      <c r="B28" s="1893" t="s">
        <v>166</v>
      </c>
      <c r="C28" s="1896" t="s">
        <v>257</v>
      </c>
      <c r="D28" s="599" t="s">
        <v>159</v>
      </c>
      <c r="E28" s="614"/>
      <c r="F28" s="614"/>
      <c r="G28" s="614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  <c r="AC28" s="614"/>
      <c r="AD28" s="614"/>
      <c r="AE28" s="614"/>
      <c r="AF28" s="615"/>
      <c r="AG28" s="1878"/>
      <c r="AH28" s="1878"/>
      <c r="AI28" s="1878"/>
      <c r="AJ28" s="1878"/>
      <c r="AK28" s="1878"/>
      <c r="AL28" s="1878"/>
      <c r="AM28" s="1878"/>
      <c r="AN28" s="1878"/>
      <c r="AO28" s="1878"/>
      <c r="AP28" s="1878"/>
      <c r="AQ28" s="1878"/>
      <c r="AR28" s="1878"/>
      <c r="AS28" s="1878"/>
    </row>
    <row r="29" spans="1:45" customFormat="1">
      <c r="A29" s="1891"/>
      <c r="B29" s="1894"/>
      <c r="C29" s="1897"/>
      <c r="D29" s="600" t="s">
        <v>47</v>
      </c>
      <c r="E29" s="614"/>
      <c r="F29" s="614"/>
      <c r="G29" s="614"/>
      <c r="H29" s="614"/>
      <c r="I29" s="614"/>
      <c r="J29" s="614"/>
      <c r="K29" s="614"/>
      <c r="L29" s="614"/>
      <c r="M29" s="614"/>
      <c r="N29" s="614"/>
      <c r="O29" s="614"/>
      <c r="P29" s="614"/>
      <c r="Q29" s="614"/>
      <c r="R29" s="614"/>
      <c r="S29" s="614"/>
      <c r="T29" s="614"/>
      <c r="U29" s="614"/>
      <c r="V29" s="614"/>
      <c r="W29" s="614"/>
      <c r="X29" s="614"/>
      <c r="Y29" s="614"/>
      <c r="Z29" s="614"/>
      <c r="AA29" s="614"/>
      <c r="AB29" s="614"/>
      <c r="AC29" s="614"/>
      <c r="AD29" s="614"/>
      <c r="AE29" s="614"/>
      <c r="AF29" s="615"/>
      <c r="AG29" s="1879"/>
      <c r="AH29" s="1879"/>
      <c r="AI29" s="1879"/>
      <c r="AJ29" s="1879"/>
      <c r="AK29" s="1879"/>
      <c r="AL29" s="1879"/>
      <c r="AM29" s="1879"/>
      <c r="AN29" s="1879"/>
      <c r="AO29" s="1879"/>
      <c r="AP29" s="1879"/>
      <c r="AQ29" s="1879"/>
      <c r="AR29" s="1879"/>
      <c r="AS29" s="1879"/>
    </row>
    <row r="30" spans="1:45" customFormat="1">
      <c r="A30" s="1891"/>
      <c r="B30" s="1894"/>
      <c r="C30" s="1897"/>
      <c r="D30" s="600" t="s">
        <v>160</v>
      </c>
      <c r="E30" s="614"/>
      <c r="F30" s="614"/>
      <c r="G30" s="614"/>
      <c r="H30" s="614"/>
      <c r="I30" s="614"/>
      <c r="J30" s="614"/>
      <c r="K30" s="614"/>
      <c r="L30" s="614"/>
      <c r="M30" s="614"/>
      <c r="N30" s="614"/>
      <c r="O30" s="614"/>
      <c r="P30" s="614"/>
      <c r="Q30" s="614"/>
      <c r="R30" s="614"/>
      <c r="S30" s="614"/>
      <c r="T30" s="614"/>
      <c r="U30" s="614"/>
      <c r="V30" s="614"/>
      <c r="W30" s="614"/>
      <c r="X30" s="614"/>
      <c r="Y30" s="614"/>
      <c r="Z30" s="614"/>
      <c r="AA30" s="614"/>
      <c r="AB30" s="614"/>
      <c r="AC30" s="614"/>
      <c r="AD30" s="614"/>
      <c r="AE30" s="614"/>
      <c r="AF30" s="615"/>
      <c r="AG30" s="1879"/>
      <c r="AH30" s="1879"/>
      <c r="AI30" s="1879"/>
      <c r="AJ30" s="1879"/>
      <c r="AK30" s="1879"/>
      <c r="AL30" s="1879"/>
      <c r="AM30" s="1879"/>
      <c r="AN30" s="1879"/>
      <c r="AO30" s="1879"/>
      <c r="AP30" s="1879"/>
      <c r="AQ30" s="1879"/>
      <c r="AR30" s="1879"/>
      <c r="AS30" s="1879"/>
    </row>
    <row r="31" spans="1:45" customFormat="1">
      <c r="A31" s="1891"/>
      <c r="B31" s="1894"/>
      <c r="C31" s="1897"/>
      <c r="D31" s="600" t="s">
        <v>161</v>
      </c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5"/>
      <c r="AG31" s="1879"/>
      <c r="AH31" s="1879"/>
      <c r="AI31" s="1879"/>
      <c r="AJ31" s="1879"/>
      <c r="AK31" s="1879"/>
      <c r="AL31" s="1879"/>
      <c r="AM31" s="1879"/>
      <c r="AN31" s="1879"/>
      <c r="AO31" s="1879"/>
      <c r="AP31" s="1879"/>
      <c r="AQ31" s="1879"/>
      <c r="AR31" s="1879"/>
      <c r="AS31" s="1879"/>
    </row>
    <row r="32" spans="1:45" customFormat="1">
      <c r="A32" s="1891"/>
      <c r="B32" s="1894"/>
      <c r="C32" s="1897"/>
      <c r="D32" s="600" t="s">
        <v>50</v>
      </c>
      <c r="E32" s="614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15"/>
      <c r="AG32" s="1879"/>
      <c r="AH32" s="1879"/>
      <c r="AI32" s="1879"/>
      <c r="AJ32" s="1879"/>
      <c r="AK32" s="1879"/>
      <c r="AL32" s="1879"/>
      <c r="AM32" s="1879"/>
      <c r="AN32" s="1879"/>
      <c r="AO32" s="1879"/>
      <c r="AP32" s="1879"/>
      <c r="AQ32" s="1879"/>
      <c r="AR32" s="1879"/>
      <c r="AS32" s="1879"/>
    </row>
    <row r="33" spans="1:45" customFormat="1" ht="15.75" thickBot="1">
      <c r="A33" s="1892"/>
      <c r="B33" s="1895"/>
      <c r="C33" s="1898"/>
      <c r="D33" s="601" t="s">
        <v>162</v>
      </c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5"/>
      <c r="AG33" s="1880"/>
      <c r="AH33" s="1880"/>
      <c r="AI33" s="1880"/>
      <c r="AJ33" s="1880"/>
      <c r="AK33" s="1880"/>
      <c r="AL33" s="1880"/>
      <c r="AM33" s="1880"/>
      <c r="AN33" s="1880"/>
      <c r="AO33" s="1880"/>
      <c r="AP33" s="1880"/>
      <c r="AQ33" s="1880"/>
      <c r="AR33" s="1880"/>
      <c r="AS33" s="1880"/>
    </row>
    <row r="34" spans="1:45" ht="14.45" customHeight="1">
      <c r="A34" s="1877"/>
      <c r="B34" s="1877"/>
      <c r="C34" s="1877"/>
      <c r="D34" s="1877"/>
      <c r="E34" s="3">
        <f t="shared" ref="E34:V34" si="7">SUM(E28:E33)</f>
        <v>0</v>
      </c>
      <c r="F34" s="3">
        <f t="shared" si="7"/>
        <v>0</v>
      </c>
      <c r="G34" s="3">
        <f t="shared" si="7"/>
        <v>0</v>
      </c>
      <c r="H34" s="3">
        <f t="shared" si="7"/>
        <v>0</v>
      </c>
      <c r="I34" s="3">
        <f t="shared" si="7"/>
        <v>0</v>
      </c>
      <c r="J34" s="3">
        <f t="shared" si="7"/>
        <v>0</v>
      </c>
      <c r="K34" s="3">
        <f t="shared" si="7"/>
        <v>0</v>
      </c>
      <c r="L34" s="3">
        <f t="shared" si="7"/>
        <v>0</v>
      </c>
      <c r="M34" s="3">
        <f t="shared" si="7"/>
        <v>0</v>
      </c>
      <c r="N34" s="3">
        <f t="shared" si="7"/>
        <v>0</v>
      </c>
      <c r="O34" s="3">
        <f t="shared" si="7"/>
        <v>0</v>
      </c>
      <c r="P34" s="3">
        <f t="shared" si="7"/>
        <v>0</v>
      </c>
      <c r="Q34" s="3">
        <f t="shared" si="7"/>
        <v>0</v>
      </c>
      <c r="R34" s="3">
        <f t="shared" si="7"/>
        <v>0</v>
      </c>
      <c r="S34" s="3">
        <f t="shared" si="7"/>
        <v>0</v>
      </c>
      <c r="T34" s="3">
        <f t="shared" si="7"/>
        <v>0</v>
      </c>
      <c r="U34" s="3">
        <f t="shared" si="7"/>
        <v>0</v>
      </c>
      <c r="V34" s="3">
        <f t="shared" si="7"/>
        <v>0</v>
      </c>
      <c r="W34" s="3">
        <f t="shared" ref="W34:AE34" si="8">SUM(W28:W33)</f>
        <v>0</v>
      </c>
      <c r="X34" s="3">
        <f t="shared" si="8"/>
        <v>0</v>
      </c>
      <c r="Y34" s="3">
        <f t="shared" si="8"/>
        <v>0</v>
      </c>
      <c r="Z34" s="3">
        <f t="shared" si="8"/>
        <v>0</v>
      </c>
      <c r="AA34" s="3">
        <f t="shared" si="8"/>
        <v>0</v>
      </c>
      <c r="AB34" s="3">
        <f t="shared" si="8"/>
        <v>0</v>
      </c>
      <c r="AC34" s="3">
        <f t="shared" si="8"/>
        <v>0</v>
      </c>
      <c r="AD34" s="3">
        <f t="shared" si="8"/>
        <v>0</v>
      </c>
      <c r="AE34" s="3">
        <f t="shared" si="8"/>
        <v>0</v>
      </c>
      <c r="AF34" s="4"/>
      <c r="AG34" s="111">
        <f t="shared" ref="AG34:AS34" si="9">SUM(AG28)</f>
        <v>0</v>
      </c>
      <c r="AH34" s="111">
        <f t="shared" si="9"/>
        <v>0</v>
      </c>
      <c r="AI34" s="111">
        <f t="shared" si="9"/>
        <v>0</v>
      </c>
      <c r="AJ34" s="111">
        <f t="shared" si="9"/>
        <v>0</v>
      </c>
      <c r="AK34" s="111">
        <f t="shared" si="9"/>
        <v>0</v>
      </c>
      <c r="AL34" s="111">
        <f t="shared" si="9"/>
        <v>0</v>
      </c>
      <c r="AM34" s="111">
        <f t="shared" si="9"/>
        <v>0</v>
      </c>
      <c r="AN34" s="111">
        <f t="shared" si="9"/>
        <v>0</v>
      </c>
      <c r="AO34" s="111">
        <f t="shared" si="9"/>
        <v>0</v>
      </c>
      <c r="AP34" s="111">
        <f t="shared" si="9"/>
        <v>0</v>
      </c>
      <c r="AQ34" s="111">
        <f t="shared" si="9"/>
        <v>0</v>
      </c>
      <c r="AR34" s="111">
        <f t="shared" si="9"/>
        <v>0</v>
      </c>
      <c r="AS34" s="111">
        <f t="shared" si="9"/>
        <v>0</v>
      </c>
    </row>
    <row r="35" spans="1:45" ht="19.5" thickBot="1">
      <c r="A35" s="318"/>
      <c r="B35" s="318"/>
      <c r="C35" s="318"/>
      <c r="D35" s="318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45" customFormat="1" ht="15" customHeight="1">
      <c r="A36" s="1899" t="s">
        <v>55</v>
      </c>
      <c r="B36" s="1900" t="s">
        <v>224</v>
      </c>
      <c r="C36" s="1902" t="s">
        <v>377</v>
      </c>
      <c r="D36" s="575" t="s">
        <v>225</v>
      </c>
      <c r="E36" s="614"/>
      <c r="F36" s="614"/>
      <c r="G36" s="614"/>
      <c r="H36" s="614"/>
      <c r="I36" s="614"/>
      <c r="J36" s="614"/>
      <c r="K36" s="614"/>
      <c r="L36" s="614"/>
      <c r="M36" s="614"/>
      <c r="N36" s="614"/>
      <c r="O36" s="614"/>
      <c r="P36" s="614"/>
      <c r="Q36" s="614"/>
      <c r="R36" s="614"/>
      <c r="S36" s="614"/>
      <c r="T36" s="614"/>
      <c r="U36" s="614"/>
      <c r="V36" s="614"/>
      <c r="W36" s="614"/>
      <c r="X36" s="614"/>
      <c r="Y36" s="614"/>
      <c r="Z36" s="614"/>
      <c r="AA36" s="614"/>
      <c r="AB36" s="614"/>
      <c r="AC36" s="614"/>
      <c r="AD36" s="614"/>
      <c r="AE36" s="614"/>
      <c r="AF36" s="615"/>
      <c r="AG36" s="1878"/>
      <c r="AH36" s="1878"/>
      <c r="AI36" s="1878"/>
      <c r="AJ36" s="1878"/>
      <c r="AK36" s="1878"/>
      <c r="AL36" s="1878"/>
      <c r="AM36" s="1878"/>
      <c r="AN36" s="1878"/>
      <c r="AO36" s="1878"/>
      <c r="AP36" s="1878"/>
      <c r="AQ36" s="1878"/>
      <c r="AR36" s="1878"/>
      <c r="AS36" s="1878"/>
    </row>
    <row r="37" spans="1:45" customFormat="1">
      <c r="A37" s="1882"/>
      <c r="B37" s="1901"/>
      <c r="C37" s="1903"/>
      <c r="D37" s="576" t="s">
        <v>226</v>
      </c>
      <c r="E37" s="614"/>
      <c r="F37" s="614"/>
      <c r="G37" s="614"/>
      <c r="H37" s="614"/>
      <c r="I37" s="614"/>
      <c r="J37" s="614"/>
      <c r="K37" s="614"/>
      <c r="L37" s="614"/>
      <c r="M37" s="614"/>
      <c r="N37" s="614"/>
      <c r="O37" s="614"/>
      <c r="P37" s="614"/>
      <c r="Q37" s="614"/>
      <c r="R37" s="614"/>
      <c r="S37" s="614"/>
      <c r="T37" s="614"/>
      <c r="U37" s="614"/>
      <c r="V37" s="614"/>
      <c r="W37" s="614"/>
      <c r="X37" s="614"/>
      <c r="Y37" s="614"/>
      <c r="Z37" s="614"/>
      <c r="AA37" s="614"/>
      <c r="AB37" s="614"/>
      <c r="AC37" s="614"/>
      <c r="AD37" s="614"/>
      <c r="AE37" s="614"/>
      <c r="AF37" s="615"/>
      <c r="AG37" s="1879"/>
      <c r="AH37" s="1879"/>
      <c r="AI37" s="1879"/>
      <c r="AJ37" s="1879"/>
      <c r="AK37" s="1879"/>
      <c r="AL37" s="1879"/>
      <c r="AM37" s="1879"/>
      <c r="AN37" s="1879"/>
      <c r="AO37" s="1879"/>
      <c r="AP37" s="1879"/>
      <c r="AQ37" s="1879"/>
      <c r="AR37" s="1879"/>
      <c r="AS37" s="1879"/>
    </row>
    <row r="38" spans="1:45" customFormat="1">
      <c r="A38" s="1882"/>
      <c r="B38" s="1901"/>
      <c r="C38" s="1903"/>
      <c r="D38" s="576" t="s">
        <v>227</v>
      </c>
      <c r="E38" s="614"/>
      <c r="F38" s="614"/>
      <c r="G38" s="614"/>
      <c r="H38" s="614"/>
      <c r="I38" s="614"/>
      <c r="J38" s="614"/>
      <c r="K38" s="614"/>
      <c r="L38" s="614"/>
      <c r="M38" s="614"/>
      <c r="N38" s="614"/>
      <c r="O38" s="614"/>
      <c r="P38" s="614"/>
      <c r="Q38" s="614"/>
      <c r="R38" s="614"/>
      <c r="S38" s="614"/>
      <c r="T38" s="614"/>
      <c r="U38" s="614"/>
      <c r="V38" s="614"/>
      <c r="W38" s="614"/>
      <c r="X38" s="614"/>
      <c r="Y38" s="614"/>
      <c r="Z38" s="614"/>
      <c r="AA38" s="614"/>
      <c r="AB38" s="614"/>
      <c r="AC38" s="614"/>
      <c r="AD38" s="614"/>
      <c r="AE38" s="614"/>
      <c r="AF38" s="615"/>
      <c r="AG38" s="1879"/>
      <c r="AH38" s="1879"/>
      <c r="AI38" s="1879"/>
      <c r="AJ38" s="1879"/>
      <c r="AK38" s="1879"/>
      <c r="AL38" s="1879"/>
      <c r="AM38" s="1879"/>
      <c r="AN38" s="1879"/>
      <c r="AO38" s="1879"/>
      <c r="AP38" s="1879"/>
      <c r="AQ38" s="1879"/>
      <c r="AR38" s="1879"/>
      <c r="AS38" s="1879"/>
    </row>
    <row r="39" spans="1:45" customFormat="1">
      <c r="A39" s="1882"/>
      <c r="B39" s="1901"/>
      <c r="C39" s="1903"/>
      <c r="D39" s="576" t="s">
        <v>228</v>
      </c>
      <c r="E39" s="614"/>
      <c r="F39" s="614"/>
      <c r="G39" s="614"/>
      <c r="H39" s="614"/>
      <c r="I39" s="614"/>
      <c r="J39" s="614"/>
      <c r="K39" s="614"/>
      <c r="L39" s="614"/>
      <c r="M39" s="614"/>
      <c r="N39" s="614"/>
      <c r="O39" s="614"/>
      <c r="P39" s="614"/>
      <c r="Q39" s="614"/>
      <c r="R39" s="614"/>
      <c r="S39" s="614"/>
      <c r="T39" s="614"/>
      <c r="U39" s="614"/>
      <c r="V39" s="614"/>
      <c r="W39" s="614"/>
      <c r="X39" s="614"/>
      <c r="Y39" s="614"/>
      <c r="Z39" s="614"/>
      <c r="AA39" s="614"/>
      <c r="AB39" s="614"/>
      <c r="AC39" s="614"/>
      <c r="AD39" s="614"/>
      <c r="AE39" s="614"/>
      <c r="AF39" s="615"/>
      <c r="AG39" s="1879"/>
      <c r="AH39" s="1879"/>
      <c r="AI39" s="1879"/>
      <c r="AJ39" s="1879"/>
      <c r="AK39" s="1879"/>
      <c r="AL39" s="1879"/>
      <c r="AM39" s="1879"/>
      <c r="AN39" s="1879"/>
      <c r="AO39" s="1879"/>
      <c r="AP39" s="1879"/>
      <c r="AQ39" s="1879"/>
      <c r="AR39" s="1879"/>
      <c r="AS39" s="1879"/>
    </row>
    <row r="40" spans="1:45" customFormat="1">
      <c r="A40" s="1882"/>
      <c r="B40" s="1901"/>
      <c r="C40" s="1903"/>
      <c r="D40" s="576" t="s">
        <v>229</v>
      </c>
      <c r="E40" s="614"/>
      <c r="F40" s="614"/>
      <c r="G40" s="614"/>
      <c r="H40" s="614"/>
      <c r="I40" s="614"/>
      <c r="J40" s="614"/>
      <c r="K40" s="614"/>
      <c r="L40" s="614"/>
      <c r="M40" s="614"/>
      <c r="N40" s="614"/>
      <c r="O40" s="614"/>
      <c r="P40" s="614"/>
      <c r="Q40" s="614"/>
      <c r="R40" s="614"/>
      <c r="S40" s="614"/>
      <c r="T40" s="614"/>
      <c r="U40" s="614"/>
      <c r="V40" s="614"/>
      <c r="W40" s="614"/>
      <c r="X40" s="614"/>
      <c r="Y40" s="614"/>
      <c r="Z40" s="614"/>
      <c r="AA40" s="614"/>
      <c r="AB40" s="614"/>
      <c r="AC40" s="614"/>
      <c r="AD40" s="614"/>
      <c r="AE40" s="614"/>
      <c r="AF40" s="615"/>
      <c r="AG40" s="1879"/>
      <c r="AH40" s="1879"/>
      <c r="AI40" s="1879"/>
      <c r="AJ40" s="1879"/>
      <c r="AK40" s="1879"/>
      <c r="AL40" s="1879"/>
      <c r="AM40" s="1879"/>
      <c r="AN40" s="1879"/>
      <c r="AO40" s="1879"/>
      <c r="AP40" s="1879"/>
      <c r="AQ40" s="1879"/>
      <c r="AR40" s="1879"/>
      <c r="AS40" s="1879"/>
    </row>
    <row r="41" spans="1:45" customFormat="1">
      <c r="A41" s="1882"/>
      <c r="B41" s="1901"/>
      <c r="C41" s="1903"/>
      <c r="D41" s="576" t="s">
        <v>230</v>
      </c>
      <c r="E41" s="614"/>
      <c r="F41" s="614"/>
      <c r="G41" s="614"/>
      <c r="H41" s="614"/>
      <c r="I41" s="614"/>
      <c r="J41" s="614"/>
      <c r="K41" s="614"/>
      <c r="L41" s="614"/>
      <c r="M41" s="614"/>
      <c r="N41" s="614"/>
      <c r="O41" s="614"/>
      <c r="P41" s="614"/>
      <c r="Q41" s="614"/>
      <c r="R41" s="614"/>
      <c r="S41" s="614"/>
      <c r="T41" s="614"/>
      <c r="U41" s="614"/>
      <c r="V41" s="614"/>
      <c r="W41" s="614"/>
      <c r="X41" s="614"/>
      <c r="Y41" s="614"/>
      <c r="Z41" s="614"/>
      <c r="AA41" s="614"/>
      <c r="AB41" s="614"/>
      <c r="AC41" s="614"/>
      <c r="AD41" s="614"/>
      <c r="AE41" s="614"/>
      <c r="AF41" s="615"/>
      <c r="AG41" s="1879"/>
      <c r="AH41" s="1879"/>
      <c r="AI41" s="1879"/>
      <c r="AJ41" s="1879"/>
      <c r="AK41" s="1879"/>
      <c r="AL41" s="1879"/>
      <c r="AM41" s="1879"/>
      <c r="AN41" s="1879"/>
      <c r="AO41" s="1879"/>
      <c r="AP41" s="1879"/>
      <c r="AQ41" s="1879"/>
      <c r="AR41" s="1879"/>
      <c r="AS41" s="1879"/>
    </row>
    <row r="42" spans="1:45" customFormat="1">
      <c r="A42" s="1882"/>
      <c r="B42" s="1901"/>
      <c r="C42" s="1903"/>
      <c r="D42" s="576" t="s">
        <v>231</v>
      </c>
      <c r="E42" s="614"/>
      <c r="F42" s="614"/>
      <c r="G42" s="614"/>
      <c r="H42" s="614"/>
      <c r="I42" s="614"/>
      <c r="J42" s="614"/>
      <c r="K42" s="614"/>
      <c r="L42" s="614"/>
      <c r="M42" s="614"/>
      <c r="N42" s="614"/>
      <c r="O42" s="614"/>
      <c r="P42" s="614"/>
      <c r="Q42" s="614"/>
      <c r="R42" s="614"/>
      <c r="S42" s="614"/>
      <c r="T42" s="614"/>
      <c r="U42" s="614"/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615"/>
      <c r="AG42" s="1879"/>
      <c r="AH42" s="1879"/>
      <c r="AI42" s="1879"/>
      <c r="AJ42" s="1879"/>
      <c r="AK42" s="1879"/>
      <c r="AL42" s="1879"/>
      <c r="AM42" s="1879"/>
      <c r="AN42" s="1879"/>
      <c r="AO42" s="1879"/>
      <c r="AP42" s="1879"/>
      <c r="AQ42" s="1879"/>
      <c r="AR42" s="1879"/>
      <c r="AS42" s="1879"/>
    </row>
    <row r="43" spans="1:45" customFormat="1">
      <c r="A43" s="1882"/>
      <c r="B43" s="1901"/>
      <c r="C43" s="1903"/>
      <c r="D43" s="576" t="s">
        <v>232</v>
      </c>
      <c r="E43" s="614"/>
      <c r="F43" s="614"/>
      <c r="G43" s="614"/>
      <c r="H43" s="614"/>
      <c r="I43" s="614"/>
      <c r="J43" s="614"/>
      <c r="K43" s="614"/>
      <c r="L43" s="614"/>
      <c r="M43" s="614"/>
      <c r="N43" s="614"/>
      <c r="O43" s="614"/>
      <c r="P43" s="614"/>
      <c r="Q43" s="614"/>
      <c r="R43" s="614"/>
      <c r="S43" s="614"/>
      <c r="T43" s="614"/>
      <c r="U43" s="614"/>
      <c r="V43" s="614"/>
      <c r="W43" s="614"/>
      <c r="X43" s="614"/>
      <c r="Y43" s="614"/>
      <c r="Z43" s="614"/>
      <c r="AA43" s="614"/>
      <c r="AB43" s="614"/>
      <c r="AC43" s="614"/>
      <c r="AD43" s="614"/>
      <c r="AE43" s="614"/>
      <c r="AF43" s="615"/>
      <c r="AG43" s="1879"/>
      <c r="AH43" s="1879"/>
      <c r="AI43" s="1879"/>
      <c r="AJ43" s="1879"/>
      <c r="AK43" s="1879"/>
      <c r="AL43" s="1879"/>
      <c r="AM43" s="1879"/>
      <c r="AN43" s="1879"/>
      <c r="AO43" s="1879"/>
      <c r="AP43" s="1879"/>
      <c r="AQ43" s="1879"/>
      <c r="AR43" s="1879"/>
      <c r="AS43" s="1879"/>
    </row>
    <row r="44" spans="1:45" customFormat="1">
      <c r="A44" s="1882"/>
      <c r="B44" s="1901"/>
      <c r="C44" s="1903"/>
      <c r="D44" s="576" t="s">
        <v>233</v>
      </c>
      <c r="E44" s="614"/>
      <c r="F44" s="614"/>
      <c r="G44" s="614"/>
      <c r="H44" s="614"/>
      <c r="I44" s="614"/>
      <c r="J44" s="614"/>
      <c r="K44" s="614"/>
      <c r="L44" s="614"/>
      <c r="M44" s="614"/>
      <c r="N44" s="614"/>
      <c r="O44" s="614"/>
      <c r="P44" s="614"/>
      <c r="Q44" s="614"/>
      <c r="R44" s="614"/>
      <c r="S44" s="614"/>
      <c r="T44" s="614"/>
      <c r="U44" s="614"/>
      <c r="V44" s="614"/>
      <c r="W44" s="614"/>
      <c r="X44" s="614"/>
      <c r="Y44" s="614"/>
      <c r="Z44" s="614"/>
      <c r="AA44" s="614"/>
      <c r="AB44" s="614"/>
      <c r="AC44" s="614"/>
      <c r="AD44" s="614"/>
      <c r="AE44" s="614"/>
      <c r="AF44" s="615"/>
      <c r="AG44" s="1879"/>
      <c r="AH44" s="1879"/>
      <c r="AI44" s="1879"/>
      <c r="AJ44" s="1879"/>
      <c r="AK44" s="1879"/>
      <c r="AL44" s="1879"/>
      <c r="AM44" s="1879"/>
      <c r="AN44" s="1879"/>
      <c r="AO44" s="1879"/>
      <c r="AP44" s="1879"/>
      <c r="AQ44" s="1879"/>
      <c r="AR44" s="1879"/>
      <c r="AS44" s="1879"/>
    </row>
    <row r="45" spans="1:45" customFormat="1">
      <c r="A45" s="1882"/>
      <c r="B45" s="1901"/>
      <c r="C45" s="1903"/>
      <c r="D45" s="576" t="s">
        <v>234</v>
      </c>
      <c r="E45" s="614"/>
      <c r="F45" s="614"/>
      <c r="G45" s="614"/>
      <c r="H45" s="614"/>
      <c r="I45" s="614"/>
      <c r="J45" s="614"/>
      <c r="K45" s="614"/>
      <c r="L45" s="614"/>
      <c r="M45" s="614"/>
      <c r="N45" s="614"/>
      <c r="O45" s="614"/>
      <c r="P45" s="614"/>
      <c r="Q45" s="614"/>
      <c r="R45" s="614"/>
      <c r="S45" s="614"/>
      <c r="T45" s="614"/>
      <c r="U45" s="614"/>
      <c r="V45" s="614"/>
      <c r="W45" s="614"/>
      <c r="X45" s="614"/>
      <c r="Y45" s="614"/>
      <c r="Z45" s="614"/>
      <c r="AA45" s="614"/>
      <c r="AB45" s="614"/>
      <c r="AC45" s="614"/>
      <c r="AD45" s="614"/>
      <c r="AE45" s="614"/>
      <c r="AF45" s="615"/>
      <c r="AG45" s="1879"/>
      <c r="AH45" s="1879"/>
      <c r="AI45" s="1879"/>
      <c r="AJ45" s="1879"/>
      <c r="AK45" s="1879"/>
      <c r="AL45" s="1879"/>
      <c r="AM45" s="1879"/>
      <c r="AN45" s="1879"/>
      <c r="AO45" s="1879"/>
      <c r="AP45" s="1879"/>
      <c r="AQ45" s="1879"/>
      <c r="AR45" s="1879"/>
      <c r="AS45" s="1879"/>
    </row>
    <row r="46" spans="1:45" customFormat="1" ht="15.75" thickBot="1">
      <c r="A46" s="1883"/>
      <c r="B46" s="1886"/>
      <c r="C46" s="1889"/>
      <c r="D46" s="577" t="s">
        <v>235</v>
      </c>
      <c r="E46" s="614"/>
      <c r="F46" s="614"/>
      <c r="G46" s="614"/>
      <c r="H46" s="614"/>
      <c r="I46" s="614"/>
      <c r="J46" s="614"/>
      <c r="K46" s="614"/>
      <c r="L46" s="614"/>
      <c r="M46" s="614"/>
      <c r="N46" s="614"/>
      <c r="O46" s="614"/>
      <c r="P46" s="614"/>
      <c r="Q46" s="614"/>
      <c r="R46" s="614"/>
      <c r="S46" s="614"/>
      <c r="T46" s="614"/>
      <c r="U46" s="614"/>
      <c r="V46" s="614"/>
      <c r="W46" s="614"/>
      <c r="X46" s="614"/>
      <c r="Y46" s="614"/>
      <c r="Z46" s="614"/>
      <c r="AA46" s="614"/>
      <c r="AB46" s="614"/>
      <c r="AC46" s="614"/>
      <c r="AD46" s="614"/>
      <c r="AE46" s="614"/>
      <c r="AF46" s="615"/>
      <c r="AG46" s="1880"/>
      <c r="AH46" s="1880"/>
      <c r="AI46" s="1880"/>
      <c r="AJ46" s="1880"/>
      <c r="AK46" s="1880"/>
      <c r="AL46" s="1880"/>
      <c r="AM46" s="1880"/>
      <c r="AN46" s="1880"/>
      <c r="AO46" s="1880"/>
      <c r="AP46" s="1880"/>
      <c r="AQ46" s="1880"/>
      <c r="AR46" s="1880"/>
      <c r="AS46" s="1880"/>
    </row>
    <row r="47" spans="1:45">
      <c r="A47" s="1877"/>
      <c r="B47" s="1877"/>
      <c r="C47" s="1877"/>
      <c r="D47" s="1877"/>
      <c r="E47" s="3">
        <f>SUM(E36:E46)</f>
        <v>0</v>
      </c>
      <c r="F47" s="3">
        <f t="shared" ref="F47:AE47" si="10">SUM(F36:F46)</f>
        <v>0</v>
      </c>
      <c r="G47" s="3">
        <f t="shared" si="10"/>
        <v>0</v>
      </c>
      <c r="H47" s="3">
        <f t="shared" si="10"/>
        <v>0</v>
      </c>
      <c r="I47" s="3">
        <f t="shared" si="10"/>
        <v>0</v>
      </c>
      <c r="J47" s="3">
        <f t="shared" si="10"/>
        <v>0</v>
      </c>
      <c r="K47" s="3">
        <f t="shared" si="10"/>
        <v>0</v>
      </c>
      <c r="L47" s="3">
        <f t="shared" si="10"/>
        <v>0</v>
      </c>
      <c r="M47" s="3">
        <f t="shared" si="10"/>
        <v>0</v>
      </c>
      <c r="N47" s="3">
        <f t="shared" si="10"/>
        <v>0</v>
      </c>
      <c r="O47" s="3">
        <f t="shared" si="10"/>
        <v>0</v>
      </c>
      <c r="P47" s="3">
        <f t="shared" si="10"/>
        <v>0</v>
      </c>
      <c r="Q47" s="3">
        <f t="shared" si="10"/>
        <v>0</v>
      </c>
      <c r="R47" s="3">
        <f t="shared" si="10"/>
        <v>0</v>
      </c>
      <c r="S47" s="3">
        <f t="shared" si="10"/>
        <v>0</v>
      </c>
      <c r="T47" s="3">
        <f t="shared" si="10"/>
        <v>0</v>
      </c>
      <c r="U47" s="3">
        <f t="shared" si="10"/>
        <v>0</v>
      </c>
      <c r="V47" s="3">
        <f t="shared" si="10"/>
        <v>0</v>
      </c>
      <c r="W47" s="3">
        <f t="shared" si="10"/>
        <v>0</v>
      </c>
      <c r="X47" s="3">
        <f t="shared" si="10"/>
        <v>0</v>
      </c>
      <c r="Y47" s="3">
        <f t="shared" si="10"/>
        <v>0</v>
      </c>
      <c r="Z47" s="3">
        <f t="shared" si="10"/>
        <v>0</v>
      </c>
      <c r="AA47" s="3">
        <f t="shared" si="10"/>
        <v>0</v>
      </c>
      <c r="AB47" s="3">
        <f t="shared" si="10"/>
        <v>0</v>
      </c>
      <c r="AC47" s="3">
        <f t="shared" si="10"/>
        <v>0</v>
      </c>
      <c r="AD47" s="3">
        <f t="shared" si="10"/>
        <v>0</v>
      </c>
      <c r="AE47" s="3">
        <f t="shared" si="10"/>
        <v>0</v>
      </c>
      <c r="AF47" s="4"/>
      <c r="AG47" s="111">
        <f>SUM(AG36)</f>
        <v>0</v>
      </c>
      <c r="AH47" s="111">
        <f t="shared" ref="AH47:AS47" si="11">SUM(AH36)</f>
        <v>0</v>
      </c>
      <c r="AI47" s="111">
        <f t="shared" si="11"/>
        <v>0</v>
      </c>
      <c r="AJ47" s="111">
        <f t="shared" si="11"/>
        <v>0</v>
      </c>
      <c r="AK47" s="111">
        <f t="shared" si="11"/>
        <v>0</v>
      </c>
      <c r="AL47" s="111">
        <f t="shared" si="11"/>
        <v>0</v>
      </c>
      <c r="AM47" s="111">
        <f t="shared" si="11"/>
        <v>0</v>
      </c>
      <c r="AN47" s="111">
        <f t="shared" si="11"/>
        <v>0</v>
      </c>
      <c r="AO47" s="111">
        <f t="shared" si="11"/>
        <v>0</v>
      </c>
      <c r="AP47" s="111">
        <f t="shared" si="11"/>
        <v>0</v>
      </c>
      <c r="AQ47" s="111">
        <f t="shared" si="11"/>
        <v>0</v>
      </c>
      <c r="AR47" s="111">
        <f t="shared" si="11"/>
        <v>0</v>
      </c>
      <c r="AS47" s="111">
        <f t="shared" si="11"/>
        <v>0</v>
      </c>
    </row>
    <row r="48" spans="1:45" ht="15.75" thickBot="1">
      <c r="A48" s="125"/>
      <c r="B48" s="125"/>
      <c r="C48" s="125"/>
      <c r="D48" s="12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1:45" customFormat="1" ht="15" customHeight="1">
      <c r="A49" s="1899" t="s">
        <v>236</v>
      </c>
      <c r="B49" s="1900" t="s">
        <v>359</v>
      </c>
      <c r="C49" s="1902" t="s">
        <v>360</v>
      </c>
      <c r="D49" s="575" t="s">
        <v>361</v>
      </c>
      <c r="E49" s="614"/>
      <c r="F49" s="614"/>
      <c r="G49" s="614"/>
      <c r="H49" s="614"/>
      <c r="I49" s="614"/>
      <c r="J49" s="614"/>
      <c r="K49" s="614"/>
      <c r="L49" s="614"/>
      <c r="M49" s="614"/>
      <c r="N49" s="614"/>
      <c r="O49" s="614"/>
      <c r="P49" s="614"/>
      <c r="Q49" s="614"/>
      <c r="R49" s="614"/>
      <c r="S49" s="614"/>
      <c r="T49" s="614"/>
      <c r="U49" s="614"/>
      <c r="V49" s="614"/>
      <c r="W49" s="614"/>
      <c r="X49" s="614"/>
      <c r="Y49" s="614"/>
      <c r="Z49" s="614"/>
      <c r="AA49" s="614"/>
      <c r="AB49" s="614"/>
      <c r="AC49" s="614"/>
      <c r="AD49" s="614"/>
      <c r="AE49" s="614"/>
      <c r="AF49" s="615"/>
      <c r="AG49" s="1878"/>
      <c r="AH49" s="1878"/>
      <c r="AI49" s="1878"/>
      <c r="AJ49" s="1878"/>
      <c r="AK49" s="1878"/>
      <c r="AL49" s="1878"/>
      <c r="AM49" s="1878"/>
      <c r="AN49" s="1878"/>
      <c r="AO49" s="1878"/>
      <c r="AP49" s="1878"/>
      <c r="AQ49" s="1878"/>
      <c r="AR49" s="1878"/>
      <c r="AS49" s="1878"/>
    </row>
    <row r="50" spans="1:45" customFormat="1">
      <c r="A50" s="1882"/>
      <c r="B50" s="1901"/>
      <c r="C50" s="1903"/>
      <c r="D50" s="576" t="s">
        <v>362</v>
      </c>
      <c r="E50" s="614"/>
      <c r="F50" s="614"/>
      <c r="G50" s="614"/>
      <c r="H50" s="614"/>
      <c r="I50" s="614"/>
      <c r="J50" s="614"/>
      <c r="K50" s="614"/>
      <c r="L50" s="614"/>
      <c r="M50" s="614"/>
      <c r="N50" s="614"/>
      <c r="O50" s="614"/>
      <c r="P50" s="614"/>
      <c r="Q50" s="614"/>
      <c r="R50" s="614"/>
      <c r="S50" s="614"/>
      <c r="T50" s="614"/>
      <c r="U50" s="614"/>
      <c r="V50" s="614"/>
      <c r="W50" s="614"/>
      <c r="X50" s="614"/>
      <c r="Y50" s="614"/>
      <c r="Z50" s="614"/>
      <c r="AA50" s="614"/>
      <c r="AB50" s="614"/>
      <c r="AC50" s="614"/>
      <c r="AD50" s="614"/>
      <c r="AE50" s="614"/>
      <c r="AF50" s="615"/>
      <c r="AG50" s="1879"/>
      <c r="AH50" s="1879"/>
      <c r="AI50" s="1879"/>
      <c r="AJ50" s="1879"/>
      <c r="AK50" s="1879"/>
      <c r="AL50" s="1879"/>
      <c r="AM50" s="1879"/>
      <c r="AN50" s="1879"/>
      <c r="AO50" s="1879"/>
      <c r="AP50" s="1879"/>
      <c r="AQ50" s="1879"/>
      <c r="AR50" s="1879"/>
      <c r="AS50" s="1879"/>
    </row>
    <row r="51" spans="1:45" customFormat="1">
      <c r="A51" s="1882"/>
      <c r="B51" s="1901"/>
      <c r="C51" s="1903"/>
      <c r="D51" s="576" t="s">
        <v>363</v>
      </c>
      <c r="E51" s="614"/>
      <c r="F51" s="614"/>
      <c r="G51" s="614"/>
      <c r="H51" s="614"/>
      <c r="I51" s="614"/>
      <c r="J51" s="614"/>
      <c r="K51" s="614"/>
      <c r="L51" s="614"/>
      <c r="M51" s="614"/>
      <c r="N51" s="614"/>
      <c r="O51" s="614"/>
      <c r="P51" s="614"/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614"/>
      <c r="AD51" s="614"/>
      <c r="AE51" s="614"/>
      <c r="AF51" s="615"/>
      <c r="AG51" s="1879"/>
      <c r="AH51" s="1879"/>
      <c r="AI51" s="1879"/>
      <c r="AJ51" s="1879"/>
      <c r="AK51" s="1879"/>
      <c r="AL51" s="1879"/>
      <c r="AM51" s="1879"/>
      <c r="AN51" s="1879"/>
      <c r="AO51" s="1879"/>
      <c r="AP51" s="1879"/>
      <c r="AQ51" s="1879"/>
      <c r="AR51" s="1879"/>
      <c r="AS51" s="1879"/>
    </row>
    <row r="52" spans="1:45" customFormat="1">
      <c r="A52" s="1882"/>
      <c r="B52" s="1901"/>
      <c r="C52" s="1903"/>
      <c r="D52" s="576" t="s">
        <v>364</v>
      </c>
      <c r="E52" s="614"/>
      <c r="F52" s="614"/>
      <c r="G52" s="614"/>
      <c r="H52" s="614"/>
      <c r="I52" s="614"/>
      <c r="J52" s="614"/>
      <c r="K52" s="614"/>
      <c r="L52" s="614"/>
      <c r="M52" s="614"/>
      <c r="N52" s="614"/>
      <c r="O52" s="614"/>
      <c r="P52" s="614"/>
      <c r="Q52" s="614"/>
      <c r="R52" s="614"/>
      <c r="S52" s="614"/>
      <c r="T52" s="614"/>
      <c r="U52" s="614"/>
      <c r="V52" s="614"/>
      <c r="W52" s="614"/>
      <c r="X52" s="614"/>
      <c r="Y52" s="614"/>
      <c r="Z52" s="614"/>
      <c r="AA52" s="614"/>
      <c r="AB52" s="614"/>
      <c r="AC52" s="614"/>
      <c r="AD52" s="614"/>
      <c r="AE52" s="614"/>
      <c r="AF52" s="615"/>
      <c r="AG52" s="1879"/>
      <c r="AH52" s="1879"/>
      <c r="AI52" s="1879"/>
      <c r="AJ52" s="1879"/>
      <c r="AK52" s="1879"/>
      <c r="AL52" s="1879"/>
      <c r="AM52" s="1879"/>
      <c r="AN52" s="1879"/>
      <c r="AO52" s="1879"/>
      <c r="AP52" s="1879"/>
      <c r="AQ52" s="1879"/>
      <c r="AR52" s="1879"/>
      <c r="AS52" s="1879"/>
    </row>
    <row r="53" spans="1:45" customFormat="1" ht="15.75" thickBot="1">
      <c r="A53" s="1883"/>
      <c r="B53" s="1886"/>
      <c r="C53" s="1889"/>
      <c r="D53" s="577" t="s">
        <v>365</v>
      </c>
      <c r="E53" s="614"/>
      <c r="F53" s="614"/>
      <c r="G53" s="614"/>
      <c r="H53" s="614"/>
      <c r="I53" s="614"/>
      <c r="J53" s="614"/>
      <c r="K53" s="614"/>
      <c r="L53" s="614"/>
      <c r="M53" s="614"/>
      <c r="N53" s="614"/>
      <c r="O53" s="614"/>
      <c r="P53" s="614"/>
      <c r="Q53" s="614"/>
      <c r="R53" s="614"/>
      <c r="S53" s="614"/>
      <c r="T53" s="614"/>
      <c r="U53" s="614"/>
      <c r="V53" s="614"/>
      <c r="W53" s="614"/>
      <c r="X53" s="614"/>
      <c r="Y53" s="614"/>
      <c r="Z53" s="614"/>
      <c r="AA53" s="614"/>
      <c r="AB53" s="614"/>
      <c r="AC53" s="614"/>
      <c r="AD53" s="614"/>
      <c r="AE53" s="614"/>
      <c r="AF53" s="615"/>
      <c r="AG53" s="1880"/>
      <c r="AH53" s="1880"/>
      <c r="AI53" s="1880"/>
      <c r="AJ53" s="1880"/>
      <c r="AK53" s="1880"/>
      <c r="AL53" s="1880"/>
      <c r="AM53" s="1880"/>
      <c r="AN53" s="1880"/>
      <c r="AO53" s="1880"/>
      <c r="AP53" s="1880"/>
      <c r="AQ53" s="1880"/>
      <c r="AR53" s="1880"/>
      <c r="AS53" s="1880"/>
    </row>
    <row r="54" spans="1:45">
      <c r="A54" s="1877"/>
      <c r="B54" s="1877"/>
      <c r="C54" s="1877"/>
      <c r="D54" s="1877"/>
      <c r="E54" s="3">
        <f>SUM(E49:E53)</f>
        <v>0</v>
      </c>
      <c r="F54" s="3">
        <f t="shared" ref="F54:AE54" si="12">SUM(F49:F53)</f>
        <v>0</v>
      </c>
      <c r="G54" s="3">
        <f t="shared" si="12"/>
        <v>0</v>
      </c>
      <c r="H54" s="3">
        <f t="shared" si="12"/>
        <v>0</v>
      </c>
      <c r="I54" s="3">
        <f t="shared" si="12"/>
        <v>0</v>
      </c>
      <c r="J54" s="3">
        <f t="shared" si="12"/>
        <v>0</v>
      </c>
      <c r="K54" s="3">
        <f t="shared" si="12"/>
        <v>0</v>
      </c>
      <c r="L54" s="3">
        <f t="shared" si="12"/>
        <v>0</v>
      </c>
      <c r="M54" s="3">
        <f t="shared" si="12"/>
        <v>0</v>
      </c>
      <c r="N54" s="3">
        <f t="shared" si="12"/>
        <v>0</v>
      </c>
      <c r="O54" s="3">
        <f t="shared" si="12"/>
        <v>0</v>
      </c>
      <c r="P54" s="3">
        <f t="shared" si="12"/>
        <v>0</v>
      </c>
      <c r="Q54" s="3">
        <f t="shared" si="12"/>
        <v>0</v>
      </c>
      <c r="R54" s="3">
        <f t="shared" si="12"/>
        <v>0</v>
      </c>
      <c r="S54" s="3">
        <f t="shared" si="12"/>
        <v>0</v>
      </c>
      <c r="T54" s="3">
        <f t="shared" si="12"/>
        <v>0</v>
      </c>
      <c r="U54" s="3">
        <f t="shared" si="12"/>
        <v>0</v>
      </c>
      <c r="V54" s="3">
        <f t="shared" si="12"/>
        <v>0</v>
      </c>
      <c r="W54" s="3">
        <f t="shared" si="12"/>
        <v>0</v>
      </c>
      <c r="X54" s="3">
        <f t="shared" si="12"/>
        <v>0</v>
      </c>
      <c r="Y54" s="3">
        <f t="shared" si="12"/>
        <v>0</v>
      </c>
      <c r="Z54" s="3">
        <f t="shared" si="12"/>
        <v>0</v>
      </c>
      <c r="AA54" s="3">
        <f t="shared" si="12"/>
        <v>0</v>
      </c>
      <c r="AB54" s="3">
        <f t="shared" si="12"/>
        <v>0</v>
      </c>
      <c r="AC54" s="3">
        <f t="shared" si="12"/>
        <v>0</v>
      </c>
      <c r="AD54" s="3">
        <f t="shared" si="12"/>
        <v>0</v>
      </c>
      <c r="AE54" s="3">
        <f t="shared" si="12"/>
        <v>0</v>
      </c>
      <c r="AF54" s="4"/>
      <c r="AG54" s="111">
        <f>SUM(AG49)</f>
        <v>0</v>
      </c>
      <c r="AH54" s="111">
        <f t="shared" ref="AH54:AS54" si="13">SUM(AH49)</f>
        <v>0</v>
      </c>
      <c r="AI54" s="111">
        <f t="shared" si="13"/>
        <v>0</v>
      </c>
      <c r="AJ54" s="111">
        <f t="shared" si="13"/>
        <v>0</v>
      </c>
      <c r="AK54" s="111">
        <f t="shared" si="13"/>
        <v>0</v>
      </c>
      <c r="AL54" s="111">
        <f t="shared" si="13"/>
        <v>0</v>
      </c>
      <c r="AM54" s="111">
        <f t="shared" si="13"/>
        <v>0</v>
      </c>
      <c r="AN54" s="111">
        <f t="shared" si="13"/>
        <v>0</v>
      </c>
      <c r="AO54" s="111">
        <f t="shared" si="13"/>
        <v>0</v>
      </c>
      <c r="AP54" s="111">
        <f t="shared" si="13"/>
        <v>0</v>
      </c>
      <c r="AQ54" s="111">
        <f t="shared" si="13"/>
        <v>0</v>
      </c>
      <c r="AR54" s="111">
        <f t="shared" si="13"/>
        <v>0</v>
      </c>
      <c r="AS54" s="111">
        <f t="shared" si="13"/>
        <v>0</v>
      </c>
    </row>
    <row r="55" spans="1:45" ht="19.5" thickBot="1">
      <c r="A55" s="318"/>
      <c r="B55" s="318"/>
      <c r="C55" s="318"/>
      <c r="D55" s="31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45" customFormat="1">
      <c r="A56" s="1899" t="s">
        <v>51</v>
      </c>
      <c r="B56" s="1900" t="s">
        <v>220</v>
      </c>
      <c r="C56" s="1902" t="s">
        <v>358</v>
      </c>
      <c r="D56" s="575" t="s">
        <v>221</v>
      </c>
      <c r="E56" s="614"/>
      <c r="F56" s="614"/>
      <c r="G56" s="614"/>
      <c r="H56" s="614"/>
      <c r="I56" s="614"/>
      <c r="J56" s="614"/>
      <c r="K56" s="614"/>
      <c r="L56" s="614"/>
      <c r="M56" s="614"/>
      <c r="N56" s="614"/>
      <c r="O56" s="614"/>
      <c r="P56" s="614"/>
      <c r="Q56" s="614"/>
      <c r="R56" s="614"/>
      <c r="S56" s="614"/>
      <c r="T56" s="614"/>
      <c r="U56" s="614"/>
      <c r="V56" s="614"/>
      <c r="W56" s="614"/>
      <c r="X56" s="614"/>
      <c r="Y56" s="614"/>
      <c r="Z56" s="614"/>
      <c r="AA56" s="614"/>
      <c r="AB56" s="614"/>
      <c r="AC56" s="614"/>
      <c r="AD56" s="614"/>
      <c r="AE56" s="614"/>
      <c r="AF56" s="615"/>
      <c r="AG56" s="1878"/>
      <c r="AH56" s="1878"/>
      <c r="AI56" s="1878"/>
      <c r="AJ56" s="1878"/>
      <c r="AK56" s="1878"/>
      <c r="AL56" s="1878"/>
      <c r="AM56" s="1878"/>
      <c r="AN56" s="1878"/>
      <c r="AO56" s="1878"/>
      <c r="AP56" s="1878"/>
      <c r="AQ56" s="1878"/>
      <c r="AR56" s="1878"/>
      <c r="AS56" s="1878"/>
    </row>
    <row r="57" spans="1:45" customFormat="1">
      <c r="A57" s="1882"/>
      <c r="B57" s="1901"/>
      <c r="C57" s="1903"/>
      <c r="D57" s="576" t="s">
        <v>222</v>
      </c>
      <c r="E57" s="614"/>
      <c r="F57" s="614"/>
      <c r="G57" s="614"/>
      <c r="H57" s="614"/>
      <c r="I57" s="614"/>
      <c r="J57" s="614"/>
      <c r="K57" s="614"/>
      <c r="L57" s="614"/>
      <c r="M57" s="614"/>
      <c r="N57" s="614"/>
      <c r="O57" s="614"/>
      <c r="P57" s="614"/>
      <c r="Q57" s="614"/>
      <c r="R57" s="614"/>
      <c r="S57" s="614"/>
      <c r="T57" s="614"/>
      <c r="U57" s="614"/>
      <c r="V57" s="614"/>
      <c r="W57" s="614"/>
      <c r="X57" s="614"/>
      <c r="Y57" s="614"/>
      <c r="Z57" s="614"/>
      <c r="AA57" s="614"/>
      <c r="AB57" s="614"/>
      <c r="AC57" s="614"/>
      <c r="AD57" s="614"/>
      <c r="AE57" s="614"/>
      <c r="AF57" s="615"/>
      <c r="AG57" s="1879"/>
      <c r="AH57" s="1879"/>
      <c r="AI57" s="1879"/>
      <c r="AJ57" s="1879"/>
      <c r="AK57" s="1879"/>
      <c r="AL57" s="1879"/>
      <c r="AM57" s="1879"/>
      <c r="AN57" s="1879"/>
      <c r="AO57" s="1879"/>
      <c r="AP57" s="1879"/>
      <c r="AQ57" s="1879"/>
      <c r="AR57" s="1879"/>
      <c r="AS57" s="1879"/>
    </row>
    <row r="58" spans="1:45" customFormat="1">
      <c r="A58" s="1882"/>
      <c r="B58" s="1901"/>
      <c r="C58" s="1903"/>
      <c r="D58" s="576" t="s">
        <v>223</v>
      </c>
      <c r="E58" s="614"/>
      <c r="F58" s="614"/>
      <c r="G58" s="614"/>
      <c r="H58" s="614"/>
      <c r="I58" s="614"/>
      <c r="J58" s="614"/>
      <c r="K58" s="614"/>
      <c r="L58" s="614"/>
      <c r="M58" s="614"/>
      <c r="N58" s="614"/>
      <c r="O58" s="614"/>
      <c r="P58" s="614"/>
      <c r="Q58" s="614"/>
      <c r="R58" s="614"/>
      <c r="S58" s="614"/>
      <c r="T58" s="614"/>
      <c r="U58" s="614"/>
      <c r="V58" s="614"/>
      <c r="W58" s="614"/>
      <c r="X58" s="614"/>
      <c r="Y58" s="614"/>
      <c r="Z58" s="614"/>
      <c r="AA58" s="614"/>
      <c r="AB58" s="614"/>
      <c r="AC58" s="614"/>
      <c r="AD58" s="614"/>
      <c r="AE58" s="614"/>
      <c r="AF58" s="615"/>
      <c r="AG58" s="1879"/>
      <c r="AH58" s="1879"/>
      <c r="AI58" s="1879"/>
      <c r="AJ58" s="1879"/>
      <c r="AK58" s="1879"/>
      <c r="AL58" s="1879"/>
      <c r="AM58" s="1879"/>
      <c r="AN58" s="1879"/>
      <c r="AO58" s="1879"/>
      <c r="AP58" s="1879"/>
      <c r="AQ58" s="1879"/>
      <c r="AR58" s="1879"/>
      <c r="AS58" s="1879"/>
    </row>
    <row r="59" spans="1:45" customFormat="1">
      <c r="A59" s="1882"/>
      <c r="B59" s="1901"/>
      <c r="C59" s="1903"/>
      <c r="D59" s="576" t="s">
        <v>237</v>
      </c>
      <c r="E59" s="614"/>
      <c r="F59" s="614"/>
      <c r="G59" s="614"/>
      <c r="H59" s="614"/>
      <c r="I59" s="614"/>
      <c r="J59" s="614"/>
      <c r="K59" s="614"/>
      <c r="L59" s="614"/>
      <c r="M59" s="614"/>
      <c r="N59" s="614"/>
      <c r="O59" s="614"/>
      <c r="P59" s="614"/>
      <c r="Q59" s="614"/>
      <c r="R59" s="614"/>
      <c r="S59" s="614"/>
      <c r="T59" s="614"/>
      <c r="U59" s="614"/>
      <c r="V59" s="614"/>
      <c r="W59" s="614"/>
      <c r="X59" s="614"/>
      <c r="Y59" s="614"/>
      <c r="Z59" s="614"/>
      <c r="AA59" s="614"/>
      <c r="AB59" s="614"/>
      <c r="AC59" s="614"/>
      <c r="AD59" s="614"/>
      <c r="AE59" s="614"/>
      <c r="AF59" s="615"/>
      <c r="AG59" s="1879"/>
      <c r="AH59" s="1879"/>
      <c r="AI59" s="1879"/>
      <c r="AJ59" s="1879"/>
      <c r="AK59" s="1879"/>
      <c r="AL59" s="1879"/>
      <c r="AM59" s="1879"/>
      <c r="AN59" s="1879"/>
      <c r="AO59" s="1879"/>
      <c r="AP59" s="1879"/>
      <c r="AQ59" s="1879"/>
      <c r="AR59" s="1879"/>
      <c r="AS59" s="1879"/>
    </row>
    <row r="60" spans="1:45" customFormat="1" ht="15.75" thickBot="1">
      <c r="A60" s="1883"/>
      <c r="B60" s="1886"/>
      <c r="C60" s="1889"/>
      <c r="D60" s="577" t="s">
        <v>238</v>
      </c>
      <c r="E60" s="614"/>
      <c r="F60" s="614"/>
      <c r="G60" s="614"/>
      <c r="H60" s="614"/>
      <c r="I60" s="614"/>
      <c r="J60" s="614"/>
      <c r="K60" s="614"/>
      <c r="L60" s="614"/>
      <c r="M60" s="614"/>
      <c r="N60" s="614"/>
      <c r="O60" s="614"/>
      <c r="P60" s="614"/>
      <c r="Q60" s="614"/>
      <c r="R60" s="614"/>
      <c r="S60" s="614"/>
      <c r="T60" s="614"/>
      <c r="U60" s="614"/>
      <c r="V60" s="614"/>
      <c r="W60" s="614"/>
      <c r="X60" s="614"/>
      <c r="Y60" s="614"/>
      <c r="Z60" s="614"/>
      <c r="AA60" s="614"/>
      <c r="AB60" s="614"/>
      <c r="AC60" s="614"/>
      <c r="AD60" s="614"/>
      <c r="AE60" s="614"/>
      <c r="AF60" s="615"/>
      <c r="AG60" s="1880"/>
      <c r="AH60" s="1880"/>
      <c r="AI60" s="1880"/>
      <c r="AJ60" s="1880"/>
      <c r="AK60" s="1880"/>
      <c r="AL60" s="1880"/>
      <c r="AM60" s="1880"/>
      <c r="AN60" s="1880"/>
      <c r="AO60" s="1880"/>
      <c r="AP60" s="1880"/>
      <c r="AQ60" s="1880"/>
      <c r="AR60" s="1880"/>
      <c r="AS60" s="1880"/>
    </row>
    <row r="61" spans="1:45">
      <c r="A61" s="1877"/>
      <c r="B61" s="1877"/>
      <c r="C61" s="1877"/>
      <c r="D61" s="1877"/>
      <c r="E61" s="3">
        <f>SUM(E56:E60)</f>
        <v>0</v>
      </c>
      <c r="F61" s="3">
        <f t="shared" ref="F61:AE61" si="14">SUM(F56:F60)</f>
        <v>0</v>
      </c>
      <c r="G61" s="3">
        <f t="shared" si="14"/>
        <v>0</v>
      </c>
      <c r="H61" s="3">
        <f t="shared" si="14"/>
        <v>0</v>
      </c>
      <c r="I61" s="3">
        <f t="shared" si="14"/>
        <v>0</v>
      </c>
      <c r="J61" s="3">
        <f t="shared" si="14"/>
        <v>0</v>
      </c>
      <c r="K61" s="3">
        <f t="shared" si="14"/>
        <v>0</v>
      </c>
      <c r="L61" s="3">
        <f t="shared" si="14"/>
        <v>0</v>
      </c>
      <c r="M61" s="3">
        <f t="shared" si="14"/>
        <v>0</v>
      </c>
      <c r="N61" s="3">
        <f t="shared" si="14"/>
        <v>0</v>
      </c>
      <c r="O61" s="3">
        <f t="shared" si="14"/>
        <v>0</v>
      </c>
      <c r="P61" s="3">
        <f t="shared" si="14"/>
        <v>0</v>
      </c>
      <c r="Q61" s="3">
        <f t="shared" si="14"/>
        <v>0</v>
      </c>
      <c r="R61" s="3">
        <f t="shared" si="14"/>
        <v>0</v>
      </c>
      <c r="S61" s="3">
        <f t="shared" si="14"/>
        <v>0</v>
      </c>
      <c r="T61" s="3">
        <f t="shared" si="14"/>
        <v>0</v>
      </c>
      <c r="U61" s="3">
        <f t="shared" si="14"/>
        <v>0</v>
      </c>
      <c r="V61" s="3">
        <f t="shared" si="14"/>
        <v>0</v>
      </c>
      <c r="W61" s="3">
        <f t="shared" si="14"/>
        <v>0</v>
      </c>
      <c r="X61" s="3">
        <f t="shared" si="14"/>
        <v>0</v>
      </c>
      <c r="Y61" s="3">
        <f t="shared" si="14"/>
        <v>0</v>
      </c>
      <c r="Z61" s="3">
        <f t="shared" si="14"/>
        <v>0</v>
      </c>
      <c r="AA61" s="3">
        <f t="shared" si="14"/>
        <v>0</v>
      </c>
      <c r="AB61" s="3">
        <f t="shared" si="14"/>
        <v>0</v>
      </c>
      <c r="AC61" s="3">
        <f t="shared" si="14"/>
        <v>0</v>
      </c>
      <c r="AD61" s="3">
        <f t="shared" si="14"/>
        <v>0</v>
      </c>
      <c r="AE61" s="3">
        <f t="shared" si="14"/>
        <v>0</v>
      </c>
      <c r="AF61" s="4"/>
      <c r="AG61" s="111">
        <f>SUM(AG56)</f>
        <v>0</v>
      </c>
      <c r="AH61" s="111">
        <f t="shared" ref="AH61:AS61" si="15">SUM(AH56)</f>
        <v>0</v>
      </c>
      <c r="AI61" s="111">
        <f t="shared" si="15"/>
        <v>0</v>
      </c>
      <c r="AJ61" s="111">
        <f t="shared" si="15"/>
        <v>0</v>
      </c>
      <c r="AK61" s="111">
        <f t="shared" si="15"/>
        <v>0</v>
      </c>
      <c r="AL61" s="111">
        <f t="shared" si="15"/>
        <v>0</v>
      </c>
      <c r="AM61" s="111">
        <f t="shared" si="15"/>
        <v>0</v>
      </c>
      <c r="AN61" s="111">
        <f t="shared" si="15"/>
        <v>0</v>
      </c>
      <c r="AO61" s="111">
        <f t="shared" si="15"/>
        <v>0</v>
      </c>
      <c r="AP61" s="111">
        <f t="shared" si="15"/>
        <v>0</v>
      </c>
      <c r="AQ61" s="111">
        <f t="shared" si="15"/>
        <v>0</v>
      </c>
      <c r="AR61" s="111">
        <f t="shared" si="15"/>
        <v>0</v>
      </c>
      <c r="AS61" s="111">
        <f t="shared" si="15"/>
        <v>0</v>
      </c>
    </row>
    <row r="62" spans="1:45" ht="19.5" thickBot="1">
      <c r="A62" s="318"/>
      <c r="B62" s="318"/>
      <c r="C62" s="318"/>
      <c r="D62" s="31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45" customFormat="1" ht="15" customHeight="1">
      <c r="A63" s="1881" t="s">
        <v>51</v>
      </c>
      <c r="B63" s="1884" t="s">
        <v>261</v>
      </c>
      <c r="C63" s="1887" t="s">
        <v>357</v>
      </c>
      <c r="D63" s="575" t="s">
        <v>262</v>
      </c>
      <c r="E63" s="614"/>
      <c r="F63" s="614"/>
      <c r="G63" s="614"/>
      <c r="H63" s="614"/>
      <c r="I63" s="614"/>
      <c r="J63" s="614"/>
      <c r="K63" s="614"/>
      <c r="L63" s="614"/>
      <c r="M63" s="614"/>
      <c r="N63" s="614"/>
      <c r="O63" s="614"/>
      <c r="P63" s="614"/>
      <c r="Q63" s="614"/>
      <c r="R63" s="614"/>
      <c r="S63" s="614"/>
      <c r="T63" s="614"/>
      <c r="U63" s="614"/>
      <c r="V63" s="614"/>
      <c r="W63" s="614"/>
      <c r="X63" s="614"/>
      <c r="Y63" s="614"/>
      <c r="Z63" s="614"/>
      <c r="AA63" s="614"/>
      <c r="AB63" s="614"/>
      <c r="AC63" s="614"/>
      <c r="AD63" s="614"/>
      <c r="AE63" s="614"/>
      <c r="AF63" s="615"/>
      <c r="AG63" s="1878"/>
      <c r="AH63" s="1878"/>
      <c r="AI63" s="1878"/>
      <c r="AJ63" s="1878"/>
      <c r="AK63" s="1878"/>
      <c r="AL63" s="1878"/>
      <c r="AM63" s="1878"/>
      <c r="AN63" s="1878"/>
      <c r="AO63" s="1878"/>
      <c r="AP63" s="1878"/>
      <c r="AQ63" s="1878"/>
      <c r="AR63" s="1878"/>
      <c r="AS63" s="1878"/>
    </row>
    <row r="64" spans="1:45" customFormat="1">
      <c r="A64" s="1882"/>
      <c r="B64" s="1885"/>
      <c r="C64" s="1888"/>
      <c r="D64" s="576" t="s">
        <v>263</v>
      </c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4"/>
      <c r="P64" s="614"/>
      <c r="Q64" s="614"/>
      <c r="R64" s="614"/>
      <c r="S64" s="614"/>
      <c r="T64" s="614"/>
      <c r="U64" s="614"/>
      <c r="V64" s="614"/>
      <c r="W64" s="614"/>
      <c r="X64" s="614"/>
      <c r="Y64" s="614"/>
      <c r="Z64" s="614"/>
      <c r="AA64" s="614"/>
      <c r="AB64" s="614"/>
      <c r="AC64" s="614"/>
      <c r="AD64" s="614"/>
      <c r="AE64" s="614"/>
      <c r="AF64" s="615"/>
      <c r="AG64" s="1879"/>
      <c r="AH64" s="1879"/>
      <c r="AI64" s="1879"/>
      <c r="AJ64" s="1879"/>
      <c r="AK64" s="1879"/>
      <c r="AL64" s="1879"/>
      <c r="AM64" s="1879"/>
      <c r="AN64" s="1879"/>
      <c r="AO64" s="1879"/>
      <c r="AP64" s="1879"/>
      <c r="AQ64" s="1879"/>
      <c r="AR64" s="1879"/>
      <c r="AS64" s="1879"/>
    </row>
    <row r="65" spans="1:45" customFormat="1" ht="15.75" thickBot="1">
      <c r="A65" s="1883"/>
      <c r="B65" s="1886"/>
      <c r="C65" s="1889"/>
      <c r="D65" s="605" t="s">
        <v>264</v>
      </c>
      <c r="E65" s="614"/>
      <c r="F65" s="614"/>
      <c r="G65" s="614"/>
      <c r="H65" s="614"/>
      <c r="I65" s="614"/>
      <c r="J65" s="614"/>
      <c r="K65" s="614"/>
      <c r="L65" s="614"/>
      <c r="M65" s="614"/>
      <c r="N65" s="614"/>
      <c r="O65" s="614"/>
      <c r="P65" s="614"/>
      <c r="Q65" s="614"/>
      <c r="R65" s="614"/>
      <c r="S65" s="614"/>
      <c r="T65" s="614"/>
      <c r="U65" s="614"/>
      <c r="V65" s="614"/>
      <c r="W65" s="614"/>
      <c r="X65" s="614"/>
      <c r="Y65" s="614"/>
      <c r="Z65" s="614"/>
      <c r="AA65" s="614"/>
      <c r="AB65" s="614"/>
      <c r="AC65" s="614"/>
      <c r="AD65" s="614"/>
      <c r="AE65" s="614"/>
      <c r="AF65" s="615"/>
      <c r="AG65" s="1880"/>
      <c r="AH65" s="1880"/>
      <c r="AI65" s="1880"/>
      <c r="AJ65" s="1880"/>
      <c r="AK65" s="1880"/>
      <c r="AL65" s="1880"/>
      <c r="AM65" s="1880"/>
      <c r="AN65" s="1880"/>
      <c r="AO65" s="1880"/>
      <c r="AP65" s="1880"/>
      <c r="AQ65" s="1880"/>
      <c r="AR65" s="1880"/>
      <c r="AS65" s="1880"/>
    </row>
    <row r="66" spans="1:45" ht="14.45" customHeight="1">
      <c r="A66" s="1877"/>
      <c r="B66" s="1877"/>
      <c r="C66" s="1877"/>
      <c r="D66" s="1877"/>
      <c r="E66" s="3">
        <f>SUM(E63:E65)</f>
        <v>0</v>
      </c>
      <c r="F66" s="3">
        <f t="shared" ref="F66:AE66" si="16">SUM(F63:F65)</f>
        <v>0</v>
      </c>
      <c r="G66" s="3">
        <f t="shared" si="16"/>
        <v>0</v>
      </c>
      <c r="H66" s="3">
        <f t="shared" si="16"/>
        <v>0</v>
      </c>
      <c r="I66" s="3">
        <f t="shared" si="16"/>
        <v>0</v>
      </c>
      <c r="J66" s="3">
        <f t="shared" si="16"/>
        <v>0</v>
      </c>
      <c r="K66" s="3">
        <f t="shared" si="16"/>
        <v>0</v>
      </c>
      <c r="L66" s="3">
        <f t="shared" si="16"/>
        <v>0</v>
      </c>
      <c r="M66" s="3">
        <f t="shared" si="16"/>
        <v>0</v>
      </c>
      <c r="N66" s="3">
        <f t="shared" si="16"/>
        <v>0</v>
      </c>
      <c r="O66" s="3">
        <f t="shared" si="16"/>
        <v>0</v>
      </c>
      <c r="P66" s="3">
        <f t="shared" si="16"/>
        <v>0</v>
      </c>
      <c r="Q66" s="3">
        <f t="shared" si="16"/>
        <v>0</v>
      </c>
      <c r="R66" s="3">
        <f t="shared" si="16"/>
        <v>0</v>
      </c>
      <c r="S66" s="3">
        <f t="shared" si="16"/>
        <v>0</v>
      </c>
      <c r="T66" s="3">
        <f t="shared" si="16"/>
        <v>0</v>
      </c>
      <c r="U66" s="3">
        <f t="shared" si="16"/>
        <v>0</v>
      </c>
      <c r="V66" s="3">
        <f t="shared" si="16"/>
        <v>0</v>
      </c>
      <c r="W66" s="3">
        <f t="shared" si="16"/>
        <v>0</v>
      </c>
      <c r="X66" s="3">
        <f t="shared" si="16"/>
        <v>0</v>
      </c>
      <c r="Y66" s="3">
        <f t="shared" si="16"/>
        <v>0</v>
      </c>
      <c r="Z66" s="3">
        <f t="shared" si="16"/>
        <v>0</v>
      </c>
      <c r="AA66" s="3">
        <f t="shared" si="16"/>
        <v>0</v>
      </c>
      <c r="AB66" s="3">
        <f t="shared" si="16"/>
        <v>0</v>
      </c>
      <c r="AC66" s="3">
        <f t="shared" si="16"/>
        <v>0</v>
      </c>
      <c r="AD66" s="3">
        <f t="shared" si="16"/>
        <v>0</v>
      </c>
      <c r="AE66" s="3">
        <f t="shared" si="16"/>
        <v>0</v>
      </c>
      <c r="AF66" s="4"/>
      <c r="AG66" s="111">
        <f>SUM(AG63)</f>
        <v>0</v>
      </c>
      <c r="AH66" s="111">
        <f t="shared" ref="AH66:AS66" si="17">SUM(AH63)</f>
        <v>0</v>
      </c>
      <c r="AI66" s="111">
        <f t="shared" si="17"/>
        <v>0</v>
      </c>
      <c r="AJ66" s="111">
        <f t="shared" si="17"/>
        <v>0</v>
      </c>
      <c r="AK66" s="111">
        <f t="shared" si="17"/>
        <v>0</v>
      </c>
      <c r="AL66" s="111">
        <f t="shared" si="17"/>
        <v>0</v>
      </c>
      <c r="AM66" s="111">
        <f t="shared" si="17"/>
        <v>0</v>
      </c>
      <c r="AN66" s="111">
        <f t="shared" si="17"/>
        <v>0</v>
      </c>
      <c r="AO66" s="111">
        <f t="shared" si="17"/>
        <v>0</v>
      </c>
      <c r="AP66" s="111">
        <f t="shared" si="17"/>
        <v>0</v>
      </c>
      <c r="AQ66" s="111">
        <f t="shared" si="17"/>
        <v>0</v>
      </c>
      <c r="AR66" s="111">
        <f t="shared" si="17"/>
        <v>0</v>
      </c>
      <c r="AS66" s="111">
        <f t="shared" si="17"/>
        <v>0</v>
      </c>
    </row>
    <row r="67" spans="1:45" ht="19.5" thickBot="1">
      <c r="A67" s="318"/>
      <c r="B67" s="318"/>
      <c r="C67" s="318"/>
      <c r="D67" s="31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45" customFormat="1">
      <c r="A68" s="1890" t="s">
        <v>51</v>
      </c>
      <c r="B68" s="1893" t="s">
        <v>167</v>
      </c>
      <c r="C68" s="1896" t="s">
        <v>258</v>
      </c>
      <c r="D68" s="602" t="s">
        <v>52</v>
      </c>
      <c r="E68" s="614"/>
      <c r="F68" s="614"/>
      <c r="G68" s="614"/>
      <c r="H68" s="614"/>
      <c r="I68" s="614"/>
      <c r="J68" s="614"/>
      <c r="K68" s="614"/>
      <c r="L68" s="614"/>
      <c r="M68" s="614"/>
      <c r="N68" s="614"/>
      <c r="O68" s="614"/>
      <c r="P68" s="614"/>
      <c r="Q68" s="614"/>
      <c r="R68" s="614"/>
      <c r="S68" s="614"/>
      <c r="T68" s="614"/>
      <c r="U68" s="614"/>
      <c r="V68" s="614"/>
      <c r="W68" s="614"/>
      <c r="X68" s="614"/>
      <c r="Y68" s="614"/>
      <c r="Z68" s="614"/>
      <c r="AA68" s="614"/>
      <c r="AB68" s="614"/>
      <c r="AC68" s="614"/>
      <c r="AD68" s="614"/>
      <c r="AE68" s="614"/>
      <c r="AF68" s="615"/>
      <c r="AG68" s="1878"/>
      <c r="AH68" s="1878"/>
      <c r="AI68" s="1878"/>
      <c r="AJ68" s="1878"/>
      <c r="AK68" s="1878"/>
      <c r="AL68" s="1878"/>
      <c r="AM68" s="1878"/>
      <c r="AN68" s="1878"/>
      <c r="AO68" s="1878"/>
      <c r="AP68" s="1878"/>
      <c r="AQ68" s="1878"/>
      <c r="AR68" s="1878"/>
      <c r="AS68" s="1878"/>
    </row>
    <row r="69" spans="1:45" customFormat="1">
      <c r="A69" s="1891"/>
      <c r="B69" s="1894"/>
      <c r="C69" s="1897"/>
      <c r="D69" s="611" t="s">
        <v>259</v>
      </c>
      <c r="E69" s="614"/>
      <c r="F69" s="614"/>
      <c r="G69" s="614"/>
      <c r="H69" s="614"/>
      <c r="I69" s="614"/>
      <c r="J69" s="614"/>
      <c r="K69" s="614"/>
      <c r="L69" s="614"/>
      <c r="M69" s="614"/>
      <c r="N69" s="614"/>
      <c r="O69" s="614"/>
      <c r="P69" s="614"/>
      <c r="Q69" s="614"/>
      <c r="R69" s="614"/>
      <c r="S69" s="614"/>
      <c r="T69" s="614"/>
      <c r="U69" s="614"/>
      <c r="V69" s="614"/>
      <c r="W69" s="614"/>
      <c r="X69" s="614"/>
      <c r="Y69" s="614"/>
      <c r="Z69" s="614"/>
      <c r="AA69" s="614"/>
      <c r="AB69" s="614"/>
      <c r="AC69" s="614"/>
      <c r="AD69" s="614"/>
      <c r="AE69" s="614"/>
      <c r="AF69" s="615"/>
      <c r="AG69" s="1879"/>
      <c r="AH69" s="1879"/>
      <c r="AI69" s="1879"/>
      <c r="AJ69" s="1879"/>
      <c r="AK69" s="1879"/>
      <c r="AL69" s="1879"/>
      <c r="AM69" s="1879"/>
      <c r="AN69" s="1879"/>
      <c r="AO69" s="1879"/>
      <c r="AP69" s="1879"/>
      <c r="AQ69" s="1879"/>
      <c r="AR69" s="1879"/>
      <c r="AS69" s="1879"/>
    </row>
    <row r="70" spans="1:45" customFormat="1" ht="15.75" thickBot="1">
      <c r="A70" s="1892"/>
      <c r="B70" s="1895"/>
      <c r="C70" s="1898"/>
      <c r="D70" s="604" t="s">
        <v>260</v>
      </c>
      <c r="E70" s="614"/>
      <c r="F70" s="614"/>
      <c r="G70" s="614"/>
      <c r="H70" s="614"/>
      <c r="I70" s="614"/>
      <c r="J70" s="614"/>
      <c r="K70" s="614"/>
      <c r="L70" s="614"/>
      <c r="M70" s="614"/>
      <c r="N70" s="614"/>
      <c r="O70" s="614"/>
      <c r="P70" s="614"/>
      <c r="Q70" s="614"/>
      <c r="R70" s="614"/>
      <c r="S70" s="614"/>
      <c r="T70" s="614"/>
      <c r="U70" s="614"/>
      <c r="V70" s="614"/>
      <c r="W70" s="614"/>
      <c r="X70" s="614"/>
      <c r="Y70" s="614"/>
      <c r="Z70" s="614"/>
      <c r="AA70" s="614"/>
      <c r="AB70" s="614"/>
      <c r="AC70" s="614"/>
      <c r="AD70" s="614"/>
      <c r="AE70" s="614"/>
      <c r="AF70" s="615"/>
      <c r="AG70" s="1880"/>
      <c r="AH70" s="1880"/>
      <c r="AI70" s="1880"/>
      <c r="AJ70" s="1880"/>
      <c r="AK70" s="1880"/>
      <c r="AL70" s="1880"/>
      <c r="AM70" s="1880"/>
      <c r="AN70" s="1880"/>
      <c r="AO70" s="1880"/>
      <c r="AP70" s="1880"/>
      <c r="AQ70" s="1880"/>
      <c r="AR70" s="1880"/>
      <c r="AS70" s="1880"/>
    </row>
    <row r="71" spans="1:45" ht="14.45" customHeight="1">
      <c r="A71" s="1877"/>
      <c r="B71" s="1877"/>
      <c r="C71" s="1877"/>
      <c r="D71" s="1877"/>
      <c r="E71" s="3">
        <f>SUM(E68:E70)</f>
        <v>0</v>
      </c>
      <c r="F71" s="3">
        <f t="shared" ref="F71:I71" si="18">SUM(F68:F70)</f>
        <v>0</v>
      </c>
      <c r="G71" s="3">
        <f t="shared" si="18"/>
        <v>0</v>
      </c>
      <c r="H71" s="3">
        <f t="shared" si="18"/>
        <v>0</v>
      </c>
      <c r="I71" s="3">
        <f t="shared" si="18"/>
        <v>0</v>
      </c>
      <c r="J71" s="3">
        <f t="shared" ref="J71:N71" si="19">SUM(J68:J70)</f>
        <v>0</v>
      </c>
      <c r="K71" s="3">
        <f t="shared" si="19"/>
        <v>0</v>
      </c>
      <c r="L71" s="3">
        <f t="shared" si="19"/>
        <v>0</v>
      </c>
      <c r="M71" s="3">
        <f t="shared" si="19"/>
        <v>0</v>
      </c>
      <c r="N71" s="3">
        <f t="shared" si="19"/>
        <v>0</v>
      </c>
      <c r="O71" s="3">
        <f t="shared" ref="O71:R71" si="20">SUM(O68:O70)</f>
        <v>0</v>
      </c>
      <c r="P71" s="3">
        <f t="shared" si="20"/>
        <v>0</v>
      </c>
      <c r="Q71" s="3">
        <f t="shared" si="20"/>
        <v>0</v>
      </c>
      <c r="R71" s="3">
        <f t="shared" si="20"/>
        <v>0</v>
      </c>
      <c r="S71" s="3">
        <f t="shared" ref="S71:V71" si="21">SUM(S68:S70)</f>
        <v>0</v>
      </c>
      <c r="T71" s="3">
        <f t="shared" si="21"/>
        <v>0</v>
      </c>
      <c r="U71" s="3">
        <f t="shared" si="21"/>
        <v>0</v>
      </c>
      <c r="V71" s="3">
        <f t="shared" si="21"/>
        <v>0</v>
      </c>
      <c r="W71" s="3">
        <f t="shared" ref="W71:AE71" si="22">SUM(W68:W70)</f>
        <v>0</v>
      </c>
      <c r="X71" s="3">
        <f t="shared" si="22"/>
        <v>0</v>
      </c>
      <c r="Y71" s="3">
        <f t="shared" si="22"/>
        <v>0</v>
      </c>
      <c r="Z71" s="3">
        <f t="shared" si="22"/>
        <v>0</v>
      </c>
      <c r="AA71" s="3">
        <f t="shared" si="22"/>
        <v>0</v>
      </c>
      <c r="AB71" s="3">
        <f t="shared" si="22"/>
        <v>0</v>
      </c>
      <c r="AC71" s="3">
        <f t="shared" si="22"/>
        <v>0</v>
      </c>
      <c r="AD71" s="3">
        <f t="shared" si="22"/>
        <v>0</v>
      </c>
      <c r="AE71" s="3">
        <f t="shared" si="22"/>
        <v>0</v>
      </c>
      <c r="AF71" s="4"/>
      <c r="AG71" s="111">
        <f>SUM(AG68)</f>
        <v>0</v>
      </c>
      <c r="AH71" s="111">
        <f t="shared" ref="AH71:AS71" si="23">SUM(AH68)</f>
        <v>0</v>
      </c>
      <c r="AI71" s="111">
        <f t="shared" si="23"/>
        <v>0</v>
      </c>
      <c r="AJ71" s="111">
        <f t="shared" si="23"/>
        <v>0</v>
      </c>
      <c r="AK71" s="111">
        <f t="shared" si="23"/>
        <v>0</v>
      </c>
      <c r="AL71" s="111">
        <f t="shared" si="23"/>
        <v>0</v>
      </c>
      <c r="AM71" s="111">
        <f t="shared" si="23"/>
        <v>0</v>
      </c>
      <c r="AN71" s="111">
        <f t="shared" si="23"/>
        <v>0</v>
      </c>
      <c r="AO71" s="111">
        <f t="shared" si="23"/>
        <v>0</v>
      </c>
      <c r="AP71" s="111">
        <f t="shared" si="23"/>
        <v>0</v>
      </c>
      <c r="AQ71" s="111">
        <f t="shared" si="23"/>
        <v>0</v>
      </c>
      <c r="AR71" s="111">
        <f t="shared" si="23"/>
        <v>0</v>
      </c>
      <c r="AS71" s="111">
        <f t="shared" si="23"/>
        <v>0</v>
      </c>
    </row>
    <row r="72" spans="1:45" ht="19.5" thickBot="1">
      <c r="A72" s="318"/>
      <c r="B72" s="318"/>
      <c r="C72" s="318"/>
      <c r="D72" s="31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45" customFormat="1" ht="15" customHeight="1">
      <c r="A73" s="1881" t="s">
        <v>265</v>
      </c>
      <c r="B73" s="1884" t="s">
        <v>266</v>
      </c>
      <c r="C73" s="1887" t="s">
        <v>356</v>
      </c>
      <c r="D73" s="575" t="s">
        <v>267</v>
      </c>
      <c r="E73" s="614"/>
      <c r="F73" s="614"/>
      <c r="G73" s="614"/>
      <c r="H73" s="614"/>
      <c r="I73" s="614"/>
      <c r="J73" s="614"/>
      <c r="K73" s="614"/>
      <c r="L73" s="614"/>
      <c r="M73" s="614"/>
      <c r="N73" s="614"/>
      <c r="O73" s="614"/>
      <c r="P73" s="614"/>
      <c r="Q73" s="614"/>
      <c r="R73" s="614"/>
      <c r="S73" s="614"/>
      <c r="T73" s="614"/>
      <c r="U73" s="614"/>
      <c r="V73" s="614"/>
      <c r="W73" s="614"/>
      <c r="X73" s="614"/>
      <c r="Y73" s="614"/>
      <c r="Z73" s="614"/>
      <c r="AA73" s="614"/>
      <c r="AB73" s="614"/>
      <c r="AC73" s="614"/>
      <c r="AD73" s="614"/>
      <c r="AE73" s="614"/>
      <c r="AF73" s="615"/>
      <c r="AG73" s="1878"/>
      <c r="AH73" s="1878"/>
      <c r="AI73" s="1878"/>
      <c r="AJ73" s="1878"/>
      <c r="AK73" s="1878"/>
      <c r="AL73" s="1878"/>
      <c r="AM73" s="1878"/>
      <c r="AN73" s="1878"/>
      <c r="AO73" s="1878"/>
      <c r="AP73" s="1878"/>
      <c r="AQ73" s="1878"/>
      <c r="AR73" s="1878"/>
      <c r="AS73" s="1878"/>
    </row>
    <row r="74" spans="1:45" customFormat="1">
      <c r="A74" s="1882"/>
      <c r="B74" s="1885"/>
      <c r="C74" s="1888"/>
      <c r="D74" s="576" t="s">
        <v>163</v>
      </c>
      <c r="E74" s="614"/>
      <c r="F74" s="614"/>
      <c r="G74" s="614"/>
      <c r="H74" s="614"/>
      <c r="I74" s="614"/>
      <c r="J74" s="614"/>
      <c r="K74" s="614"/>
      <c r="L74" s="614"/>
      <c r="M74" s="614"/>
      <c r="N74" s="614"/>
      <c r="O74" s="614"/>
      <c r="P74" s="614"/>
      <c r="Q74" s="614"/>
      <c r="R74" s="614"/>
      <c r="S74" s="614"/>
      <c r="T74" s="614"/>
      <c r="U74" s="614"/>
      <c r="V74" s="614"/>
      <c r="W74" s="614"/>
      <c r="X74" s="614"/>
      <c r="Y74" s="614"/>
      <c r="Z74" s="614"/>
      <c r="AA74" s="614"/>
      <c r="AB74" s="614"/>
      <c r="AC74" s="614"/>
      <c r="AD74" s="614"/>
      <c r="AE74" s="614"/>
      <c r="AF74" s="615"/>
      <c r="AG74" s="1879"/>
      <c r="AH74" s="1879"/>
      <c r="AI74" s="1879"/>
      <c r="AJ74" s="1879"/>
      <c r="AK74" s="1879"/>
      <c r="AL74" s="1879"/>
      <c r="AM74" s="1879"/>
      <c r="AN74" s="1879"/>
      <c r="AO74" s="1879"/>
      <c r="AP74" s="1879"/>
      <c r="AQ74" s="1879"/>
      <c r="AR74" s="1879"/>
      <c r="AS74" s="1879"/>
    </row>
    <row r="75" spans="1:45" customFormat="1">
      <c r="A75" s="1882"/>
      <c r="B75" s="1885"/>
      <c r="C75" s="1888"/>
      <c r="D75" s="576" t="s">
        <v>142</v>
      </c>
      <c r="E75" s="614"/>
      <c r="F75" s="614"/>
      <c r="G75" s="614"/>
      <c r="H75" s="614"/>
      <c r="I75" s="614"/>
      <c r="J75" s="614"/>
      <c r="K75" s="614"/>
      <c r="L75" s="614"/>
      <c r="M75" s="614"/>
      <c r="N75" s="614"/>
      <c r="O75" s="614"/>
      <c r="P75" s="614"/>
      <c r="Q75" s="614"/>
      <c r="R75" s="614"/>
      <c r="S75" s="614"/>
      <c r="T75" s="614"/>
      <c r="U75" s="614"/>
      <c r="V75" s="614"/>
      <c r="W75" s="614"/>
      <c r="X75" s="614"/>
      <c r="Y75" s="614"/>
      <c r="Z75" s="614"/>
      <c r="AA75" s="614"/>
      <c r="AB75" s="614"/>
      <c r="AC75" s="614"/>
      <c r="AD75" s="614"/>
      <c r="AE75" s="614"/>
      <c r="AF75" s="615"/>
      <c r="AG75" s="1879"/>
      <c r="AH75" s="1879"/>
      <c r="AI75" s="1879"/>
      <c r="AJ75" s="1879"/>
      <c r="AK75" s="1879"/>
      <c r="AL75" s="1879"/>
      <c r="AM75" s="1879"/>
      <c r="AN75" s="1879"/>
      <c r="AO75" s="1879"/>
      <c r="AP75" s="1879"/>
      <c r="AQ75" s="1879"/>
      <c r="AR75" s="1879"/>
      <c r="AS75" s="1879"/>
    </row>
    <row r="76" spans="1:45" customFormat="1" ht="15.75" thickBot="1">
      <c r="A76" s="1883"/>
      <c r="B76" s="1886"/>
      <c r="C76" s="1889"/>
      <c r="D76" s="605" t="s">
        <v>164</v>
      </c>
      <c r="E76" s="614"/>
      <c r="F76" s="614"/>
      <c r="G76" s="614"/>
      <c r="H76" s="614"/>
      <c r="I76" s="614"/>
      <c r="J76" s="614"/>
      <c r="K76" s="614"/>
      <c r="L76" s="614"/>
      <c r="M76" s="614"/>
      <c r="N76" s="614"/>
      <c r="O76" s="614"/>
      <c r="P76" s="614"/>
      <c r="Q76" s="614"/>
      <c r="R76" s="614"/>
      <c r="S76" s="614"/>
      <c r="T76" s="614"/>
      <c r="U76" s="614"/>
      <c r="V76" s="614"/>
      <c r="W76" s="614"/>
      <c r="X76" s="614"/>
      <c r="Y76" s="614"/>
      <c r="Z76" s="614"/>
      <c r="AA76" s="614"/>
      <c r="AB76" s="614"/>
      <c r="AC76" s="614"/>
      <c r="AD76" s="614"/>
      <c r="AE76" s="614"/>
      <c r="AF76" s="615"/>
      <c r="AG76" s="1880"/>
      <c r="AH76" s="1880"/>
      <c r="AI76" s="1880"/>
      <c r="AJ76" s="1880"/>
      <c r="AK76" s="1880"/>
      <c r="AL76" s="1880"/>
      <c r="AM76" s="1880"/>
      <c r="AN76" s="1880"/>
      <c r="AO76" s="1880"/>
      <c r="AP76" s="1880"/>
      <c r="AQ76" s="1880"/>
      <c r="AR76" s="1880"/>
      <c r="AS76" s="1880"/>
    </row>
    <row r="77" spans="1:45">
      <c r="A77" s="1877"/>
      <c r="B77" s="1877"/>
      <c r="C77" s="1877"/>
      <c r="D77" s="1877"/>
      <c r="E77" s="3">
        <f>SUM(E73:E76)</f>
        <v>0</v>
      </c>
      <c r="F77" s="3">
        <f t="shared" ref="F77:AE77" si="24">SUM(F73:F76)</f>
        <v>0</v>
      </c>
      <c r="G77" s="3">
        <f t="shared" si="24"/>
        <v>0</v>
      </c>
      <c r="H77" s="3">
        <f t="shared" si="24"/>
        <v>0</v>
      </c>
      <c r="I77" s="3">
        <f t="shared" si="24"/>
        <v>0</v>
      </c>
      <c r="J77" s="3">
        <f t="shared" si="24"/>
        <v>0</v>
      </c>
      <c r="K77" s="3">
        <f t="shared" si="24"/>
        <v>0</v>
      </c>
      <c r="L77" s="3">
        <f t="shared" si="24"/>
        <v>0</v>
      </c>
      <c r="M77" s="3">
        <f t="shared" si="24"/>
        <v>0</v>
      </c>
      <c r="N77" s="3">
        <f t="shared" si="24"/>
        <v>0</v>
      </c>
      <c r="O77" s="3">
        <f t="shared" si="24"/>
        <v>0</v>
      </c>
      <c r="P77" s="3">
        <f t="shared" si="24"/>
        <v>0</v>
      </c>
      <c r="Q77" s="3">
        <f t="shared" si="24"/>
        <v>0</v>
      </c>
      <c r="R77" s="3">
        <f t="shared" si="24"/>
        <v>0</v>
      </c>
      <c r="S77" s="3">
        <f t="shared" si="24"/>
        <v>0</v>
      </c>
      <c r="T77" s="3">
        <f t="shared" si="24"/>
        <v>0</v>
      </c>
      <c r="U77" s="3">
        <f t="shared" si="24"/>
        <v>0</v>
      </c>
      <c r="V77" s="3">
        <f t="shared" si="24"/>
        <v>0</v>
      </c>
      <c r="W77" s="3">
        <f t="shared" si="24"/>
        <v>0</v>
      </c>
      <c r="X77" s="3">
        <f t="shared" si="24"/>
        <v>0</v>
      </c>
      <c r="Y77" s="3">
        <f t="shared" si="24"/>
        <v>0</v>
      </c>
      <c r="Z77" s="3">
        <f t="shared" si="24"/>
        <v>0</v>
      </c>
      <c r="AA77" s="3">
        <f t="shared" si="24"/>
        <v>0</v>
      </c>
      <c r="AB77" s="3">
        <f t="shared" si="24"/>
        <v>0</v>
      </c>
      <c r="AC77" s="3">
        <f t="shared" si="24"/>
        <v>0</v>
      </c>
      <c r="AD77" s="3">
        <f t="shared" si="24"/>
        <v>0</v>
      </c>
      <c r="AE77" s="3">
        <f t="shared" si="24"/>
        <v>0</v>
      </c>
      <c r="AF77" s="4"/>
      <c r="AG77" s="111">
        <f>SUM(AG73)</f>
        <v>0</v>
      </c>
      <c r="AH77" s="111">
        <f t="shared" ref="AH77:AS77" si="25">SUM(AH73)</f>
        <v>0</v>
      </c>
      <c r="AI77" s="111">
        <f t="shared" si="25"/>
        <v>0</v>
      </c>
      <c r="AJ77" s="111">
        <f t="shared" si="25"/>
        <v>0</v>
      </c>
      <c r="AK77" s="111">
        <f t="shared" si="25"/>
        <v>0</v>
      </c>
      <c r="AL77" s="111">
        <f t="shared" si="25"/>
        <v>0</v>
      </c>
      <c r="AM77" s="111">
        <f t="shared" si="25"/>
        <v>0</v>
      </c>
      <c r="AN77" s="111">
        <f t="shared" si="25"/>
        <v>0</v>
      </c>
      <c r="AO77" s="111">
        <f t="shared" si="25"/>
        <v>0</v>
      </c>
      <c r="AP77" s="111">
        <f t="shared" si="25"/>
        <v>0</v>
      </c>
      <c r="AQ77" s="111">
        <f t="shared" si="25"/>
        <v>0</v>
      </c>
      <c r="AR77" s="111">
        <f t="shared" si="25"/>
        <v>0</v>
      </c>
      <c r="AS77" s="111">
        <f t="shared" si="25"/>
        <v>0</v>
      </c>
    </row>
    <row r="78" spans="1:45" customFormat="1" ht="15.75" thickBot="1"/>
    <row r="79" spans="1:45" customFormat="1" ht="15" customHeight="1">
      <c r="A79" s="1881" t="s">
        <v>265</v>
      </c>
      <c r="B79" s="1884" t="s">
        <v>268</v>
      </c>
      <c r="C79" s="1887" t="s">
        <v>355</v>
      </c>
      <c r="D79" s="575" t="s">
        <v>269</v>
      </c>
      <c r="E79" s="1451">
        <v>1</v>
      </c>
      <c r="F79" s="1451">
        <v>21</v>
      </c>
      <c r="G79" s="1451"/>
      <c r="H79" s="1451"/>
      <c r="I79" s="1451"/>
      <c r="J79" s="1451"/>
      <c r="K79" s="1451"/>
      <c r="L79" s="1451"/>
      <c r="M79" s="1451"/>
      <c r="N79" s="1451"/>
      <c r="O79" s="1451"/>
      <c r="P79" s="1451"/>
      <c r="Q79" s="1451"/>
      <c r="R79" s="1451"/>
      <c r="S79" s="1451"/>
      <c r="T79" s="1451"/>
      <c r="U79" s="1451"/>
      <c r="V79" s="1451"/>
      <c r="W79" s="1452">
        <v>1</v>
      </c>
      <c r="X79" s="1453">
        <v>20</v>
      </c>
      <c r="Y79" s="1454">
        <v>2</v>
      </c>
      <c r="Z79" s="1455">
        <v>4</v>
      </c>
      <c r="AA79" s="1456">
        <v>11</v>
      </c>
      <c r="AB79" s="1457">
        <v>3</v>
      </c>
      <c r="AC79" s="1457">
        <v>1</v>
      </c>
      <c r="AD79" s="1456">
        <v>0</v>
      </c>
      <c r="AE79" s="1458">
        <v>0</v>
      </c>
      <c r="AF79" s="615"/>
      <c r="AG79" s="1878"/>
      <c r="AH79" s="1878"/>
      <c r="AI79" s="1878"/>
      <c r="AJ79" s="1878"/>
      <c r="AK79" s="1878"/>
      <c r="AL79" s="1878"/>
      <c r="AM79" s="1878"/>
      <c r="AN79" s="1878"/>
      <c r="AO79" s="1878"/>
      <c r="AP79" s="1878"/>
      <c r="AQ79" s="1878"/>
      <c r="AR79" s="1878"/>
      <c r="AS79" s="1878"/>
    </row>
    <row r="80" spans="1:45" customFormat="1">
      <c r="A80" s="1882"/>
      <c r="B80" s="1885"/>
      <c r="C80" s="1888"/>
      <c r="D80" s="576" t="s">
        <v>270</v>
      </c>
      <c r="E80" s="614"/>
      <c r="F80" s="614"/>
      <c r="G80" s="614"/>
      <c r="H80" s="614"/>
      <c r="I80" s="614"/>
      <c r="J80" s="614"/>
      <c r="K80" s="614"/>
      <c r="L80" s="614"/>
      <c r="M80" s="614"/>
      <c r="N80" s="614"/>
      <c r="O80" s="614"/>
      <c r="P80" s="614"/>
      <c r="Q80" s="614"/>
      <c r="R80" s="614"/>
      <c r="S80" s="614"/>
      <c r="T80" s="614"/>
      <c r="U80" s="614"/>
      <c r="V80" s="614"/>
      <c r="W80" s="614"/>
      <c r="X80" s="614"/>
      <c r="Y80" s="614"/>
      <c r="Z80" s="614"/>
      <c r="AA80" s="614"/>
      <c r="AB80" s="614"/>
      <c r="AC80" s="614"/>
      <c r="AD80" s="614"/>
      <c r="AE80" s="614"/>
      <c r="AF80" s="615"/>
      <c r="AG80" s="1879"/>
      <c r="AH80" s="1879"/>
      <c r="AI80" s="1879"/>
      <c r="AJ80" s="1879"/>
      <c r="AK80" s="1879"/>
      <c r="AL80" s="1879"/>
      <c r="AM80" s="1879"/>
      <c r="AN80" s="1879"/>
      <c r="AO80" s="1879"/>
      <c r="AP80" s="1879"/>
      <c r="AQ80" s="1879"/>
      <c r="AR80" s="1879"/>
      <c r="AS80" s="1879"/>
    </row>
    <row r="81" spans="1:45" customFormat="1">
      <c r="A81" s="1882"/>
      <c r="B81" s="1885"/>
      <c r="C81" s="1888"/>
      <c r="D81" s="576" t="s">
        <v>187</v>
      </c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  <c r="P81" s="614"/>
      <c r="Q81" s="614"/>
      <c r="R81" s="614"/>
      <c r="S81" s="614"/>
      <c r="T81" s="614"/>
      <c r="U81" s="614"/>
      <c r="V81" s="614"/>
      <c r="W81" s="614"/>
      <c r="X81" s="614"/>
      <c r="Y81" s="614"/>
      <c r="Z81" s="614"/>
      <c r="AA81" s="614"/>
      <c r="AB81" s="614"/>
      <c r="AC81" s="614"/>
      <c r="AD81" s="614"/>
      <c r="AE81" s="614"/>
      <c r="AF81" s="615"/>
      <c r="AG81" s="1879"/>
      <c r="AH81" s="1879"/>
      <c r="AI81" s="1879"/>
      <c r="AJ81" s="1879"/>
      <c r="AK81" s="1879"/>
      <c r="AL81" s="1879"/>
      <c r="AM81" s="1879"/>
      <c r="AN81" s="1879"/>
      <c r="AO81" s="1879"/>
      <c r="AP81" s="1879"/>
      <c r="AQ81" s="1879"/>
      <c r="AR81" s="1879"/>
      <c r="AS81" s="1879"/>
    </row>
    <row r="82" spans="1:45" customFormat="1" ht="30">
      <c r="A82" s="1882"/>
      <c r="B82" s="1885"/>
      <c r="C82" s="1888"/>
      <c r="D82" s="576" t="s">
        <v>271</v>
      </c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  <c r="P82" s="614"/>
      <c r="Q82" s="614"/>
      <c r="R82" s="614"/>
      <c r="S82" s="614"/>
      <c r="T82" s="614"/>
      <c r="U82" s="614"/>
      <c r="V82" s="614"/>
      <c r="W82" s="614"/>
      <c r="X82" s="614"/>
      <c r="Y82" s="614"/>
      <c r="Z82" s="614"/>
      <c r="AA82" s="614"/>
      <c r="AB82" s="614"/>
      <c r="AC82" s="614"/>
      <c r="AD82" s="614"/>
      <c r="AE82" s="614"/>
      <c r="AF82" s="615"/>
      <c r="AG82" s="1879"/>
      <c r="AH82" s="1879"/>
      <c r="AI82" s="1879"/>
      <c r="AJ82" s="1879"/>
      <c r="AK82" s="1879"/>
      <c r="AL82" s="1879"/>
      <c r="AM82" s="1879"/>
      <c r="AN82" s="1879"/>
      <c r="AO82" s="1879"/>
      <c r="AP82" s="1879"/>
      <c r="AQ82" s="1879"/>
      <c r="AR82" s="1879"/>
      <c r="AS82" s="1879"/>
    </row>
    <row r="83" spans="1:45" customFormat="1">
      <c r="A83" s="1882"/>
      <c r="B83" s="1885"/>
      <c r="C83" s="1888"/>
      <c r="D83" s="576" t="s">
        <v>143</v>
      </c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4"/>
      <c r="S83" s="614"/>
      <c r="T83" s="614"/>
      <c r="U83" s="614"/>
      <c r="V83" s="614"/>
      <c r="W83" s="614"/>
      <c r="X83" s="614"/>
      <c r="Y83" s="614"/>
      <c r="Z83" s="614"/>
      <c r="AA83" s="614"/>
      <c r="AB83" s="614"/>
      <c r="AC83" s="614"/>
      <c r="AD83" s="614"/>
      <c r="AE83" s="614"/>
      <c r="AF83" s="615"/>
      <c r="AG83" s="1879"/>
      <c r="AH83" s="1879"/>
      <c r="AI83" s="1879"/>
      <c r="AJ83" s="1879"/>
      <c r="AK83" s="1879"/>
      <c r="AL83" s="1879"/>
      <c r="AM83" s="1879"/>
      <c r="AN83" s="1879"/>
      <c r="AO83" s="1879"/>
      <c r="AP83" s="1879"/>
      <c r="AQ83" s="1879"/>
      <c r="AR83" s="1879"/>
      <c r="AS83" s="1879"/>
    </row>
    <row r="84" spans="1:45" customFormat="1">
      <c r="A84" s="1882"/>
      <c r="B84" s="1885"/>
      <c r="C84" s="1888"/>
      <c r="D84" s="576" t="s">
        <v>272</v>
      </c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  <c r="P84" s="614"/>
      <c r="Q84" s="614"/>
      <c r="R84" s="614"/>
      <c r="S84" s="614"/>
      <c r="T84" s="614"/>
      <c r="U84" s="614"/>
      <c r="V84" s="614"/>
      <c r="W84" s="614"/>
      <c r="X84" s="614"/>
      <c r="Y84" s="614"/>
      <c r="Z84" s="614"/>
      <c r="AA84" s="614"/>
      <c r="AB84" s="614"/>
      <c r="AC84" s="614"/>
      <c r="AD84" s="614"/>
      <c r="AE84" s="614"/>
      <c r="AF84" s="615"/>
      <c r="AG84" s="1879"/>
      <c r="AH84" s="1879"/>
      <c r="AI84" s="1879"/>
      <c r="AJ84" s="1879"/>
      <c r="AK84" s="1879"/>
      <c r="AL84" s="1879"/>
      <c r="AM84" s="1879"/>
      <c r="AN84" s="1879"/>
      <c r="AO84" s="1879"/>
      <c r="AP84" s="1879"/>
      <c r="AQ84" s="1879"/>
      <c r="AR84" s="1879"/>
      <c r="AS84" s="1879"/>
    </row>
    <row r="85" spans="1:45" customFormat="1">
      <c r="A85" s="1882"/>
      <c r="B85" s="1885"/>
      <c r="C85" s="1888"/>
      <c r="D85" s="576" t="s">
        <v>273</v>
      </c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  <c r="P85" s="614"/>
      <c r="Q85" s="614"/>
      <c r="R85" s="614"/>
      <c r="S85" s="614"/>
      <c r="T85" s="614"/>
      <c r="U85" s="614"/>
      <c r="V85" s="614"/>
      <c r="W85" s="614"/>
      <c r="X85" s="614"/>
      <c r="Y85" s="614"/>
      <c r="Z85" s="614"/>
      <c r="AA85" s="614"/>
      <c r="AB85" s="614"/>
      <c r="AC85" s="614"/>
      <c r="AD85" s="614"/>
      <c r="AE85" s="614"/>
      <c r="AF85" s="615"/>
      <c r="AG85" s="1879"/>
      <c r="AH85" s="1879"/>
      <c r="AI85" s="1879"/>
      <c r="AJ85" s="1879"/>
      <c r="AK85" s="1879"/>
      <c r="AL85" s="1879"/>
      <c r="AM85" s="1879"/>
      <c r="AN85" s="1879"/>
      <c r="AO85" s="1879"/>
      <c r="AP85" s="1879"/>
      <c r="AQ85" s="1879"/>
      <c r="AR85" s="1879"/>
      <c r="AS85" s="1879"/>
    </row>
    <row r="86" spans="1:45" customFormat="1">
      <c r="A86" s="1882"/>
      <c r="B86" s="1885"/>
      <c r="C86" s="1888"/>
      <c r="D86" s="576" t="s">
        <v>274</v>
      </c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  <c r="P86" s="614"/>
      <c r="Q86" s="614"/>
      <c r="R86" s="614"/>
      <c r="S86" s="614"/>
      <c r="T86" s="614"/>
      <c r="U86" s="614"/>
      <c r="V86" s="614"/>
      <c r="W86" s="614"/>
      <c r="X86" s="614"/>
      <c r="Y86" s="614"/>
      <c r="Z86" s="614"/>
      <c r="AA86" s="614"/>
      <c r="AB86" s="614"/>
      <c r="AC86" s="614"/>
      <c r="AD86" s="614"/>
      <c r="AE86" s="614"/>
      <c r="AF86" s="615"/>
      <c r="AG86" s="1879"/>
      <c r="AH86" s="1879"/>
      <c r="AI86" s="1879"/>
      <c r="AJ86" s="1879"/>
      <c r="AK86" s="1879"/>
      <c r="AL86" s="1879"/>
      <c r="AM86" s="1879"/>
      <c r="AN86" s="1879"/>
      <c r="AO86" s="1879"/>
      <c r="AP86" s="1879"/>
      <c r="AQ86" s="1879"/>
      <c r="AR86" s="1879"/>
      <c r="AS86" s="1879"/>
    </row>
    <row r="87" spans="1:45" customFormat="1">
      <c r="A87" s="1882"/>
      <c r="B87" s="1885"/>
      <c r="C87" s="1888"/>
      <c r="D87" s="576" t="s">
        <v>275</v>
      </c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  <c r="P87" s="614"/>
      <c r="Q87" s="614"/>
      <c r="R87" s="614"/>
      <c r="S87" s="614"/>
      <c r="T87" s="614"/>
      <c r="U87" s="614"/>
      <c r="V87" s="614"/>
      <c r="W87" s="614"/>
      <c r="X87" s="614"/>
      <c r="Y87" s="614"/>
      <c r="Z87" s="614"/>
      <c r="AA87" s="614"/>
      <c r="AB87" s="614"/>
      <c r="AC87" s="614"/>
      <c r="AD87" s="614"/>
      <c r="AE87" s="614"/>
      <c r="AF87" s="615"/>
      <c r="AG87" s="1879"/>
      <c r="AH87" s="1879"/>
      <c r="AI87" s="1879"/>
      <c r="AJ87" s="1879"/>
      <c r="AK87" s="1879"/>
      <c r="AL87" s="1879"/>
      <c r="AM87" s="1879"/>
      <c r="AN87" s="1879"/>
      <c r="AO87" s="1879"/>
      <c r="AP87" s="1879"/>
      <c r="AQ87" s="1879"/>
      <c r="AR87" s="1879"/>
      <c r="AS87" s="1879"/>
    </row>
    <row r="88" spans="1:45" customFormat="1" ht="15.75" thickBot="1">
      <c r="A88" s="1883"/>
      <c r="B88" s="1886"/>
      <c r="C88" s="1889"/>
      <c r="D88" s="605" t="s">
        <v>276</v>
      </c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  <c r="P88" s="614"/>
      <c r="Q88" s="614"/>
      <c r="R88" s="614"/>
      <c r="S88" s="614"/>
      <c r="T88" s="614"/>
      <c r="U88" s="614"/>
      <c r="V88" s="614"/>
      <c r="W88" s="614"/>
      <c r="X88" s="614"/>
      <c r="Y88" s="614"/>
      <c r="Z88" s="614"/>
      <c r="AA88" s="614"/>
      <c r="AB88" s="614"/>
      <c r="AC88" s="614"/>
      <c r="AD88" s="614"/>
      <c r="AE88" s="614"/>
      <c r="AF88" s="615"/>
      <c r="AG88" s="1880"/>
      <c r="AH88" s="1880"/>
      <c r="AI88" s="1880"/>
      <c r="AJ88" s="1880"/>
      <c r="AK88" s="1880"/>
      <c r="AL88" s="1880"/>
      <c r="AM88" s="1880"/>
      <c r="AN88" s="1880"/>
      <c r="AO88" s="1880"/>
      <c r="AP88" s="1880"/>
      <c r="AQ88" s="1880"/>
      <c r="AR88" s="1880"/>
      <c r="AS88" s="1880"/>
    </row>
    <row r="89" spans="1:45">
      <c r="A89" s="1877"/>
      <c r="B89" s="1877"/>
      <c r="C89" s="1877"/>
      <c r="D89" s="1877"/>
      <c r="E89" s="3">
        <f>SUM(E79:E88)</f>
        <v>1</v>
      </c>
      <c r="F89" s="3">
        <f t="shared" ref="F89:AE89" si="26">SUM(F79:F88)</f>
        <v>21</v>
      </c>
      <c r="G89" s="3">
        <f t="shared" si="26"/>
        <v>0</v>
      </c>
      <c r="H89" s="3">
        <f t="shared" si="26"/>
        <v>0</v>
      </c>
      <c r="I89" s="3">
        <f t="shared" si="26"/>
        <v>0</v>
      </c>
      <c r="J89" s="3">
        <f t="shared" si="26"/>
        <v>0</v>
      </c>
      <c r="K89" s="3">
        <f t="shared" si="26"/>
        <v>0</v>
      </c>
      <c r="L89" s="3">
        <f t="shared" si="26"/>
        <v>0</v>
      </c>
      <c r="M89" s="3">
        <f t="shared" si="26"/>
        <v>0</v>
      </c>
      <c r="N89" s="3">
        <f t="shared" si="26"/>
        <v>0</v>
      </c>
      <c r="O89" s="3">
        <f t="shared" si="26"/>
        <v>0</v>
      </c>
      <c r="P89" s="3">
        <f t="shared" si="26"/>
        <v>0</v>
      </c>
      <c r="Q89" s="3">
        <f t="shared" si="26"/>
        <v>0</v>
      </c>
      <c r="R89" s="3">
        <f t="shared" si="26"/>
        <v>0</v>
      </c>
      <c r="S89" s="3">
        <f t="shared" si="26"/>
        <v>0</v>
      </c>
      <c r="T89" s="3">
        <f t="shared" si="26"/>
        <v>0</v>
      </c>
      <c r="U89" s="3">
        <f t="shared" si="26"/>
        <v>0</v>
      </c>
      <c r="V89" s="3">
        <f t="shared" si="26"/>
        <v>0</v>
      </c>
      <c r="W89" s="3">
        <f t="shared" si="26"/>
        <v>1</v>
      </c>
      <c r="X89" s="3">
        <f t="shared" si="26"/>
        <v>20</v>
      </c>
      <c r="Y89" s="3">
        <f t="shared" si="26"/>
        <v>2</v>
      </c>
      <c r="Z89" s="3">
        <f t="shared" si="26"/>
        <v>4</v>
      </c>
      <c r="AA89" s="3">
        <f t="shared" si="26"/>
        <v>11</v>
      </c>
      <c r="AB89" s="3">
        <f t="shared" si="26"/>
        <v>3</v>
      </c>
      <c r="AC89" s="3">
        <f t="shared" si="26"/>
        <v>1</v>
      </c>
      <c r="AD89" s="3">
        <f t="shared" si="26"/>
        <v>0</v>
      </c>
      <c r="AE89" s="3">
        <f t="shared" si="26"/>
        <v>0</v>
      </c>
      <c r="AF89" s="4"/>
      <c r="AG89" s="111">
        <f>SUM(AG79)</f>
        <v>0</v>
      </c>
      <c r="AH89" s="111">
        <f t="shared" ref="AH89:AS89" si="27">SUM(AH79)</f>
        <v>0</v>
      </c>
      <c r="AI89" s="111">
        <f t="shared" si="27"/>
        <v>0</v>
      </c>
      <c r="AJ89" s="111">
        <f t="shared" si="27"/>
        <v>0</v>
      </c>
      <c r="AK89" s="111">
        <f t="shared" si="27"/>
        <v>0</v>
      </c>
      <c r="AL89" s="111">
        <f t="shared" si="27"/>
        <v>0</v>
      </c>
      <c r="AM89" s="111">
        <f t="shared" si="27"/>
        <v>0</v>
      </c>
      <c r="AN89" s="111">
        <f t="shared" si="27"/>
        <v>0</v>
      </c>
      <c r="AO89" s="111">
        <f t="shared" si="27"/>
        <v>0</v>
      </c>
      <c r="AP89" s="111">
        <f t="shared" si="27"/>
        <v>0</v>
      </c>
      <c r="AQ89" s="111">
        <f t="shared" si="27"/>
        <v>0</v>
      </c>
      <c r="AR89" s="111">
        <f t="shared" si="27"/>
        <v>0</v>
      </c>
      <c r="AS89" s="111">
        <f t="shared" si="27"/>
        <v>0</v>
      </c>
    </row>
    <row r="90" spans="1:45" ht="19.5" thickBot="1">
      <c r="A90" s="318"/>
      <c r="B90" s="318"/>
      <c r="C90" s="318"/>
      <c r="D90" s="318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45" customFormat="1">
      <c r="A91" s="1899" t="s">
        <v>57</v>
      </c>
      <c r="B91" s="1900" t="s">
        <v>128</v>
      </c>
      <c r="C91" s="1902" t="s">
        <v>354</v>
      </c>
      <c r="D91" s="575" t="s">
        <v>277</v>
      </c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  <c r="P91" s="614"/>
      <c r="Q91" s="614"/>
      <c r="R91" s="614"/>
      <c r="S91" s="614"/>
      <c r="T91" s="614"/>
      <c r="U91" s="614"/>
      <c r="V91" s="614"/>
      <c r="W91" s="614"/>
      <c r="X91" s="614"/>
      <c r="Y91" s="614"/>
      <c r="Z91" s="614"/>
      <c r="AA91" s="614"/>
      <c r="AB91" s="614"/>
      <c r="AC91" s="614"/>
      <c r="AD91" s="614"/>
      <c r="AE91" s="614"/>
      <c r="AF91" s="615"/>
      <c r="AG91" s="1878"/>
      <c r="AH91" s="1878"/>
      <c r="AI91" s="1878"/>
      <c r="AJ91" s="1878"/>
      <c r="AK91" s="1878"/>
      <c r="AL91" s="1878"/>
      <c r="AM91" s="1878"/>
      <c r="AN91" s="1878"/>
      <c r="AO91" s="1878"/>
      <c r="AP91" s="1878"/>
      <c r="AQ91" s="1878"/>
      <c r="AR91" s="1878"/>
      <c r="AS91" s="1878"/>
    </row>
    <row r="92" spans="1:45" customFormat="1" ht="30">
      <c r="A92" s="1882"/>
      <c r="B92" s="1901"/>
      <c r="C92" s="1903"/>
      <c r="D92" s="576" t="s">
        <v>278</v>
      </c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  <c r="P92" s="614"/>
      <c r="Q92" s="614"/>
      <c r="R92" s="614"/>
      <c r="S92" s="614"/>
      <c r="T92" s="614"/>
      <c r="U92" s="614"/>
      <c r="V92" s="614"/>
      <c r="W92" s="614"/>
      <c r="X92" s="614"/>
      <c r="Y92" s="614"/>
      <c r="Z92" s="614"/>
      <c r="AA92" s="614"/>
      <c r="AB92" s="614"/>
      <c r="AC92" s="614"/>
      <c r="AD92" s="614"/>
      <c r="AE92" s="614"/>
      <c r="AF92" s="615"/>
      <c r="AG92" s="1879"/>
      <c r="AH92" s="1879"/>
      <c r="AI92" s="1879"/>
      <c r="AJ92" s="1879"/>
      <c r="AK92" s="1879"/>
      <c r="AL92" s="1879"/>
      <c r="AM92" s="1879"/>
      <c r="AN92" s="1879"/>
      <c r="AO92" s="1879"/>
      <c r="AP92" s="1879"/>
      <c r="AQ92" s="1879"/>
      <c r="AR92" s="1879"/>
      <c r="AS92" s="1879"/>
    </row>
    <row r="93" spans="1:45" customFormat="1">
      <c r="A93" s="1882"/>
      <c r="B93" s="1901"/>
      <c r="C93" s="1903"/>
      <c r="D93" s="576" t="s">
        <v>282</v>
      </c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  <c r="P93" s="614"/>
      <c r="Q93" s="614"/>
      <c r="R93" s="614"/>
      <c r="S93" s="614"/>
      <c r="T93" s="614"/>
      <c r="U93" s="614"/>
      <c r="V93" s="614"/>
      <c r="W93" s="614"/>
      <c r="X93" s="614"/>
      <c r="Y93" s="614"/>
      <c r="Z93" s="614"/>
      <c r="AA93" s="614"/>
      <c r="AB93" s="614"/>
      <c r="AC93" s="614"/>
      <c r="AD93" s="614"/>
      <c r="AE93" s="614"/>
      <c r="AF93" s="615"/>
      <c r="AG93" s="1879"/>
      <c r="AH93" s="1879"/>
      <c r="AI93" s="1879"/>
      <c r="AJ93" s="1879"/>
      <c r="AK93" s="1879"/>
      <c r="AL93" s="1879"/>
      <c r="AM93" s="1879"/>
      <c r="AN93" s="1879"/>
      <c r="AO93" s="1879"/>
      <c r="AP93" s="1879"/>
      <c r="AQ93" s="1879"/>
      <c r="AR93" s="1879"/>
      <c r="AS93" s="1879"/>
    </row>
    <row r="94" spans="1:45" customFormat="1" ht="30">
      <c r="A94" s="1882"/>
      <c r="B94" s="1901"/>
      <c r="C94" s="1903"/>
      <c r="D94" s="576" t="s">
        <v>279</v>
      </c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  <c r="P94" s="614"/>
      <c r="Q94" s="614"/>
      <c r="R94" s="614"/>
      <c r="S94" s="614"/>
      <c r="T94" s="614"/>
      <c r="U94" s="614"/>
      <c r="V94" s="614"/>
      <c r="W94" s="614"/>
      <c r="X94" s="614"/>
      <c r="Y94" s="614"/>
      <c r="Z94" s="614"/>
      <c r="AA94" s="614"/>
      <c r="AB94" s="614"/>
      <c r="AC94" s="614"/>
      <c r="AD94" s="614"/>
      <c r="AE94" s="614"/>
      <c r="AF94" s="615"/>
      <c r="AG94" s="1879"/>
      <c r="AH94" s="1879"/>
      <c r="AI94" s="1879"/>
      <c r="AJ94" s="1879"/>
      <c r="AK94" s="1879"/>
      <c r="AL94" s="1879"/>
      <c r="AM94" s="1879"/>
      <c r="AN94" s="1879"/>
      <c r="AO94" s="1879"/>
      <c r="AP94" s="1879"/>
      <c r="AQ94" s="1879"/>
      <c r="AR94" s="1879"/>
      <c r="AS94" s="1879"/>
    </row>
    <row r="95" spans="1:45" customFormat="1">
      <c r="A95" s="1882"/>
      <c r="B95" s="1901"/>
      <c r="C95" s="1903"/>
      <c r="D95" s="576" t="s">
        <v>280</v>
      </c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  <c r="P95" s="614"/>
      <c r="Q95" s="614"/>
      <c r="R95" s="614"/>
      <c r="S95" s="614"/>
      <c r="T95" s="614"/>
      <c r="U95" s="614"/>
      <c r="V95" s="614"/>
      <c r="W95" s="614"/>
      <c r="X95" s="614"/>
      <c r="Y95" s="614"/>
      <c r="Z95" s="614"/>
      <c r="AA95" s="614"/>
      <c r="AB95" s="614"/>
      <c r="AC95" s="614"/>
      <c r="AD95" s="614"/>
      <c r="AE95" s="614"/>
      <c r="AF95" s="615"/>
      <c r="AG95" s="1879"/>
      <c r="AH95" s="1879"/>
      <c r="AI95" s="1879"/>
      <c r="AJ95" s="1879"/>
      <c r="AK95" s="1879"/>
      <c r="AL95" s="1879"/>
      <c r="AM95" s="1879"/>
      <c r="AN95" s="1879"/>
      <c r="AO95" s="1879"/>
      <c r="AP95" s="1879"/>
      <c r="AQ95" s="1879"/>
      <c r="AR95" s="1879"/>
      <c r="AS95" s="1879"/>
    </row>
    <row r="96" spans="1:45" customFormat="1">
      <c r="A96" s="1882"/>
      <c r="B96" s="1901"/>
      <c r="C96" s="1903"/>
      <c r="D96" s="576" t="s">
        <v>129</v>
      </c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  <c r="P96" s="614"/>
      <c r="Q96" s="614"/>
      <c r="R96" s="614"/>
      <c r="S96" s="614"/>
      <c r="T96" s="614"/>
      <c r="U96" s="614"/>
      <c r="V96" s="614"/>
      <c r="W96" s="614"/>
      <c r="X96" s="614"/>
      <c r="Y96" s="614"/>
      <c r="Z96" s="614"/>
      <c r="AA96" s="614"/>
      <c r="AB96" s="614"/>
      <c r="AC96" s="614"/>
      <c r="AD96" s="614"/>
      <c r="AE96" s="614"/>
      <c r="AF96" s="615"/>
      <c r="AG96" s="1879"/>
      <c r="AH96" s="1879"/>
      <c r="AI96" s="1879"/>
      <c r="AJ96" s="1879"/>
      <c r="AK96" s="1879"/>
      <c r="AL96" s="1879"/>
      <c r="AM96" s="1879"/>
      <c r="AN96" s="1879"/>
      <c r="AO96" s="1879"/>
      <c r="AP96" s="1879"/>
      <c r="AQ96" s="1879"/>
      <c r="AR96" s="1879"/>
      <c r="AS96" s="1879"/>
    </row>
    <row r="97" spans="1:45" customFormat="1">
      <c r="A97" s="1882"/>
      <c r="B97" s="1901"/>
      <c r="C97" s="1903"/>
      <c r="D97" s="576" t="s">
        <v>130</v>
      </c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  <c r="P97" s="614"/>
      <c r="Q97" s="614"/>
      <c r="R97" s="614"/>
      <c r="S97" s="614"/>
      <c r="T97" s="614"/>
      <c r="U97" s="614"/>
      <c r="V97" s="614"/>
      <c r="W97" s="614"/>
      <c r="X97" s="614"/>
      <c r="Y97" s="614"/>
      <c r="Z97" s="614"/>
      <c r="AA97" s="614"/>
      <c r="AB97" s="614"/>
      <c r="AC97" s="614"/>
      <c r="AD97" s="614"/>
      <c r="AE97" s="614"/>
      <c r="AF97" s="615"/>
      <c r="AG97" s="1879"/>
      <c r="AH97" s="1879"/>
      <c r="AI97" s="1879"/>
      <c r="AJ97" s="1879"/>
      <c r="AK97" s="1879"/>
      <c r="AL97" s="1879"/>
      <c r="AM97" s="1879"/>
      <c r="AN97" s="1879"/>
      <c r="AO97" s="1879"/>
      <c r="AP97" s="1879"/>
      <c r="AQ97" s="1879"/>
      <c r="AR97" s="1879"/>
      <c r="AS97" s="1879"/>
    </row>
    <row r="98" spans="1:45" customFormat="1">
      <c r="A98" s="1882"/>
      <c r="B98" s="1901"/>
      <c r="C98" s="1903"/>
      <c r="D98" s="576" t="s">
        <v>131</v>
      </c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  <c r="P98" s="614"/>
      <c r="Q98" s="614"/>
      <c r="R98" s="614"/>
      <c r="S98" s="614"/>
      <c r="T98" s="614"/>
      <c r="U98" s="614"/>
      <c r="V98" s="614"/>
      <c r="W98" s="614"/>
      <c r="X98" s="614"/>
      <c r="Y98" s="614"/>
      <c r="Z98" s="614"/>
      <c r="AA98" s="614"/>
      <c r="AB98" s="614"/>
      <c r="AC98" s="614"/>
      <c r="AD98" s="614"/>
      <c r="AE98" s="614"/>
      <c r="AF98" s="615"/>
      <c r="AG98" s="1879"/>
      <c r="AH98" s="1879"/>
      <c r="AI98" s="1879"/>
      <c r="AJ98" s="1879"/>
      <c r="AK98" s="1879"/>
      <c r="AL98" s="1879"/>
      <c r="AM98" s="1879"/>
      <c r="AN98" s="1879"/>
      <c r="AO98" s="1879"/>
      <c r="AP98" s="1879"/>
      <c r="AQ98" s="1879"/>
      <c r="AR98" s="1879"/>
      <c r="AS98" s="1879"/>
    </row>
    <row r="99" spans="1:45" customFormat="1">
      <c r="A99" s="1882"/>
      <c r="B99" s="1901"/>
      <c r="C99" s="1903"/>
      <c r="D99" s="576" t="s">
        <v>132</v>
      </c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  <c r="P99" s="614"/>
      <c r="Q99" s="614"/>
      <c r="R99" s="614"/>
      <c r="S99" s="614"/>
      <c r="T99" s="614"/>
      <c r="U99" s="614"/>
      <c r="V99" s="614"/>
      <c r="W99" s="614"/>
      <c r="X99" s="614"/>
      <c r="Y99" s="614"/>
      <c r="Z99" s="614"/>
      <c r="AA99" s="614"/>
      <c r="AB99" s="614"/>
      <c r="AC99" s="614"/>
      <c r="AD99" s="614"/>
      <c r="AE99" s="614"/>
      <c r="AF99" s="615"/>
      <c r="AG99" s="1879"/>
      <c r="AH99" s="1879"/>
      <c r="AI99" s="1879"/>
      <c r="AJ99" s="1879"/>
      <c r="AK99" s="1879"/>
      <c r="AL99" s="1879"/>
      <c r="AM99" s="1879"/>
      <c r="AN99" s="1879"/>
      <c r="AO99" s="1879"/>
      <c r="AP99" s="1879"/>
      <c r="AQ99" s="1879"/>
      <c r="AR99" s="1879"/>
      <c r="AS99" s="1879"/>
    </row>
    <row r="100" spans="1:45" customFormat="1">
      <c r="A100" s="1882"/>
      <c r="B100" s="1901"/>
      <c r="C100" s="1903"/>
      <c r="D100" s="576" t="s">
        <v>133</v>
      </c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  <c r="P100" s="614"/>
      <c r="Q100" s="614"/>
      <c r="R100" s="614"/>
      <c r="S100" s="614"/>
      <c r="T100" s="614"/>
      <c r="U100" s="614"/>
      <c r="V100" s="614"/>
      <c r="W100" s="614"/>
      <c r="X100" s="614"/>
      <c r="Y100" s="614"/>
      <c r="Z100" s="614"/>
      <c r="AA100" s="614"/>
      <c r="AB100" s="614"/>
      <c r="AC100" s="614"/>
      <c r="AD100" s="614"/>
      <c r="AE100" s="614"/>
      <c r="AF100" s="615"/>
      <c r="AG100" s="1879"/>
      <c r="AH100" s="1879"/>
      <c r="AI100" s="1879"/>
      <c r="AJ100" s="1879"/>
      <c r="AK100" s="1879"/>
      <c r="AL100" s="1879"/>
      <c r="AM100" s="1879"/>
      <c r="AN100" s="1879"/>
      <c r="AO100" s="1879"/>
      <c r="AP100" s="1879"/>
      <c r="AQ100" s="1879"/>
      <c r="AR100" s="1879"/>
      <c r="AS100" s="1879"/>
    </row>
    <row r="101" spans="1:45" customFormat="1">
      <c r="A101" s="1882"/>
      <c r="B101" s="1901"/>
      <c r="C101" s="1903"/>
      <c r="D101" s="576" t="s">
        <v>134</v>
      </c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  <c r="P101" s="614"/>
      <c r="Q101" s="614"/>
      <c r="R101" s="614"/>
      <c r="S101" s="614"/>
      <c r="T101" s="614"/>
      <c r="U101" s="614"/>
      <c r="V101" s="614"/>
      <c r="W101" s="614"/>
      <c r="X101" s="614"/>
      <c r="Y101" s="614"/>
      <c r="Z101" s="614"/>
      <c r="AA101" s="614"/>
      <c r="AB101" s="614"/>
      <c r="AC101" s="614"/>
      <c r="AD101" s="614"/>
      <c r="AE101" s="614"/>
      <c r="AF101" s="615"/>
      <c r="AG101" s="1879"/>
      <c r="AH101" s="1879"/>
      <c r="AI101" s="1879"/>
      <c r="AJ101" s="1879"/>
      <c r="AK101" s="1879"/>
      <c r="AL101" s="1879"/>
      <c r="AM101" s="1879"/>
      <c r="AN101" s="1879"/>
      <c r="AO101" s="1879"/>
      <c r="AP101" s="1879"/>
      <c r="AQ101" s="1879"/>
      <c r="AR101" s="1879"/>
      <c r="AS101" s="1879"/>
    </row>
    <row r="102" spans="1:45" customFormat="1">
      <c r="A102" s="1882"/>
      <c r="B102" s="1901"/>
      <c r="C102" s="1903"/>
      <c r="D102" s="576" t="s">
        <v>135</v>
      </c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  <c r="P102" s="614"/>
      <c r="Q102" s="614"/>
      <c r="R102" s="614"/>
      <c r="S102" s="614"/>
      <c r="T102" s="614"/>
      <c r="U102" s="614"/>
      <c r="V102" s="614"/>
      <c r="W102" s="614"/>
      <c r="X102" s="614"/>
      <c r="Y102" s="614"/>
      <c r="Z102" s="614"/>
      <c r="AA102" s="614"/>
      <c r="AB102" s="614"/>
      <c r="AC102" s="614"/>
      <c r="AD102" s="614"/>
      <c r="AE102" s="614"/>
      <c r="AF102" s="615"/>
      <c r="AG102" s="1879"/>
      <c r="AH102" s="1879"/>
      <c r="AI102" s="1879"/>
      <c r="AJ102" s="1879"/>
      <c r="AK102" s="1879"/>
      <c r="AL102" s="1879"/>
      <c r="AM102" s="1879"/>
      <c r="AN102" s="1879"/>
      <c r="AO102" s="1879"/>
      <c r="AP102" s="1879"/>
      <c r="AQ102" s="1879"/>
      <c r="AR102" s="1879"/>
      <c r="AS102" s="1879"/>
    </row>
    <row r="103" spans="1:45" customFormat="1">
      <c r="A103" s="1882"/>
      <c r="B103" s="1901"/>
      <c r="C103" s="1903"/>
      <c r="D103" s="576" t="s">
        <v>136</v>
      </c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  <c r="P103" s="614"/>
      <c r="Q103" s="614"/>
      <c r="R103" s="614"/>
      <c r="S103" s="614"/>
      <c r="T103" s="614"/>
      <c r="U103" s="614"/>
      <c r="V103" s="614"/>
      <c r="W103" s="614"/>
      <c r="X103" s="614"/>
      <c r="Y103" s="614"/>
      <c r="Z103" s="614"/>
      <c r="AA103" s="614"/>
      <c r="AB103" s="614"/>
      <c r="AC103" s="614"/>
      <c r="AD103" s="614"/>
      <c r="AE103" s="614"/>
      <c r="AF103" s="615"/>
      <c r="AG103" s="1879"/>
      <c r="AH103" s="1879"/>
      <c r="AI103" s="1879"/>
      <c r="AJ103" s="1879"/>
      <c r="AK103" s="1879"/>
      <c r="AL103" s="1879"/>
      <c r="AM103" s="1879"/>
      <c r="AN103" s="1879"/>
      <c r="AO103" s="1879"/>
      <c r="AP103" s="1879"/>
      <c r="AQ103" s="1879"/>
      <c r="AR103" s="1879"/>
      <c r="AS103" s="1879"/>
    </row>
    <row r="104" spans="1:45" customFormat="1" ht="30.75" thickBot="1">
      <c r="A104" s="1883"/>
      <c r="B104" s="1886"/>
      <c r="C104" s="1889"/>
      <c r="D104" s="605" t="s">
        <v>137</v>
      </c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  <c r="P104" s="614"/>
      <c r="Q104" s="614"/>
      <c r="R104" s="614"/>
      <c r="S104" s="614"/>
      <c r="T104" s="614"/>
      <c r="U104" s="614"/>
      <c r="V104" s="614"/>
      <c r="W104" s="614"/>
      <c r="X104" s="614"/>
      <c r="Y104" s="614"/>
      <c r="Z104" s="614"/>
      <c r="AA104" s="614"/>
      <c r="AB104" s="614"/>
      <c r="AC104" s="614"/>
      <c r="AD104" s="614"/>
      <c r="AE104" s="614"/>
      <c r="AF104" s="615"/>
      <c r="AG104" s="1880"/>
      <c r="AH104" s="1880"/>
      <c r="AI104" s="1880"/>
      <c r="AJ104" s="1880"/>
      <c r="AK104" s="1880"/>
      <c r="AL104" s="1880"/>
      <c r="AM104" s="1880"/>
      <c r="AN104" s="1880"/>
      <c r="AO104" s="1880"/>
      <c r="AP104" s="1880"/>
      <c r="AQ104" s="1880"/>
      <c r="AR104" s="1880"/>
      <c r="AS104" s="1880"/>
    </row>
    <row r="105" spans="1:45">
      <c r="A105" s="1877"/>
      <c r="B105" s="1877"/>
      <c r="C105" s="1877"/>
      <c r="D105" s="1877"/>
      <c r="E105" s="3">
        <f>SUM(E91:E104)</f>
        <v>0</v>
      </c>
      <c r="F105" s="3">
        <f t="shared" ref="F105:AE105" si="28">SUM(F91:F104)</f>
        <v>0</v>
      </c>
      <c r="G105" s="3">
        <f t="shared" si="28"/>
        <v>0</v>
      </c>
      <c r="H105" s="3">
        <f t="shared" si="28"/>
        <v>0</v>
      </c>
      <c r="I105" s="3">
        <f t="shared" si="28"/>
        <v>0</v>
      </c>
      <c r="J105" s="3">
        <f t="shared" si="28"/>
        <v>0</v>
      </c>
      <c r="K105" s="3">
        <f t="shared" si="28"/>
        <v>0</v>
      </c>
      <c r="L105" s="3">
        <f t="shared" si="28"/>
        <v>0</v>
      </c>
      <c r="M105" s="3">
        <f t="shared" si="28"/>
        <v>0</v>
      </c>
      <c r="N105" s="3">
        <f t="shared" si="28"/>
        <v>0</v>
      </c>
      <c r="O105" s="3">
        <f t="shared" si="28"/>
        <v>0</v>
      </c>
      <c r="P105" s="3">
        <f t="shared" si="28"/>
        <v>0</v>
      </c>
      <c r="Q105" s="3">
        <f t="shared" si="28"/>
        <v>0</v>
      </c>
      <c r="R105" s="3">
        <f t="shared" si="28"/>
        <v>0</v>
      </c>
      <c r="S105" s="3">
        <f t="shared" si="28"/>
        <v>0</v>
      </c>
      <c r="T105" s="3">
        <f t="shared" si="28"/>
        <v>0</v>
      </c>
      <c r="U105" s="3">
        <f t="shared" si="28"/>
        <v>0</v>
      </c>
      <c r="V105" s="3">
        <f t="shared" si="28"/>
        <v>0</v>
      </c>
      <c r="W105" s="3">
        <f t="shared" si="28"/>
        <v>0</v>
      </c>
      <c r="X105" s="3">
        <f t="shared" si="28"/>
        <v>0</v>
      </c>
      <c r="Y105" s="3">
        <f t="shared" si="28"/>
        <v>0</v>
      </c>
      <c r="Z105" s="3">
        <f t="shared" si="28"/>
        <v>0</v>
      </c>
      <c r="AA105" s="3">
        <f t="shared" si="28"/>
        <v>0</v>
      </c>
      <c r="AB105" s="3">
        <f t="shared" si="28"/>
        <v>0</v>
      </c>
      <c r="AC105" s="3">
        <f t="shared" si="28"/>
        <v>0</v>
      </c>
      <c r="AD105" s="3">
        <f t="shared" si="28"/>
        <v>0</v>
      </c>
      <c r="AE105" s="3">
        <f t="shared" si="28"/>
        <v>0</v>
      </c>
      <c r="AF105" s="4"/>
      <c r="AG105" s="111">
        <f>SUM(AG91)</f>
        <v>0</v>
      </c>
      <c r="AH105" s="111">
        <f t="shared" ref="AH105:AS105" si="29">SUM(AH91)</f>
        <v>0</v>
      </c>
      <c r="AI105" s="111">
        <f t="shared" si="29"/>
        <v>0</v>
      </c>
      <c r="AJ105" s="111">
        <f t="shared" si="29"/>
        <v>0</v>
      </c>
      <c r="AK105" s="111">
        <f t="shared" si="29"/>
        <v>0</v>
      </c>
      <c r="AL105" s="111">
        <f t="shared" si="29"/>
        <v>0</v>
      </c>
      <c r="AM105" s="111">
        <f t="shared" si="29"/>
        <v>0</v>
      </c>
      <c r="AN105" s="111">
        <f t="shared" si="29"/>
        <v>0</v>
      </c>
      <c r="AO105" s="111">
        <f t="shared" si="29"/>
        <v>0</v>
      </c>
      <c r="AP105" s="111">
        <f t="shared" si="29"/>
        <v>0</v>
      </c>
      <c r="AQ105" s="111">
        <f t="shared" si="29"/>
        <v>0</v>
      </c>
      <c r="AR105" s="111">
        <f t="shared" si="29"/>
        <v>0</v>
      </c>
      <c r="AS105" s="111">
        <f t="shared" si="29"/>
        <v>0</v>
      </c>
    </row>
    <row r="106" spans="1:45" ht="19.5" thickBot="1">
      <c r="A106" s="318"/>
      <c r="B106" s="318"/>
      <c r="C106" s="318"/>
      <c r="D106" s="318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45" customFormat="1">
      <c r="A107" s="1899" t="s">
        <v>57</v>
      </c>
      <c r="B107" s="1900" t="s">
        <v>281</v>
      </c>
      <c r="C107" s="1902" t="s">
        <v>353</v>
      </c>
      <c r="D107" s="575" t="s">
        <v>277</v>
      </c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  <c r="P107" s="614"/>
      <c r="Q107" s="614"/>
      <c r="R107" s="614"/>
      <c r="S107" s="614"/>
      <c r="T107" s="614"/>
      <c r="U107" s="614"/>
      <c r="V107" s="614"/>
      <c r="W107" s="614"/>
      <c r="X107" s="614"/>
      <c r="Y107" s="614"/>
      <c r="Z107" s="614"/>
      <c r="AA107" s="614"/>
      <c r="AB107" s="614"/>
      <c r="AC107" s="614"/>
      <c r="AD107" s="614"/>
      <c r="AE107" s="614"/>
      <c r="AF107" s="615"/>
      <c r="AG107" s="1878"/>
      <c r="AH107" s="1878"/>
      <c r="AI107" s="1878"/>
      <c r="AJ107" s="1878"/>
      <c r="AK107" s="1878"/>
      <c r="AL107" s="1878"/>
      <c r="AM107" s="1878"/>
      <c r="AN107" s="1878"/>
      <c r="AO107" s="1878"/>
      <c r="AP107" s="1878"/>
      <c r="AQ107" s="1878"/>
      <c r="AR107" s="1878"/>
      <c r="AS107" s="1878"/>
    </row>
    <row r="108" spans="1:45" customFormat="1" ht="30">
      <c r="A108" s="1882"/>
      <c r="B108" s="1901"/>
      <c r="C108" s="1903"/>
      <c r="D108" s="576" t="s">
        <v>278</v>
      </c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  <c r="P108" s="614"/>
      <c r="Q108" s="614"/>
      <c r="R108" s="614"/>
      <c r="S108" s="614"/>
      <c r="T108" s="614"/>
      <c r="U108" s="614"/>
      <c r="V108" s="614"/>
      <c r="W108" s="614"/>
      <c r="X108" s="614"/>
      <c r="Y108" s="614"/>
      <c r="Z108" s="614"/>
      <c r="AA108" s="614"/>
      <c r="AB108" s="614"/>
      <c r="AC108" s="614"/>
      <c r="AD108" s="614"/>
      <c r="AE108" s="614"/>
      <c r="AF108" s="615"/>
      <c r="AG108" s="1879"/>
      <c r="AH108" s="1879"/>
      <c r="AI108" s="1879"/>
      <c r="AJ108" s="1879"/>
      <c r="AK108" s="1879"/>
      <c r="AL108" s="1879"/>
      <c r="AM108" s="1879"/>
      <c r="AN108" s="1879"/>
      <c r="AO108" s="1879"/>
      <c r="AP108" s="1879"/>
      <c r="AQ108" s="1879"/>
      <c r="AR108" s="1879"/>
      <c r="AS108" s="1879"/>
    </row>
    <row r="109" spans="1:45" customFormat="1">
      <c r="A109" s="1882"/>
      <c r="B109" s="1901"/>
      <c r="C109" s="1903"/>
      <c r="D109" s="576" t="s">
        <v>282</v>
      </c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  <c r="P109" s="614"/>
      <c r="Q109" s="614"/>
      <c r="R109" s="614"/>
      <c r="S109" s="614"/>
      <c r="T109" s="614"/>
      <c r="U109" s="614"/>
      <c r="V109" s="614"/>
      <c r="W109" s="614"/>
      <c r="X109" s="614"/>
      <c r="Y109" s="614"/>
      <c r="Z109" s="614"/>
      <c r="AA109" s="614"/>
      <c r="AB109" s="614"/>
      <c r="AC109" s="614"/>
      <c r="AD109" s="614"/>
      <c r="AE109" s="614"/>
      <c r="AF109" s="615"/>
      <c r="AG109" s="1879"/>
      <c r="AH109" s="1879"/>
      <c r="AI109" s="1879"/>
      <c r="AJ109" s="1879"/>
      <c r="AK109" s="1879"/>
      <c r="AL109" s="1879"/>
      <c r="AM109" s="1879"/>
      <c r="AN109" s="1879"/>
      <c r="AO109" s="1879"/>
      <c r="AP109" s="1879"/>
      <c r="AQ109" s="1879"/>
      <c r="AR109" s="1879"/>
      <c r="AS109" s="1879"/>
    </row>
    <row r="110" spans="1:45" customFormat="1" ht="30">
      <c r="A110" s="1882"/>
      <c r="B110" s="1901"/>
      <c r="C110" s="1903"/>
      <c r="D110" s="576" t="s">
        <v>279</v>
      </c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  <c r="P110" s="614"/>
      <c r="Q110" s="614"/>
      <c r="R110" s="614"/>
      <c r="S110" s="614"/>
      <c r="T110" s="614"/>
      <c r="U110" s="614"/>
      <c r="V110" s="614"/>
      <c r="W110" s="614"/>
      <c r="X110" s="614"/>
      <c r="Y110" s="614"/>
      <c r="Z110" s="614"/>
      <c r="AA110" s="614"/>
      <c r="AB110" s="614"/>
      <c r="AC110" s="614"/>
      <c r="AD110" s="614"/>
      <c r="AE110" s="614"/>
      <c r="AF110" s="615"/>
      <c r="AG110" s="1879"/>
      <c r="AH110" s="1879"/>
      <c r="AI110" s="1879"/>
      <c r="AJ110" s="1879"/>
      <c r="AK110" s="1879"/>
      <c r="AL110" s="1879"/>
      <c r="AM110" s="1879"/>
      <c r="AN110" s="1879"/>
      <c r="AO110" s="1879"/>
      <c r="AP110" s="1879"/>
      <c r="AQ110" s="1879"/>
      <c r="AR110" s="1879"/>
      <c r="AS110" s="1879"/>
    </row>
    <row r="111" spans="1:45" customFormat="1">
      <c r="A111" s="1882"/>
      <c r="B111" s="1901"/>
      <c r="C111" s="1903"/>
      <c r="D111" s="576" t="s">
        <v>280</v>
      </c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  <c r="P111" s="614"/>
      <c r="Q111" s="614"/>
      <c r="R111" s="614"/>
      <c r="S111" s="614"/>
      <c r="T111" s="614"/>
      <c r="U111" s="614"/>
      <c r="V111" s="614"/>
      <c r="W111" s="614"/>
      <c r="X111" s="614"/>
      <c r="Y111" s="614"/>
      <c r="Z111" s="614"/>
      <c r="AA111" s="614"/>
      <c r="AB111" s="614"/>
      <c r="AC111" s="614"/>
      <c r="AD111" s="614"/>
      <c r="AE111" s="614"/>
      <c r="AF111" s="615"/>
      <c r="AG111" s="1879"/>
      <c r="AH111" s="1879"/>
      <c r="AI111" s="1879"/>
      <c r="AJ111" s="1879"/>
      <c r="AK111" s="1879"/>
      <c r="AL111" s="1879"/>
      <c r="AM111" s="1879"/>
      <c r="AN111" s="1879"/>
      <c r="AO111" s="1879"/>
      <c r="AP111" s="1879"/>
      <c r="AQ111" s="1879"/>
      <c r="AR111" s="1879"/>
      <c r="AS111" s="1879"/>
    </row>
    <row r="112" spans="1:45" customFormat="1" ht="15.75" thickBot="1">
      <c r="A112" s="1883"/>
      <c r="B112" s="1886"/>
      <c r="C112" s="1889"/>
      <c r="D112" s="605" t="s">
        <v>138</v>
      </c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  <c r="P112" s="614"/>
      <c r="Q112" s="614"/>
      <c r="R112" s="614"/>
      <c r="S112" s="614"/>
      <c r="T112" s="614"/>
      <c r="U112" s="614"/>
      <c r="V112" s="614"/>
      <c r="W112" s="614"/>
      <c r="X112" s="614"/>
      <c r="Y112" s="614"/>
      <c r="Z112" s="614"/>
      <c r="AA112" s="614"/>
      <c r="AB112" s="614"/>
      <c r="AC112" s="614"/>
      <c r="AD112" s="614"/>
      <c r="AE112" s="614"/>
      <c r="AF112" s="615"/>
      <c r="AG112" s="1880"/>
      <c r="AH112" s="1880"/>
      <c r="AI112" s="1880"/>
      <c r="AJ112" s="1880"/>
      <c r="AK112" s="1880"/>
      <c r="AL112" s="1880"/>
      <c r="AM112" s="1880"/>
      <c r="AN112" s="1880"/>
      <c r="AO112" s="1880"/>
      <c r="AP112" s="1880"/>
      <c r="AQ112" s="1880"/>
      <c r="AR112" s="1880"/>
      <c r="AS112" s="1880"/>
    </row>
    <row r="113" spans="1:45">
      <c r="A113" s="1877"/>
      <c r="B113" s="1877"/>
      <c r="C113" s="1877"/>
      <c r="D113" s="1877"/>
      <c r="E113" s="3">
        <f>SUM(E107:E112)</f>
        <v>0</v>
      </c>
      <c r="F113" s="3">
        <f t="shared" ref="F113:AE113" si="30">SUM(F107:F112)</f>
        <v>0</v>
      </c>
      <c r="G113" s="3">
        <f t="shared" si="30"/>
        <v>0</v>
      </c>
      <c r="H113" s="3">
        <f t="shared" si="30"/>
        <v>0</v>
      </c>
      <c r="I113" s="3">
        <f t="shared" si="30"/>
        <v>0</v>
      </c>
      <c r="J113" s="3">
        <f t="shared" si="30"/>
        <v>0</v>
      </c>
      <c r="K113" s="3">
        <f t="shared" si="30"/>
        <v>0</v>
      </c>
      <c r="L113" s="3">
        <f t="shared" si="30"/>
        <v>0</v>
      </c>
      <c r="M113" s="3">
        <f t="shared" si="30"/>
        <v>0</v>
      </c>
      <c r="N113" s="3">
        <f t="shared" si="30"/>
        <v>0</v>
      </c>
      <c r="O113" s="3">
        <f t="shared" si="30"/>
        <v>0</v>
      </c>
      <c r="P113" s="3">
        <f t="shared" si="30"/>
        <v>0</v>
      </c>
      <c r="Q113" s="3">
        <f t="shared" si="30"/>
        <v>0</v>
      </c>
      <c r="R113" s="3">
        <f t="shared" si="30"/>
        <v>0</v>
      </c>
      <c r="S113" s="3">
        <f t="shared" si="30"/>
        <v>0</v>
      </c>
      <c r="T113" s="3">
        <f t="shared" si="30"/>
        <v>0</v>
      </c>
      <c r="U113" s="3">
        <f t="shared" si="30"/>
        <v>0</v>
      </c>
      <c r="V113" s="3">
        <f t="shared" si="30"/>
        <v>0</v>
      </c>
      <c r="W113" s="3">
        <f t="shared" si="30"/>
        <v>0</v>
      </c>
      <c r="X113" s="3">
        <f t="shared" si="30"/>
        <v>0</v>
      </c>
      <c r="Y113" s="3">
        <f t="shared" si="30"/>
        <v>0</v>
      </c>
      <c r="Z113" s="3">
        <f t="shared" si="30"/>
        <v>0</v>
      </c>
      <c r="AA113" s="3">
        <f t="shared" si="30"/>
        <v>0</v>
      </c>
      <c r="AB113" s="3">
        <f t="shared" si="30"/>
        <v>0</v>
      </c>
      <c r="AC113" s="3">
        <f t="shared" si="30"/>
        <v>0</v>
      </c>
      <c r="AD113" s="3">
        <f t="shared" si="30"/>
        <v>0</v>
      </c>
      <c r="AE113" s="3">
        <f t="shared" si="30"/>
        <v>0</v>
      </c>
      <c r="AF113" s="4"/>
      <c r="AG113" s="111">
        <f>SUM(AG107)</f>
        <v>0</v>
      </c>
      <c r="AH113" s="111">
        <f t="shared" ref="AH113:AS113" si="31">SUM(AH107)</f>
        <v>0</v>
      </c>
      <c r="AI113" s="111">
        <f t="shared" si="31"/>
        <v>0</v>
      </c>
      <c r="AJ113" s="111">
        <f t="shared" si="31"/>
        <v>0</v>
      </c>
      <c r="AK113" s="111">
        <f t="shared" si="31"/>
        <v>0</v>
      </c>
      <c r="AL113" s="111">
        <f t="shared" si="31"/>
        <v>0</v>
      </c>
      <c r="AM113" s="111">
        <f t="shared" si="31"/>
        <v>0</v>
      </c>
      <c r="AN113" s="111">
        <f t="shared" si="31"/>
        <v>0</v>
      </c>
      <c r="AO113" s="111">
        <f t="shared" si="31"/>
        <v>0</v>
      </c>
      <c r="AP113" s="111">
        <f t="shared" si="31"/>
        <v>0</v>
      </c>
      <c r="AQ113" s="111">
        <f t="shared" si="31"/>
        <v>0</v>
      </c>
      <c r="AR113" s="111">
        <f t="shared" si="31"/>
        <v>0</v>
      </c>
      <c r="AS113" s="111">
        <f t="shared" si="31"/>
        <v>0</v>
      </c>
    </row>
    <row r="114" spans="1:45" ht="19.5" thickBot="1">
      <c r="A114" s="318"/>
      <c r="B114" s="318"/>
      <c r="C114" s="318"/>
      <c r="D114" s="318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45" customFormat="1">
      <c r="A115" s="1881" t="s">
        <v>57</v>
      </c>
      <c r="B115" s="1884" t="s">
        <v>120</v>
      </c>
      <c r="C115" s="1887" t="s">
        <v>352</v>
      </c>
      <c r="D115" s="575" t="s">
        <v>283</v>
      </c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  <c r="P115" s="614"/>
      <c r="Q115" s="614"/>
      <c r="R115" s="614"/>
      <c r="S115" s="614"/>
      <c r="T115" s="614"/>
      <c r="U115" s="614"/>
      <c r="V115" s="614"/>
      <c r="W115" s="614"/>
      <c r="X115" s="614"/>
      <c r="Y115" s="614"/>
      <c r="Z115" s="614"/>
      <c r="AA115" s="614"/>
      <c r="AB115" s="614"/>
      <c r="AC115" s="614"/>
      <c r="AD115" s="614"/>
      <c r="AE115" s="614"/>
      <c r="AF115" s="615"/>
      <c r="AG115" s="1878"/>
      <c r="AH115" s="1878"/>
      <c r="AI115" s="1878"/>
      <c r="AJ115" s="1878"/>
      <c r="AK115" s="1878"/>
      <c r="AL115" s="1878"/>
      <c r="AM115" s="1878"/>
      <c r="AN115" s="1878"/>
      <c r="AO115" s="1878"/>
      <c r="AP115" s="1878"/>
      <c r="AQ115" s="1878"/>
      <c r="AR115" s="1878"/>
      <c r="AS115" s="1878"/>
    </row>
    <row r="116" spans="1:45" customFormat="1" ht="15.75">
      <c r="A116" s="1882"/>
      <c r="B116" s="1885"/>
      <c r="C116" s="1888"/>
      <c r="D116" s="576" t="s">
        <v>284</v>
      </c>
      <c r="E116" s="1451">
        <v>1</v>
      </c>
      <c r="F116" s="1451">
        <v>19</v>
      </c>
      <c r="G116" s="1451"/>
      <c r="H116" s="1451"/>
      <c r="I116" s="1451"/>
      <c r="J116" s="1451"/>
      <c r="K116" s="1451"/>
      <c r="L116" s="1451"/>
      <c r="M116" s="1451"/>
      <c r="N116" s="1451"/>
      <c r="O116" s="1451"/>
      <c r="P116" s="1451"/>
      <c r="Q116" s="1451"/>
      <c r="R116" s="1451"/>
      <c r="S116" s="1451"/>
      <c r="T116" s="1451"/>
      <c r="U116" s="1451"/>
      <c r="V116" s="1451"/>
      <c r="W116" s="1452">
        <v>5</v>
      </c>
      <c r="X116" s="1453">
        <v>14</v>
      </c>
      <c r="Y116" s="1454">
        <v>2</v>
      </c>
      <c r="Z116" s="1455">
        <v>4</v>
      </c>
      <c r="AA116" s="1456">
        <v>2</v>
      </c>
      <c r="AB116" s="1457">
        <v>5</v>
      </c>
      <c r="AC116" s="1457">
        <v>3</v>
      </c>
      <c r="AD116" s="1456">
        <v>3</v>
      </c>
      <c r="AE116" s="1458">
        <v>0</v>
      </c>
      <c r="AF116" s="615"/>
      <c r="AG116" s="1879"/>
      <c r="AH116" s="1879"/>
      <c r="AI116" s="1879"/>
      <c r="AJ116" s="1879"/>
      <c r="AK116" s="1879"/>
      <c r="AL116" s="1879"/>
      <c r="AM116" s="1879"/>
      <c r="AN116" s="1879"/>
      <c r="AO116" s="1879"/>
      <c r="AP116" s="1879"/>
      <c r="AQ116" s="1879"/>
      <c r="AR116" s="1879"/>
      <c r="AS116" s="1879"/>
    </row>
    <row r="117" spans="1:45" customFormat="1" ht="15.75">
      <c r="A117" s="1882"/>
      <c r="B117" s="1885"/>
      <c r="C117" s="1888"/>
      <c r="D117" s="576" t="s">
        <v>285</v>
      </c>
      <c r="E117" s="1451">
        <v>1</v>
      </c>
      <c r="F117" s="1451">
        <v>19</v>
      </c>
      <c r="G117" s="1451"/>
      <c r="H117" s="1451"/>
      <c r="I117" s="1451"/>
      <c r="J117" s="1451"/>
      <c r="K117" s="1451"/>
      <c r="L117" s="1451"/>
      <c r="M117" s="1451"/>
      <c r="N117" s="1451"/>
      <c r="O117" s="1451"/>
      <c r="P117" s="1451"/>
      <c r="Q117" s="1451"/>
      <c r="R117" s="1451"/>
      <c r="S117" s="1451"/>
      <c r="T117" s="1451"/>
      <c r="U117" s="1451"/>
      <c r="V117" s="1451"/>
      <c r="W117" s="1452">
        <v>5</v>
      </c>
      <c r="X117" s="1453">
        <v>14</v>
      </c>
      <c r="Y117" s="1454">
        <v>2</v>
      </c>
      <c r="Z117" s="1455">
        <v>4</v>
      </c>
      <c r="AA117" s="1456">
        <v>2</v>
      </c>
      <c r="AB117" s="1457">
        <v>5</v>
      </c>
      <c r="AC117" s="1457">
        <v>3</v>
      </c>
      <c r="AD117" s="1456">
        <v>3</v>
      </c>
      <c r="AE117" s="1458">
        <v>0</v>
      </c>
      <c r="AF117" s="615"/>
      <c r="AG117" s="1879"/>
      <c r="AH117" s="1879"/>
      <c r="AI117" s="1879"/>
      <c r="AJ117" s="1879"/>
      <c r="AK117" s="1879"/>
      <c r="AL117" s="1879"/>
      <c r="AM117" s="1879"/>
      <c r="AN117" s="1879"/>
      <c r="AO117" s="1879"/>
      <c r="AP117" s="1879"/>
      <c r="AQ117" s="1879"/>
      <c r="AR117" s="1879"/>
      <c r="AS117" s="1879"/>
    </row>
    <row r="118" spans="1:45" customFormat="1">
      <c r="A118" s="1882"/>
      <c r="B118" s="1885"/>
      <c r="C118" s="1888"/>
      <c r="D118" s="576" t="s">
        <v>286</v>
      </c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  <c r="P118" s="614"/>
      <c r="Q118" s="614"/>
      <c r="R118" s="614"/>
      <c r="S118" s="614"/>
      <c r="T118" s="614"/>
      <c r="U118" s="614"/>
      <c r="V118" s="614"/>
      <c r="W118" s="614"/>
      <c r="X118" s="614"/>
      <c r="Y118" s="614"/>
      <c r="Z118" s="614"/>
      <c r="AA118" s="614"/>
      <c r="AB118" s="614"/>
      <c r="AC118" s="614"/>
      <c r="AD118" s="614"/>
      <c r="AE118" s="614"/>
      <c r="AF118" s="615"/>
      <c r="AG118" s="1879"/>
      <c r="AH118" s="1879"/>
      <c r="AI118" s="1879"/>
      <c r="AJ118" s="1879"/>
      <c r="AK118" s="1879"/>
      <c r="AL118" s="1879"/>
      <c r="AM118" s="1879"/>
      <c r="AN118" s="1879"/>
      <c r="AO118" s="1879"/>
      <c r="AP118" s="1879"/>
      <c r="AQ118" s="1879"/>
      <c r="AR118" s="1879"/>
      <c r="AS118" s="1879"/>
    </row>
    <row r="119" spans="1:45" customFormat="1">
      <c r="A119" s="1882"/>
      <c r="B119" s="1885"/>
      <c r="C119" s="1888"/>
      <c r="D119" s="576" t="s">
        <v>121</v>
      </c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  <c r="P119" s="614"/>
      <c r="Q119" s="614"/>
      <c r="R119" s="614"/>
      <c r="S119" s="614"/>
      <c r="T119" s="614"/>
      <c r="U119" s="614"/>
      <c r="V119" s="614"/>
      <c r="W119" s="614"/>
      <c r="X119" s="614"/>
      <c r="Y119" s="614"/>
      <c r="Z119" s="614"/>
      <c r="AA119" s="614"/>
      <c r="AB119" s="614"/>
      <c r="AC119" s="614"/>
      <c r="AD119" s="614"/>
      <c r="AE119" s="614"/>
      <c r="AF119" s="615"/>
      <c r="AG119" s="1879"/>
      <c r="AH119" s="1879"/>
      <c r="AI119" s="1879"/>
      <c r="AJ119" s="1879"/>
      <c r="AK119" s="1879"/>
      <c r="AL119" s="1879"/>
      <c r="AM119" s="1879"/>
      <c r="AN119" s="1879"/>
      <c r="AO119" s="1879"/>
      <c r="AP119" s="1879"/>
      <c r="AQ119" s="1879"/>
      <c r="AR119" s="1879"/>
      <c r="AS119" s="1879"/>
    </row>
    <row r="120" spans="1:45" customFormat="1">
      <c r="A120" s="1882"/>
      <c r="B120" s="1885"/>
      <c r="C120" s="1888"/>
      <c r="D120" s="576" t="s">
        <v>122</v>
      </c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  <c r="P120" s="614"/>
      <c r="Q120" s="614"/>
      <c r="R120" s="614"/>
      <c r="S120" s="614"/>
      <c r="T120" s="614"/>
      <c r="U120" s="614"/>
      <c r="V120" s="614"/>
      <c r="W120" s="614"/>
      <c r="X120" s="614"/>
      <c r="Y120" s="614"/>
      <c r="Z120" s="614"/>
      <c r="AA120" s="614"/>
      <c r="AB120" s="614"/>
      <c r="AC120" s="614"/>
      <c r="AD120" s="614"/>
      <c r="AE120" s="614"/>
      <c r="AF120" s="615"/>
      <c r="AG120" s="1879"/>
      <c r="AH120" s="1879"/>
      <c r="AI120" s="1879"/>
      <c r="AJ120" s="1879"/>
      <c r="AK120" s="1879"/>
      <c r="AL120" s="1879"/>
      <c r="AM120" s="1879"/>
      <c r="AN120" s="1879"/>
      <c r="AO120" s="1879"/>
      <c r="AP120" s="1879"/>
      <c r="AQ120" s="1879"/>
      <c r="AR120" s="1879"/>
      <c r="AS120" s="1879"/>
    </row>
    <row r="121" spans="1:45" customFormat="1">
      <c r="A121" s="1882"/>
      <c r="B121" s="1885"/>
      <c r="C121" s="1888"/>
      <c r="D121" s="576" t="s">
        <v>123</v>
      </c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  <c r="P121" s="614"/>
      <c r="Q121" s="614"/>
      <c r="R121" s="614"/>
      <c r="S121" s="614"/>
      <c r="T121" s="614"/>
      <c r="U121" s="614"/>
      <c r="V121" s="614"/>
      <c r="W121" s="614"/>
      <c r="X121" s="614"/>
      <c r="Y121" s="614"/>
      <c r="Z121" s="614"/>
      <c r="AA121" s="614"/>
      <c r="AB121" s="614"/>
      <c r="AC121" s="614"/>
      <c r="AD121" s="614"/>
      <c r="AE121" s="614"/>
      <c r="AF121" s="615"/>
      <c r="AG121" s="1879"/>
      <c r="AH121" s="1879"/>
      <c r="AI121" s="1879"/>
      <c r="AJ121" s="1879"/>
      <c r="AK121" s="1879"/>
      <c r="AL121" s="1879"/>
      <c r="AM121" s="1879"/>
      <c r="AN121" s="1879"/>
      <c r="AO121" s="1879"/>
      <c r="AP121" s="1879"/>
      <c r="AQ121" s="1879"/>
      <c r="AR121" s="1879"/>
      <c r="AS121" s="1879"/>
    </row>
    <row r="122" spans="1:45" customFormat="1">
      <c r="A122" s="1882"/>
      <c r="B122" s="1885"/>
      <c r="C122" s="1888"/>
      <c r="D122" s="576" t="s">
        <v>124</v>
      </c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  <c r="P122" s="614"/>
      <c r="Q122" s="614"/>
      <c r="R122" s="614"/>
      <c r="S122" s="614"/>
      <c r="T122" s="614"/>
      <c r="U122" s="614"/>
      <c r="V122" s="614"/>
      <c r="W122" s="614"/>
      <c r="X122" s="614"/>
      <c r="Y122" s="614"/>
      <c r="Z122" s="614"/>
      <c r="AA122" s="614"/>
      <c r="AB122" s="614"/>
      <c r="AC122" s="614"/>
      <c r="AD122" s="614"/>
      <c r="AE122" s="614"/>
      <c r="AF122" s="615"/>
      <c r="AG122" s="1879"/>
      <c r="AH122" s="1879"/>
      <c r="AI122" s="1879"/>
      <c r="AJ122" s="1879"/>
      <c r="AK122" s="1879"/>
      <c r="AL122" s="1879"/>
      <c r="AM122" s="1879"/>
      <c r="AN122" s="1879"/>
      <c r="AO122" s="1879"/>
      <c r="AP122" s="1879"/>
      <c r="AQ122" s="1879"/>
      <c r="AR122" s="1879"/>
      <c r="AS122" s="1879"/>
    </row>
    <row r="123" spans="1:45" customFormat="1">
      <c r="A123" s="1882"/>
      <c r="B123" s="1885"/>
      <c r="C123" s="1888"/>
      <c r="D123" s="576" t="s">
        <v>125</v>
      </c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  <c r="P123" s="614"/>
      <c r="Q123" s="614"/>
      <c r="R123" s="614"/>
      <c r="S123" s="614"/>
      <c r="T123" s="614"/>
      <c r="U123" s="614"/>
      <c r="V123" s="614"/>
      <c r="W123" s="614"/>
      <c r="X123" s="614"/>
      <c r="Y123" s="614"/>
      <c r="Z123" s="614"/>
      <c r="AA123" s="614"/>
      <c r="AB123" s="614"/>
      <c r="AC123" s="614"/>
      <c r="AD123" s="614"/>
      <c r="AE123" s="614"/>
      <c r="AF123" s="615"/>
      <c r="AG123" s="1879"/>
      <c r="AH123" s="1879"/>
      <c r="AI123" s="1879"/>
      <c r="AJ123" s="1879"/>
      <c r="AK123" s="1879"/>
      <c r="AL123" s="1879"/>
      <c r="AM123" s="1879"/>
      <c r="AN123" s="1879"/>
      <c r="AO123" s="1879"/>
      <c r="AP123" s="1879"/>
      <c r="AQ123" s="1879"/>
      <c r="AR123" s="1879"/>
      <c r="AS123" s="1879"/>
    </row>
    <row r="124" spans="1:45" customFormat="1">
      <c r="A124" s="1882"/>
      <c r="B124" s="1885"/>
      <c r="C124" s="1888"/>
      <c r="D124" s="576" t="s">
        <v>126</v>
      </c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  <c r="P124" s="614"/>
      <c r="Q124" s="614"/>
      <c r="R124" s="614"/>
      <c r="S124" s="614"/>
      <c r="T124" s="614"/>
      <c r="U124" s="614"/>
      <c r="V124" s="614"/>
      <c r="W124" s="614"/>
      <c r="X124" s="614"/>
      <c r="Y124" s="614"/>
      <c r="Z124" s="614"/>
      <c r="AA124" s="614"/>
      <c r="AB124" s="614"/>
      <c r="AC124" s="614"/>
      <c r="AD124" s="614"/>
      <c r="AE124" s="614"/>
      <c r="AF124" s="615"/>
      <c r="AG124" s="1879"/>
      <c r="AH124" s="1879"/>
      <c r="AI124" s="1879"/>
      <c r="AJ124" s="1879"/>
      <c r="AK124" s="1879"/>
      <c r="AL124" s="1879"/>
      <c r="AM124" s="1879"/>
      <c r="AN124" s="1879"/>
      <c r="AO124" s="1879"/>
      <c r="AP124" s="1879"/>
      <c r="AQ124" s="1879"/>
      <c r="AR124" s="1879"/>
      <c r="AS124" s="1879"/>
    </row>
    <row r="125" spans="1:45" customFormat="1">
      <c r="A125" s="1882"/>
      <c r="B125" s="1885"/>
      <c r="C125" s="1888"/>
      <c r="D125" s="598" t="s">
        <v>127</v>
      </c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  <c r="P125" s="614"/>
      <c r="Q125" s="614"/>
      <c r="R125" s="614"/>
      <c r="S125" s="614"/>
      <c r="T125" s="614"/>
      <c r="U125" s="614"/>
      <c r="V125" s="614"/>
      <c r="W125" s="614"/>
      <c r="X125" s="614"/>
      <c r="Y125" s="614"/>
      <c r="Z125" s="614"/>
      <c r="AA125" s="614"/>
      <c r="AB125" s="614"/>
      <c r="AC125" s="614"/>
      <c r="AD125" s="614"/>
      <c r="AE125" s="614"/>
      <c r="AF125" s="615"/>
      <c r="AG125" s="1879"/>
      <c r="AH125" s="1879"/>
      <c r="AI125" s="1879"/>
      <c r="AJ125" s="1879"/>
      <c r="AK125" s="1879"/>
      <c r="AL125" s="1879"/>
      <c r="AM125" s="1879"/>
      <c r="AN125" s="1879"/>
      <c r="AO125" s="1879"/>
      <c r="AP125" s="1879"/>
      <c r="AQ125" s="1879"/>
      <c r="AR125" s="1879"/>
      <c r="AS125" s="1879"/>
    </row>
    <row r="126" spans="1:45" customFormat="1" ht="15.75" thickBot="1">
      <c r="A126" s="1883"/>
      <c r="B126" s="1886"/>
      <c r="C126" s="1889"/>
      <c r="D126" s="606" t="s">
        <v>156</v>
      </c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  <c r="P126" s="614"/>
      <c r="Q126" s="614"/>
      <c r="R126" s="614"/>
      <c r="S126" s="614"/>
      <c r="T126" s="614"/>
      <c r="U126" s="614"/>
      <c r="V126" s="614"/>
      <c r="W126" s="614"/>
      <c r="X126" s="614"/>
      <c r="Y126" s="614"/>
      <c r="Z126" s="614"/>
      <c r="AA126" s="614"/>
      <c r="AB126" s="614"/>
      <c r="AC126" s="614"/>
      <c r="AD126" s="614"/>
      <c r="AE126" s="614"/>
      <c r="AF126" s="615"/>
      <c r="AG126" s="1880"/>
      <c r="AH126" s="1880"/>
      <c r="AI126" s="1880"/>
      <c r="AJ126" s="1880"/>
      <c r="AK126" s="1880"/>
      <c r="AL126" s="1880"/>
      <c r="AM126" s="1880"/>
      <c r="AN126" s="1880"/>
      <c r="AO126" s="1880"/>
      <c r="AP126" s="1880"/>
      <c r="AQ126" s="1880"/>
      <c r="AR126" s="1880"/>
      <c r="AS126" s="1880"/>
    </row>
    <row r="127" spans="1:45">
      <c r="A127" s="1877"/>
      <c r="B127" s="1877"/>
      <c r="C127" s="1877"/>
      <c r="D127" s="1877"/>
      <c r="E127" s="3">
        <f>SUM(E115:E126)</f>
        <v>2</v>
      </c>
      <c r="F127" s="3">
        <f t="shared" ref="F127:AE127" si="32">SUM(F115:F126)</f>
        <v>38</v>
      </c>
      <c r="G127" s="3">
        <f t="shared" si="32"/>
        <v>0</v>
      </c>
      <c r="H127" s="3">
        <f t="shared" si="32"/>
        <v>0</v>
      </c>
      <c r="I127" s="3">
        <f t="shared" si="32"/>
        <v>0</v>
      </c>
      <c r="J127" s="3">
        <f t="shared" si="32"/>
        <v>0</v>
      </c>
      <c r="K127" s="3">
        <f t="shared" si="32"/>
        <v>0</v>
      </c>
      <c r="L127" s="3">
        <f t="shared" si="32"/>
        <v>0</v>
      </c>
      <c r="M127" s="3">
        <f t="shared" si="32"/>
        <v>0</v>
      </c>
      <c r="N127" s="3">
        <f t="shared" si="32"/>
        <v>0</v>
      </c>
      <c r="O127" s="3">
        <f t="shared" si="32"/>
        <v>0</v>
      </c>
      <c r="P127" s="3">
        <f t="shared" si="32"/>
        <v>0</v>
      </c>
      <c r="Q127" s="3">
        <f t="shared" si="32"/>
        <v>0</v>
      </c>
      <c r="R127" s="3">
        <f t="shared" si="32"/>
        <v>0</v>
      </c>
      <c r="S127" s="3">
        <f t="shared" si="32"/>
        <v>0</v>
      </c>
      <c r="T127" s="3">
        <f t="shared" si="32"/>
        <v>0</v>
      </c>
      <c r="U127" s="3">
        <f t="shared" si="32"/>
        <v>0</v>
      </c>
      <c r="V127" s="3">
        <f t="shared" si="32"/>
        <v>0</v>
      </c>
      <c r="W127" s="3">
        <f t="shared" si="32"/>
        <v>10</v>
      </c>
      <c r="X127" s="3">
        <f t="shared" si="32"/>
        <v>28</v>
      </c>
      <c r="Y127" s="3">
        <f t="shared" si="32"/>
        <v>4</v>
      </c>
      <c r="Z127" s="3">
        <f t="shared" si="32"/>
        <v>8</v>
      </c>
      <c r="AA127" s="3">
        <f t="shared" si="32"/>
        <v>4</v>
      </c>
      <c r="AB127" s="3">
        <f t="shared" si="32"/>
        <v>10</v>
      </c>
      <c r="AC127" s="3">
        <f t="shared" si="32"/>
        <v>6</v>
      </c>
      <c r="AD127" s="3">
        <f t="shared" si="32"/>
        <v>6</v>
      </c>
      <c r="AE127" s="3">
        <f t="shared" si="32"/>
        <v>0</v>
      </c>
      <c r="AF127" s="4"/>
      <c r="AG127" s="111">
        <f>SUM(AG115:AG126)</f>
        <v>0</v>
      </c>
      <c r="AH127" s="111">
        <f t="shared" ref="AH127:AS127" si="33">SUM(AH115:AH126)</f>
        <v>0</v>
      </c>
      <c r="AI127" s="111">
        <f t="shared" si="33"/>
        <v>0</v>
      </c>
      <c r="AJ127" s="111">
        <f t="shared" si="33"/>
        <v>0</v>
      </c>
      <c r="AK127" s="111">
        <f t="shared" si="33"/>
        <v>0</v>
      </c>
      <c r="AL127" s="111">
        <f t="shared" si="33"/>
        <v>0</v>
      </c>
      <c r="AM127" s="111">
        <f t="shared" si="33"/>
        <v>0</v>
      </c>
      <c r="AN127" s="111">
        <f t="shared" si="33"/>
        <v>0</v>
      </c>
      <c r="AO127" s="111">
        <f t="shared" si="33"/>
        <v>0</v>
      </c>
      <c r="AP127" s="111">
        <f t="shared" si="33"/>
        <v>0</v>
      </c>
      <c r="AQ127" s="111">
        <f t="shared" si="33"/>
        <v>0</v>
      </c>
      <c r="AR127" s="111">
        <f t="shared" si="33"/>
        <v>0</v>
      </c>
      <c r="AS127" s="111">
        <f t="shared" si="33"/>
        <v>0</v>
      </c>
    </row>
    <row r="128" spans="1:45"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</row>
    <row r="129" spans="1:46" ht="19.5" customHeight="1">
      <c r="D129" s="26" t="s">
        <v>73</v>
      </c>
      <c r="E129" s="9">
        <f>SUM(E20+E26+E34+E61+E47+E54+E71+E89+E77+E113+E105+E127+E66+E15)</f>
        <v>3</v>
      </c>
      <c r="F129" s="9">
        <f t="shared" ref="F129:I129" si="34">SUM(F20+F26+F34+F61+F47+F54+F71+F89+F77+F113+F105+F127+F66+F15)</f>
        <v>59</v>
      </c>
      <c r="G129" s="9">
        <f t="shared" si="34"/>
        <v>0</v>
      </c>
      <c r="H129" s="9">
        <f t="shared" si="34"/>
        <v>0</v>
      </c>
      <c r="I129" s="9">
        <f t="shared" si="34"/>
        <v>0</v>
      </c>
      <c r="J129" s="9">
        <f t="shared" ref="J129:N129" si="35">SUM(J20+J26+J34+J61+J47+J54+J71+J89+J77+J113+J105+J127+J66+J15)</f>
        <v>0</v>
      </c>
      <c r="K129" s="9">
        <f t="shared" si="35"/>
        <v>0</v>
      </c>
      <c r="L129" s="9">
        <f t="shared" si="35"/>
        <v>0</v>
      </c>
      <c r="M129" s="9">
        <f t="shared" si="35"/>
        <v>0</v>
      </c>
      <c r="N129" s="9">
        <f t="shared" si="35"/>
        <v>0</v>
      </c>
      <c r="O129" s="9">
        <f t="shared" ref="O129:R129" si="36">SUM(O20+O26+O34+O61+O47+O54+O71+O89+O77+O113+O105+O127+O66+O15)</f>
        <v>0</v>
      </c>
      <c r="P129" s="9">
        <f t="shared" si="36"/>
        <v>0</v>
      </c>
      <c r="Q129" s="9">
        <f t="shared" si="36"/>
        <v>0</v>
      </c>
      <c r="R129" s="9">
        <f t="shared" si="36"/>
        <v>0</v>
      </c>
      <c r="S129" s="9">
        <f t="shared" ref="S129:V129" si="37">SUM(S20+S26+S34+S61+S47+S54+S71+S89+S77+S113+S105+S127+S66+S15)</f>
        <v>0</v>
      </c>
      <c r="T129" s="9">
        <f t="shared" si="37"/>
        <v>0</v>
      </c>
      <c r="U129" s="9">
        <f t="shared" si="37"/>
        <v>0</v>
      </c>
      <c r="V129" s="9">
        <f t="shared" si="37"/>
        <v>0</v>
      </c>
      <c r="W129" s="9">
        <f t="shared" ref="W129:AE129" si="38">SUM(W20+W26+W34+W61+W47+W54+W71+W89+W77+W113+W105+W127+W66+W15)</f>
        <v>11</v>
      </c>
      <c r="X129" s="9">
        <f t="shared" si="38"/>
        <v>48</v>
      </c>
      <c r="Y129" s="9">
        <f t="shared" si="38"/>
        <v>6</v>
      </c>
      <c r="Z129" s="9">
        <f t="shared" si="38"/>
        <v>12</v>
      </c>
      <c r="AA129" s="9">
        <f t="shared" si="38"/>
        <v>15</v>
      </c>
      <c r="AB129" s="9">
        <f t="shared" si="38"/>
        <v>13</v>
      </c>
      <c r="AC129" s="9">
        <f t="shared" si="38"/>
        <v>7</v>
      </c>
      <c r="AD129" s="9">
        <f t="shared" si="38"/>
        <v>6</v>
      </c>
      <c r="AE129" s="9">
        <f t="shared" si="38"/>
        <v>0</v>
      </c>
      <c r="AF129" s="319"/>
      <c r="AG129" s="111">
        <f t="shared" ref="AG129:AS129" si="39">SUM(AG20+AG26+AG34+AG61+AG47+AG54+AG71+AG89+AG77+AG113+AG105+AG127+AG66+AG15)</f>
        <v>0</v>
      </c>
      <c r="AH129" s="111">
        <f t="shared" si="39"/>
        <v>0</v>
      </c>
      <c r="AI129" s="111">
        <f t="shared" si="39"/>
        <v>0</v>
      </c>
      <c r="AJ129" s="111">
        <f t="shared" si="39"/>
        <v>0</v>
      </c>
      <c r="AK129" s="111">
        <f t="shared" si="39"/>
        <v>0</v>
      </c>
      <c r="AL129" s="111">
        <f t="shared" si="39"/>
        <v>0</v>
      </c>
      <c r="AM129" s="111">
        <f t="shared" si="39"/>
        <v>0</v>
      </c>
      <c r="AN129" s="111">
        <f t="shared" si="39"/>
        <v>0</v>
      </c>
      <c r="AO129" s="111">
        <f t="shared" si="39"/>
        <v>0</v>
      </c>
      <c r="AP129" s="111">
        <f t="shared" si="39"/>
        <v>0</v>
      </c>
      <c r="AQ129" s="111">
        <f t="shared" si="39"/>
        <v>0</v>
      </c>
      <c r="AR129" s="111">
        <f t="shared" si="39"/>
        <v>0</v>
      </c>
      <c r="AS129" s="111">
        <f t="shared" si="39"/>
        <v>0</v>
      </c>
    </row>
    <row r="130" spans="1:46" ht="15.75" thickBot="1"/>
    <row r="131" spans="1:46" ht="21.75" customHeight="1" thickBot="1">
      <c r="A131" s="1846" t="s">
        <v>45</v>
      </c>
      <c r="B131" s="1848" t="s">
        <v>66</v>
      </c>
      <c r="C131" s="1849"/>
      <c r="D131" s="1854" t="s">
        <v>67</v>
      </c>
      <c r="E131" s="1855" t="s">
        <v>94</v>
      </c>
      <c r="F131" s="1856"/>
      <c r="G131" s="1856"/>
      <c r="H131" s="1856"/>
      <c r="I131" s="1856"/>
      <c r="J131" s="1856"/>
      <c r="K131" s="1856"/>
      <c r="L131" s="1856"/>
      <c r="M131" s="1856"/>
      <c r="N131" s="1856"/>
      <c r="O131" s="1856"/>
      <c r="P131" s="1856"/>
      <c r="Q131" s="1822"/>
      <c r="R131" s="1822"/>
      <c r="S131" s="1822"/>
      <c r="T131" s="1822"/>
      <c r="U131" s="1857"/>
      <c r="V131" s="1857"/>
      <c r="W131" s="1858"/>
      <c r="AJ131" s="4"/>
    </row>
    <row r="132" spans="1:46" ht="21.75" customHeight="1" thickBot="1">
      <c r="A132" s="1847"/>
      <c r="B132" s="1850"/>
      <c r="C132" s="1851"/>
      <c r="D132" s="1846"/>
      <c r="E132" s="1859" t="s">
        <v>0</v>
      </c>
      <c r="F132" s="1859"/>
      <c r="G132" s="1859"/>
      <c r="H132" s="1859"/>
      <c r="I132" s="1859"/>
      <c r="J132" s="1859" t="s">
        <v>1</v>
      </c>
      <c r="K132" s="1859"/>
      <c r="L132" s="1859"/>
      <c r="M132" s="1859"/>
      <c r="N132" s="1859"/>
      <c r="O132" s="1860" t="s">
        <v>43</v>
      </c>
      <c r="P132" s="1861"/>
      <c r="Q132" s="1862" t="s">
        <v>194</v>
      </c>
      <c r="R132" s="1822"/>
      <c r="S132" s="1822"/>
      <c r="T132" s="1822"/>
      <c r="U132" s="1857"/>
      <c r="V132" s="1857"/>
      <c r="W132" s="1858"/>
      <c r="AJ132" s="4"/>
    </row>
    <row r="133" spans="1:46" ht="30" customHeight="1" thickBot="1">
      <c r="A133" s="1847"/>
      <c r="B133" s="1852"/>
      <c r="C133" s="1853"/>
      <c r="D133" s="1854"/>
      <c r="E133" s="636" t="s">
        <v>98</v>
      </c>
      <c r="F133" s="636" t="s">
        <v>72</v>
      </c>
      <c r="G133" s="637" t="s">
        <v>99</v>
      </c>
      <c r="H133" s="637" t="s">
        <v>70</v>
      </c>
      <c r="I133" s="637" t="s">
        <v>71</v>
      </c>
      <c r="J133" s="637" t="s">
        <v>98</v>
      </c>
      <c r="K133" s="636" t="s">
        <v>72</v>
      </c>
      <c r="L133" s="637" t="s">
        <v>99</v>
      </c>
      <c r="M133" s="637" t="s">
        <v>70</v>
      </c>
      <c r="N133" s="637" t="s">
        <v>71</v>
      </c>
      <c r="O133" s="637" t="s">
        <v>100</v>
      </c>
      <c r="P133" s="637" t="s">
        <v>101</v>
      </c>
      <c r="Q133" s="638" t="s">
        <v>197</v>
      </c>
      <c r="R133" s="638" t="s">
        <v>198</v>
      </c>
      <c r="S133" s="638" t="s">
        <v>199</v>
      </c>
      <c r="T133" s="638" t="s">
        <v>200</v>
      </c>
      <c r="U133" s="638" t="s">
        <v>201</v>
      </c>
      <c r="V133" s="639" t="s">
        <v>202</v>
      </c>
      <c r="W133" s="638" t="s">
        <v>203</v>
      </c>
      <c r="X133" s="4"/>
      <c r="Y133" s="4"/>
      <c r="AN133" s="4"/>
    </row>
    <row r="134" spans="1:46" ht="15.75">
      <c r="A134" s="1459" t="s">
        <v>220</v>
      </c>
      <c r="B134" s="2173" t="s">
        <v>553</v>
      </c>
      <c r="C134" s="2174"/>
      <c r="D134" s="1461">
        <v>69</v>
      </c>
      <c r="E134" s="1462"/>
      <c r="F134" s="1463"/>
      <c r="G134" s="1463"/>
      <c r="H134" s="1463"/>
      <c r="I134" s="1464"/>
      <c r="J134" s="1462">
        <v>3</v>
      </c>
      <c r="K134" s="1463">
        <v>23</v>
      </c>
      <c r="L134" s="1463">
        <v>13</v>
      </c>
      <c r="M134" s="1463">
        <v>0</v>
      </c>
      <c r="N134" s="1464">
        <v>10</v>
      </c>
      <c r="O134" s="1462">
        <v>9</v>
      </c>
      <c r="P134" s="1464">
        <v>14</v>
      </c>
      <c r="Q134" s="1462">
        <v>0</v>
      </c>
      <c r="R134" s="1463">
        <v>4</v>
      </c>
      <c r="S134" s="1465">
        <v>13</v>
      </c>
      <c r="T134" s="1466">
        <v>5</v>
      </c>
      <c r="U134" s="1466">
        <v>1</v>
      </c>
      <c r="V134" s="1465">
        <v>0</v>
      </c>
      <c r="W134" s="1467">
        <v>0</v>
      </c>
      <c r="X134" s="4"/>
      <c r="Y134" s="4"/>
      <c r="Z134" s="4"/>
      <c r="AA134" s="4"/>
      <c r="AT134" s="4"/>
    </row>
    <row r="135" spans="1:46" ht="15.75">
      <c r="A135" s="1459"/>
      <c r="B135" s="2173" t="s">
        <v>630</v>
      </c>
      <c r="C135" s="2174"/>
      <c r="D135" s="1468">
        <v>55</v>
      </c>
      <c r="E135" s="1469"/>
      <c r="F135" s="1470"/>
      <c r="G135" s="1470"/>
      <c r="H135" s="1470"/>
      <c r="I135" s="1453"/>
      <c r="J135" s="1452">
        <v>3</v>
      </c>
      <c r="K135" s="1470">
        <v>36</v>
      </c>
      <c r="L135" s="1470">
        <v>23</v>
      </c>
      <c r="M135" s="1470">
        <v>0</v>
      </c>
      <c r="N135" s="1453">
        <v>13</v>
      </c>
      <c r="O135" s="1452">
        <v>6</v>
      </c>
      <c r="P135" s="1453">
        <v>30</v>
      </c>
      <c r="Q135" s="1454">
        <v>3</v>
      </c>
      <c r="R135" s="1455">
        <v>2</v>
      </c>
      <c r="S135" s="1456">
        <v>18</v>
      </c>
      <c r="T135" s="1457">
        <v>11</v>
      </c>
      <c r="U135" s="1457">
        <v>2</v>
      </c>
      <c r="V135" s="1456">
        <v>0</v>
      </c>
      <c r="W135" s="1458">
        <v>0</v>
      </c>
      <c r="X135" s="4"/>
      <c r="Y135" s="4"/>
      <c r="Z135" s="4"/>
      <c r="AA135" s="4"/>
      <c r="AT135" s="4"/>
    </row>
    <row r="136" spans="1:46" ht="15.75">
      <c r="A136" s="1459" t="s">
        <v>428</v>
      </c>
      <c r="B136" s="2173" t="s">
        <v>429</v>
      </c>
      <c r="C136" s="2174"/>
      <c r="D136" s="1468">
        <v>107</v>
      </c>
      <c r="E136" s="1469"/>
      <c r="F136" s="1470"/>
      <c r="G136" s="1470"/>
      <c r="H136" s="1470"/>
      <c r="I136" s="1453"/>
      <c r="J136" s="1452">
        <v>5</v>
      </c>
      <c r="K136" s="1470">
        <v>41</v>
      </c>
      <c r="L136" s="1470">
        <v>27</v>
      </c>
      <c r="M136" s="1470">
        <v>0</v>
      </c>
      <c r="N136" s="1453">
        <v>14</v>
      </c>
      <c r="O136" s="1452">
        <v>3</v>
      </c>
      <c r="P136" s="1453">
        <v>38</v>
      </c>
      <c r="Q136" s="1454">
        <v>4</v>
      </c>
      <c r="R136" s="1455">
        <v>4</v>
      </c>
      <c r="S136" s="1456">
        <v>12</v>
      </c>
      <c r="T136" s="1457">
        <v>10</v>
      </c>
      <c r="U136" s="1457">
        <v>5</v>
      </c>
      <c r="V136" s="1456">
        <v>5</v>
      </c>
      <c r="W136" s="1458">
        <v>1</v>
      </c>
      <c r="X136" s="4"/>
      <c r="Y136" s="4"/>
      <c r="Z136" s="4"/>
      <c r="AA136" s="4"/>
      <c r="AT136" s="4"/>
    </row>
    <row r="137" spans="1:46" ht="15.75">
      <c r="A137" s="1459"/>
      <c r="B137" s="2173" t="s">
        <v>558</v>
      </c>
      <c r="C137" s="2174"/>
      <c r="D137" s="1468">
        <v>21</v>
      </c>
      <c r="E137" s="1469"/>
      <c r="F137" s="1470"/>
      <c r="G137" s="1470"/>
      <c r="H137" s="1470"/>
      <c r="I137" s="1453"/>
      <c r="J137" s="1452">
        <v>1</v>
      </c>
      <c r="K137" s="1470">
        <v>8</v>
      </c>
      <c r="L137" s="1470">
        <v>6</v>
      </c>
      <c r="M137" s="1470">
        <v>0</v>
      </c>
      <c r="N137" s="1453">
        <v>2</v>
      </c>
      <c r="O137" s="1452">
        <v>0</v>
      </c>
      <c r="P137" s="1453">
        <v>8</v>
      </c>
      <c r="Q137" s="1454">
        <v>3</v>
      </c>
      <c r="R137" s="1455">
        <v>0</v>
      </c>
      <c r="S137" s="1456">
        <v>0</v>
      </c>
      <c r="T137" s="1457">
        <v>3</v>
      </c>
      <c r="U137" s="1457">
        <v>0</v>
      </c>
      <c r="V137" s="1456">
        <v>1</v>
      </c>
      <c r="W137" s="1458">
        <v>1</v>
      </c>
      <c r="X137" s="4"/>
      <c r="Y137" s="4"/>
      <c r="Z137" s="4"/>
      <c r="AA137" s="4"/>
      <c r="AT137" s="4"/>
    </row>
    <row r="138" spans="1:46" ht="15.75">
      <c r="A138" s="1459" t="s">
        <v>432</v>
      </c>
      <c r="B138" s="2173" t="s">
        <v>631</v>
      </c>
      <c r="C138" s="2174"/>
      <c r="D138" s="1468">
        <v>20</v>
      </c>
      <c r="E138" s="1469"/>
      <c r="F138" s="1470"/>
      <c r="G138" s="1470"/>
      <c r="H138" s="1470"/>
      <c r="I138" s="1453"/>
      <c r="J138" s="1452">
        <v>1</v>
      </c>
      <c r="K138" s="1470">
        <v>8</v>
      </c>
      <c r="L138" s="1470">
        <v>2</v>
      </c>
      <c r="M138" s="1470">
        <v>0</v>
      </c>
      <c r="N138" s="1453">
        <v>6</v>
      </c>
      <c r="O138" s="1452">
        <v>2</v>
      </c>
      <c r="P138" s="1453">
        <v>6</v>
      </c>
      <c r="Q138" s="1454">
        <v>2</v>
      </c>
      <c r="R138" s="1455">
        <v>2</v>
      </c>
      <c r="S138" s="1456">
        <v>1</v>
      </c>
      <c r="T138" s="1457">
        <v>2</v>
      </c>
      <c r="U138" s="1457">
        <v>1</v>
      </c>
      <c r="V138" s="1456">
        <v>0</v>
      </c>
      <c r="W138" s="1458">
        <v>0</v>
      </c>
      <c r="X138" s="4"/>
      <c r="Y138" s="4"/>
      <c r="Z138" s="4"/>
      <c r="AA138" s="4"/>
      <c r="AT138" s="4"/>
    </row>
    <row r="139" spans="1:46" ht="15.75">
      <c r="A139" s="1459"/>
      <c r="B139" s="2173" t="s">
        <v>434</v>
      </c>
      <c r="C139" s="2174"/>
      <c r="D139" s="1468">
        <v>28</v>
      </c>
      <c r="E139" s="1469"/>
      <c r="F139" s="1470"/>
      <c r="G139" s="1470"/>
      <c r="H139" s="1470"/>
      <c r="I139" s="1453"/>
      <c r="J139" s="1452">
        <v>1</v>
      </c>
      <c r="K139" s="1470">
        <v>5</v>
      </c>
      <c r="L139" s="1470">
        <v>2</v>
      </c>
      <c r="M139" s="1470">
        <v>0</v>
      </c>
      <c r="N139" s="1453">
        <v>3</v>
      </c>
      <c r="O139" s="1452">
        <v>1</v>
      </c>
      <c r="P139" s="1453">
        <v>4</v>
      </c>
      <c r="Q139" s="1454">
        <v>1</v>
      </c>
      <c r="R139" s="1455">
        <v>0</v>
      </c>
      <c r="S139" s="1456">
        <v>0</v>
      </c>
      <c r="T139" s="1457">
        <v>1</v>
      </c>
      <c r="U139" s="1457">
        <v>1</v>
      </c>
      <c r="V139" s="1456">
        <v>2</v>
      </c>
      <c r="W139" s="1458">
        <v>0</v>
      </c>
      <c r="X139" s="4"/>
      <c r="Y139" s="4"/>
      <c r="Z139" s="4"/>
      <c r="AA139" s="4"/>
      <c r="AT139" s="4"/>
    </row>
    <row r="140" spans="1:46" ht="15.75">
      <c r="A140" s="1459"/>
      <c r="B140" s="2173" t="s">
        <v>561</v>
      </c>
      <c r="C140" s="2174"/>
      <c r="D140" s="1468">
        <v>36</v>
      </c>
      <c r="E140" s="1469"/>
      <c r="F140" s="1470"/>
      <c r="G140" s="1470"/>
      <c r="H140" s="1470"/>
      <c r="I140" s="1453"/>
      <c r="J140" s="1452">
        <v>2</v>
      </c>
      <c r="K140" s="1470">
        <v>18</v>
      </c>
      <c r="L140" s="1470">
        <v>12</v>
      </c>
      <c r="M140" s="1470">
        <v>0</v>
      </c>
      <c r="N140" s="1453">
        <v>6</v>
      </c>
      <c r="O140" s="1452">
        <v>0</v>
      </c>
      <c r="P140" s="1453">
        <v>18</v>
      </c>
      <c r="Q140" s="1454">
        <v>2</v>
      </c>
      <c r="R140" s="1455">
        <v>5</v>
      </c>
      <c r="S140" s="1456">
        <v>7</v>
      </c>
      <c r="T140" s="1457">
        <v>2</v>
      </c>
      <c r="U140" s="1457">
        <v>2</v>
      </c>
      <c r="V140" s="1456">
        <v>0</v>
      </c>
      <c r="W140" s="1458">
        <v>0</v>
      </c>
      <c r="X140" s="4"/>
      <c r="Y140" s="4"/>
      <c r="Z140" s="4"/>
      <c r="AA140" s="4"/>
      <c r="AT140" s="4"/>
    </row>
    <row r="141" spans="1:46" ht="15.75">
      <c r="A141" s="1459"/>
      <c r="B141" s="2173" t="s">
        <v>632</v>
      </c>
      <c r="C141" s="2174"/>
      <c r="D141" s="1468">
        <v>51</v>
      </c>
      <c r="E141" s="1469"/>
      <c r="F141" s="1470"/>
      <c r="G141" s="1470"/>
      <c r="H141" s="1470"/>
      <c r="I141" s="1453"/>
      <c r="J141" s="1452">
        <v>2</v>
      </c>
      <c r="K141" s="1470">
        <v>6</v>
      </c>
      <c r="L141" s="1470">
        <v>4</v>
      </c>
      <c r="M141" s="1470">
        <v>0</v>
      </c>
      <c r="N141" s="1453">
        <v>2</v>
      </c>
      <c r="O141" s="1452">
        <v>4</v>
      </c>
      <c r="P141" s="1453">
        <v>2</v>
      </c>
      <c r="Q141" s="1454">
        <v>0</v>
      </c>
      <c r="R141" s="1455">
        <v>0</v>
      </c>
      <c r="S141" s="1456">
        <v>3</v>
      </c>
      <c r="T141" s="1457">
        <v>2</v>
      </c>
      <c r="U141" s="1457">
        <v>0</v>
      </c>
      <c r="V141" s="1456">
        <v>1</v>
      </c>
      <c r="W141" s="1458">
        <v>0</v>
      </c>
      <c r="X141" s="4"/>
      <c r="Y141" s="4"/>
      <c r="Z141" s="4"/>
      <c r="AA141" s="4"/>
      <c r="AT141" s="4"/>
    </row>
    <row r="142" spans="1:46" ht="15.75">
      <c r="A142" s="1459"/>
      <c r="B142" s="2173" t="s">
        <v>633</v>
      </c>
      <c r="C142" s="2174"/>
      <c r="D142" s="1468">
        <v>48</v>
      </c>
      <c r="E142" s="1469"/>
      <c r="F142" s="1470"/>
      <c r="G142" s="1470"/>
      <c r="H142" s="1470"/>
      <c r="I142" s="1453"/>
      <c r="J142" s="1452">
        <v>2</v>
      </c>
      <c r="K142" s="1470">
        <v>17</v>
      </c>
      <c r="L142" s="1470">
        <v>9</v>
      </c>
      <c r="M142" s="1470">
        <v>0</v>
      </c>
      <c r="N142" s="1453">
        <v>8</v>
      </c>
      <c r="O142" s="1452">
        <v>1</v>
      </c>
      <c r="P142" s="1453">
        <v>16</v>
      </c>
      <c r="Q142" s="1454">
        <v>2</v>
      </c>
      <c r="R142" s="1455">
        <v>3</v>
      </c>
      <c r="S142" s="1456">
        <v>6</v>
      </c>
      <c r="T142" s="1457">
        <v>4</v>
      </c>
      <c r="U142" s="1457">
        <v>1</v>
      </c>
      <c r="V142" s="1456">
        <v>1</v>
      </c>
      <c r="W142" s="1458">
        <v>0</v>
      </c>
      <c r="X142" s="4"/>
      <c r="Y142" s="4"/>
      <c r="Z142" s="4"/>
      <c r="AA142" s="4"/>
      <c r="AT142" s="4"/>
    </row>
    <row r="143" spans="1:46" ht="15.75">
      <c r="A143" s="1459"/>
      <c r="B143" s="2173" t="s">
        <v>437</v>
      </c>
      <c r="C143" s="2174"/>
      <c r="D143" s="1468">
        <v>28</v>
      </c>
      <c r="E143" s="1469"/>
      <c r="F143" s="1470"/>
      <c r="G143" s="1470"/>
      <c r="H143" s="1470"/>
      <c r="I143" s="1453"/>
      <c r="J143" s="1452">
        <v>1</v>
      </c>
      <c r="K143" s="1470">
        <v>10</v>
      </c>
      <c r="L143" s="1470">
        <v>2</v>
      </c>
      <c r="M143" s="1470">
        <v>0</v>
      </c>
      <c r="N143" s="1453">
        <v>8</v>
      </c>
      <c r="O143" s="1452">
        <v>2</v>
      </c>
      <c r="P143" s="1453">
        <v>8</v>
      </c>
      <c r="Q143" s="1454">
        <v>1</v>
      </c>
      <c r="R143" s="1455">
        <v>2</v>
      </c>
      <c r="S143" s="1456">
        <v>5</v>
      </c>
      <c r="T143" s="1457">
        <v>1</v>
      </c>
      <c r="U143" s="1457">
        <v>0</v>
      </c>
      <c r="V143" s="1456">
        <v>1</v>
      </c>
      <c r="W143" s="1458">
        <v>0</v>
      </c>
      <c r="X143" s="4"/>
      <c r="Y143" s="4"/>
      <c r="Z143" s="4"/>
      <c r="AA143" s="4"/>
      <c r="AT143" s="4"/>
    </row>
    <row r="144" spans="1:46" ht="15.75">
      <c r="A144" s="1459"/>
      <c r="B144" s="2173" t="s">
        <v>441</v>
      </c>
      <c r="C144" s="2174"/>
      <c r="D144" s="1468">
        <v>20</v>
      </c>
      <c r="E144" s="1469"/>
      <c r="F144" s="1470"/>
      <c r="G144" s="1470"/>
      <c r="H144" s="1470"/>
      <c r="I144" s="1453"/>
      <c r="J144" s="1452">
        <v>1</v>
      </c>
      <c r="K144" s="1470">
        <v>8</v>
      </c>
      <c r="L144" s="1470">
        <v>3</v>
      </c>
      <c r="M144" s="1470">
        <v>0</v>
      </c>
      <c r="N144" s="1453">
        <v>5</v>
      </c>
      <c r="O144" s="1452">
        <v>3</v>
      </c>
      <c r="P144" s="1453">
        <v>5</v>
      </c>
      <c r="Q144" s="1454">
        <v>0</v>
      </c>
      <c r="R144" s="1455">
        <v>1</v>
      </c>
      <c r="S144" s="1456">
        <v>2</v>
      </c>
      <c r="T144" s="1457">
        <v>0</v>
      </c>
      <c r="U144" s="1457">
        <v>2</v>
      </c>
      <c r="V144" s="1456">
        <v>3</v>
      </c>
      <c r="W144" s="1458">
        <v>0</v>
      </c>
      <c r="X144" s="4"/>
      <c r="Y144" s="4"/>
      <c r="Z144" s="4"/>
      <c r="AA144" s="4"/>
      <c r="AT144" s="4"/>
    </row>
    <row r="145" spans="1:46" ht="15.75">
      <c r="A145" s="1459"/>
      <c r="B145" s="2173" t="s">
        <v>442</v>
      </c>
      <c r="C145" s="2174"/>
      <c r="D145" s="1468">
        <v>20</v>
      </c>
      <c r="E145" s="1469"/>
      <c r="F145" s="1470"/>
      <c r="G145" s="1470"/>
      <c r="H145" s="1470"/>
      <c r="I145" s="1453"/>
      <c r="J145" s="1452">
        <v>1</v>
      </c>
      <c r="K145" s="1470">
        <v>10</v>
      </c>
      <c r="L145" s="1470">
        <v>6</v>
      </c>
      <c r="M145" s="1470">
        <v>0</v>
      </c>
      <c r="N145" s="1453">
        <v>4</v>
      </c>
      <c r="O145" s="1452">
        <v>1</v>
      </c>
      <c r="P145" s="1453">
        <v>9</v>
      </c>
      <c r="Q145" s="1454">
        <v>1</v>
      </c>
      <c r="R145" s="1455">
        <v>1</v>
      </c>
      <c r="S145" s="1456">
        <v>4</v>
      </c>
      <c r="T145" s="1457">
        <v>2</v>
      </c>
      <c r="U145" s="1457">
        <v>2</v>
      </c>
      <c r="V145" s="1456">
        <v>0</v>
      </c>
      <c r="W145" s="1458">
        <v>0</v>
      </c>
      <c r="X145" s="4"/>
      <c r="Y145" s="4"/>
      <c r="Z145" s="4"/>
      <c r="AA145" s="4"/>
      <c r="AT145" s="4"/>
    </row>
    <row r="146" spans="1:46" ht="15.75">
      <c r="A146" s="1459"/>
      <c r="B146" s="2173" t="s">
        <v>446</v>
      </c>
      <c r="C146" s="2174"/>
      <c r="D146" s="1468">
        <v>20</v>
      </c>
      <c r="E146" s="1469"/>
      <c r="F146" s="1470"/>
      <c r="G146" s="1470"/>
      <c r="H146" s="1470"/>
      <c r="I146" s="1453"/>
      <c r="J146" s="1452">
        <v>1</v>
      </c>
      <c r="K146" s="1470">
        <v>7</v>
      </c>
      <c r="L146" s="1470">
        <v>2</v>
      </c>
      <c r="M146" s="1470">
        <v>0</v>
      </c>
      <c r="N146" s="1453">
        <v>5</v>
      </c>
      <c r="O146" s="1452">
        <v>1</v>
      </c>
      <c r="P146" s="1453">
        <v>6</v>
      </c>
      <c r="Q146" s="1454">
        <v>0</v>
      </c>
      <c r="R146" s="1455">
        <v>1</v>
      </c>
      <c r="S146" s="1456">
        <v>1</v>
      </c>
      <c r="T146" s="1457">
        <v>2</v>
      </c>
      <c r="U146" s="1457">
        <v>1</v>
      </c>
      <c r="V146" s="1456">
        <v>2</v>
      </c>
      <c r="W146" s="1458">
        <v>0</v>
      </c>
      <c r="X146" s="4"/>
      <c r="Y146" s="4"/>
      <c r="Z146" s="4"/>
      <c r="AA146" s="4"/>
      <c r="AT146" s="4"/>
    </row>
    <row r="147" spans="1:46" ht="15.75">
      <c r="A147" s="1459" t="s">
        <v>449</v>
      </c>
      <c r="B147" s="2173" t="s">
        <v>634</v>
      </c>
      <c r="C147" s="2174"/>
      <c r="D147" s="1468">
        <v>132</v>
      </c>
      <c r="E147" s="1469"/>
      <c r="F147" s="1470"/>
      <c r="G147" s="1470"/>
      <c r="H147" s="1470"/>
      <c r="I147" s="1453"/>
      <c r="J147" s="1452">
        <v>6</v>
      </c>
      <c r="K147" s="1470">
        <v>46</v>
      </c>
      <c r="L147" s="1470">
        <v>40</v>
      </c>
      <c r="M147" s="1470">
        <v>0</v>
      </c>
      <c r="N147" s="1453">
        <v>6</v>
      </c>
      <c r="O147" s="1452">
        <v>1</v>
      </c>
      <c r="P147" s="1453">
        <v>45</v>
      </c>
      <c r="Q147" s="1454">
        <v>0</v>
      </c>
      <c r="R147" s="1455">
        <v>0</v>
      </c>
      <c r="S147" s="1456">
        <v>16</v>
      </c>
      <c r="T147" s="1457">
        <v>17</v>
      </c>
      <c r="U147" s="1457">
        <v>5</v>
      </c>
      <c r="V147" s="1456">
        <v>5</v>
      </c>
      <c r="W147" s="1458">
        <v>3</v>
      </c>
      <c r="X147" s="4"/>
      <c r="Y147" s="4"/>
      <c r="Z147" s="4"/>
      <c r="AA147" s="4"/>
      <c r="AT147" s="4"/>
    </row>
    <row r="148" spans="1:46" ht="15.75">
      <c r="A148" s="1459"/>
      <c r="B148" s="2173" t="s">
        <v>635</v>
      </c>
      <c r="C148" s="2174"/>
      <c r="D148" s="1468">
        <v>132</v>
      </c>
      <c r="E148" s="1469"/>
      <c r="F148" s="1470"/>
      <c r="G148" s="1470"/>
      <c r="H148" s="1470"/>
      <c r="I148" s="1453"/>
      <c r="J148" s="1452">
        <v>6</v>
      </c>
      <c r="K148" s="1470">
        <v>60</v>
      </c>
      <c r="L148" s="1470">
        <v>57</v>
      </c>
      <c r="M148" s="1470">
        <v>0</v>
      </c>
      <c r="N148" s="1453">
        <v>3</v>
      </c>
      <c r="O148" s="1452">
        <v>1</v>
      </c>
      <c r="P148" s="1453">
        <v>59</v>
      </c>
      <c r="Q148" s="1454">
        <v>3</v>
      </c>
      <c r="R148" s="1455">
        <v>1</v>
      </c>
      <c r="S148" s="1456">
        <v>19</v>
      </c>
      <c r="T148" s="1457">
        <v>15</v>
      </c>
      <c r="U148" s="1457">
        <v>14</v>
      </c>
      <c r="V148" s="1456">
        <v>5</v>
      </c>
      <c r="W148" s="1458">
        <v>3</v>
      </c>
      <c r="X148" s="4"/>
      <c r="Y148" s="4"/>
      <c r="Z148" s="4"/>
      <c r="AA148" s="4"/>
      <c r="AT148" s="4"/>
    </row>
    <row r="149" spans="1:46" ht="15.75">
      <c r="A149" s="1459" t="s">
        <v>412</v>
      </c>
      <c r="B149" s="2173" t="s">
        <v>636</v>
      </c>
      <c r="C149" s="2174"/>
      <c r="D149" s="1468">
        <v>69</v>
      </c>
      <c r="E149" s="1469"/>
      <c r="F149" s="1470"/>
      <c r="G149" s="1470"/>
      <c r="H149" s="1470"/>
      <c r="I149" s="1453"/>
      <c r="J149" s="1452">
        <v>3</v>
      </c>
      <c r="K149" s="1470">
        <v>31</v>
      </c>
      <c r="L149" s="1470">
        <v>25</v>
      </c>
      <c r="M149" s="1470">
        <v>0</v>
      </c>
      <c r="N149" s="1453">
        <v>6</v>
      </c>
      <c r="O149" s="1452">
        <v>8</v>
      </c>
      <c r="P149" s="1453">
        <v>23</v>
      </c>
      <c r="Q149" s="1454">
        <v>6</v>
      </c>
      <c r="R149" s="1455">
        <v>20</v>
      </c>
      <c r="S149" s="1456">
        <v>1</v>
      </c>
      <c r="T149" s="1457">
        <v>4</v>
      </c>
      <c r="U149" s="1457">
        <v>0</v>
      </c>
      <c r="V149" s="1456">
        <v>0</v>
      </c>
      <c r="W149" s="1458">
        <v>0</v>
      </c>
      <c r="X149" s="4"/>
      <c r="Y149" s="4"/>
      <c r="Z149" s="4"/>
      <c r="AA149" s="4"/>
      <c r="AT149" s="4"/>
    </row>
    <row r="150" spans="1:46" ht="15.75">
      <c r="A150" s="1459"/>
      <c r="B150" s="2173" t="s">
        <v>637</v>
      </c>
      <c r="C150" s="2174"/>
      <c r="D150" s="1468">
        <v>66</v>
      </c>
      <c r="E150" s="1469"/>
      <c r="F150" s="1470"/>
      <c r="G150" s="1470"/>
      <c r="H150" s="1470"/>
      <c r="I150" s="1453"/>
      <c r="J150" s="1452">
        <v>3</v>
      </c>
      <c r="K150" s="1470">
        <v>30</v>
      </c>
      <c r="L150" s="1470">
        <v>21</v>
      </c>
      <c r="M150" s="1470">
        <v>0</v>
      </c>
      <c r="N150" s="1453">
        <v>9</v>
      </c>
      <c r="O150" s="1452">
        <v>14</v>
      </c>
      <c r="P150" s="1453">
        <v>16</v>
      </c>
      <c r="Q150" s="1454">
        <v>18</v>
      </c>
      <c r="R150" s="1455">
        <v>4</v>
      </c>
      <c r="S150" s="1456">
        <v>6</v>
      </c>
      <c r="T150" s="1457">
        <v>2</v>
      </c>
      <c r="U150" s="1457">
        <v>0</v>
      </c>
      <c r="V150" s="1456">
        <v>0</v>
      </c>
      <c r="W150" s="1458">
        <v>0</v>
      </c>
      <c r="X150" s="4"/>
      <c r="Y150" s="4"/>
      <c r="Z150" s="4"/>
      <c r="AA150" s="4"/>
      <c r="AT150" s="4"/>
    </row>
    <row r="151" spans="1:46" ht="15.75">
      <c r="A151" s="1459" t="s">
        <v>466</v>
      </c>
      <c r="B151" s="2173" t="s">
        <v>638</v>
      </c>
      <c r="C151" s="2174"/>
      <c r="D151" s="1468">
        <v>68</v>
      </c>
      <c r="E151" s="1469"/>
      <c r="F151" s="1470"/>
      <c r="G151" s="1470"/>
      <c r="H151" s="1470"/>
      <c r="I151" s="1453"/>
      <c r="J151" s="1452">
        <v>3</v>
      </c>
      <c r="K151" s="1470">
        <v>33</v>
      </c>
      <c r="L151" s="1470">
        <v>22</v>
      </c>
      <c r="M151" s="1470">
        <v>0</v>
      </c>
      <c r="N151" s="1453">
        <v>11</v>
      </c>
      <c r="O151" s="1452">
        <v>18</v>
      </c>
      <c r="P151" s="1453">
        <v>15</v>
      </c>
      <c r="Q151" s="1454">
        <v>2</v>
      </c>
      <c r="R151" s="1455">
        <v>6</v>
      </c>
      <c r="S151" s="1456">
        <v>10</v>
      </c>
      <c r="T151" s="1457">
        <v>6</v>
      </c>
      <c r="U151" s="1457">
        <v>7</v>
      </c>
      <c r="V151" s="1456">
        <v>2</v>
      </c>
      <c r="W151" s="1458">
        <v>0</v>
      </c>
      <c r="X151" s="4"/>
      <c r="Y151" s="4"/>
      <c r="Z151" s="4"/>
      <c r="AA151" s="4"/>
      <c r="AT151" s="4"/>
    </row>
    <row r="152" spans="1:46" ht="15.75">
      <c r="A152" s="1459"/>
      <c r="B152" s="2173" t="s">
        <v>468</v>
      </c>
      <c r="C152" s="2174"/>
      <c r="D152" s="1468">
        <v>18</v>
      </c>
      <c r="E152" s="1469"/>
      <c r="F152" s="1470"/>
      <c r="G152" s="1470"/>
      <c r="H152" s="1470"/>
      <c r="I152" s="1453"/>
      <c r="J152" s="1452">
        <v>1</v>
      </c>
      <c r="K152" s="1470">
        <v>10</v>
      </c>
      <c r="L152" s="1470">
        <v>9</v>
      </c>
      <c r="M152" s="1470">
        <v>0</v>
      </c>
      <c r="N152" s="1453">
        <v>1</v>
      </c>
      <c r="O152" s="1452">
        <v>8</v>
      </c>
      <c r="P152" s="1453">
        <v>2</v>
      </c>
      <c r="Q152" s="1454">
        <v>0</v>
      </c>
      <c r="R152" s="1455">
        <v>3</v>
      </c>
      <c r="S152" s="1456">
        <v>3</v>
      </c>
      <c r="T152" s="1457">
        <v>1</v>
      </c>
      <c r="U152" s="1457">
        <v>2</v>
      </c>
      <c r="V152" s="1456">
        <v>1</v>
      </c>
      <c r="W152" s="1458">
        <v>0</v>
      </c>
      <c r="X152" s="4"/>
      <c r="Y152" s="4"/>
      <c r="Z152" s="4"/>
      <c r="AA152" s="4"/>
      <c r="AT152" s="4"/>
    </row>
    <row r="153" spans="1:46" ht="15.75">
      <c r="A153" s="1459"/>
      <c r="B153" s="2173" t="s">
        <v>531</v>
      </c>
      <c r="C153" s="2174"/>
      <c r="D153" s="1468">
        <v>39</v>
      </c>
      <c r="E153" s="1469"/>
      <c r="F153" s="1470"/>
      <c r="G153" s="1470"/>
      <c r="H153" s="1470"/>
      <c r="I153" s="1453"/>
      <c r="J153" s="1452">
        <v>2</v>
      </c>
      <c r="K153" s="1470">
        <v>14</v>
      </c>
      <c r="L153" s="1470">
        <v>12</v>
      </c>
      <c r="M153" s="1470">
        <v>0</v>
      </c>
      <c r="N153" s="1453">
        <v>2</v>
      </c>
      <c r="O153" s="1452">
        <v>11</v>
      </c>
      <c r="P153" s="1453">
        <v>3</v>
      </c>
      <c r="Q153" s="1454">
        <v>3</v>
      </c>
      <c r="R153" s="1455">
        <v>2</v>
      </c>
      <c r="S153" s="1456">
        <v>3</v>
      </c>
      <c r="T153" s="1457">
        <v>2</v>
      </c>
      <c r="U153" s="1457">
        <v>4</v>
      </c>
      <c r="V153" s="1456">
        <v>0</v>
      </c>
      <c r="W153" s="1458">
        <v>0</v>
      </c>
      <c r="X153" s="4"/>
      <c r="Y153" s="4"/>
      <c r="Z153" s="4"/>
      <c r="AA153" s="4"/>
      <c r="AT153" s="4"/>
    </row>
    <row r="154" spans="1:46" ht="15.75">
      <c r="A154" s="1459"/>
      <c r="B154" s="2173" t="s">
        <v>639</v>
      </c>
      <c r="C154" s="2174"/>
      <c r="D154" s="1468">
        <v>86</v>
      </c>
      <c r="E154" s="1469"/>
      <c r="F154" s="1470"/>
      <c r="G154" s="1470"/>
      <c r="H154" s="1470"/>
      <c r="I154" s="1453"/>
      <c r="J154" s="1452">
        <v>4</v>
      </c>
      <c r="K154" s="1470">
        <v>31</v>
      </c>
      <c r="L154" s="1470">
        <v>23</v>
      </c>
      <c r="M154" s="1470">
        <v>0</v>
      </c>
      <c r="N154" s="1453">
        <v>8</v>
      </c>
      <c r="O154" s="1452">
        <v>21</v>
      </c>
      <c r="P154" s="1453">
        <v>10</v>
      </c>
      <c r="Q154" s="1454">
        <v>4</v>
      </c>
      <c r="R154" s="1455">
        <v>4</v>
      </c>
      <c r="S154" s="1456">
        <v>9</v>
      </c>
      <c r="T154" s="1457">
        <v>8</v>
      </c>
      <c r="U154" s="1457">
        <v>4</v>
      </c>
      <c r="V154" s="1456">
        <v>2</v>
      </c>
      <c r="W154" s="1458">
        <v>0</v>
      </c>
      <c r="X154" s="4"/>
      <c r="Y154" s="4"/>
      <c r="Z154" s="4"/>
      <c r="AA154" s="4"/>
      <c r="AT154" s="4"/>
    </row>
    <row r="155" spans="1:46" ht="30">
      <c r="A155" s="1459" t="s">
        <v>474</v>
      </c>
      <c r="B155" s="2173" t="s">
        <v>570</v>
      </c>
      <c r="C155" s="2174"/>
      <c r="D155" s="1468">
        <v>135</v>
      </c>
      <c r="E155" s="1469"/>
      <c r="F155" s="1470"/>
      <c r="G155" s="1470"/>
      <c r="H155" s="1470"/>
      <c r="I155" s="1453"/>
      <c r="J155" s="1452">
        <v>6</v>
      </c>
      <c r="K155" s="1470">
        <v>71</v>
      </c>
      <c r="L155" s="1470">
        <v>55</v>
      </c>
      <c r="M155" s="1470">
        <v>0</v>
      </c>
      <c r="N155" s="1453">
        <v>16</v>
      </c>
      <c r="O155" s="1452">
        <v>3</v>
      </c>
      <c r="P155" s="1453">
        <v>68</v>
      </c>
      <c r="Q155" s="1454">
        <v>5</v>
      </c>
      <c r="R155" s="1455">
        <v>17</v>
      </c>
      <c r="S155" s="1456">
        <v>36</v>
      </c>
      <c r="T155" s="1457">
        <v>11</v>
      </c>
      <c r="U155" s="1457">
        <v>2</v>
      </c>
      <c r="V155" s="1456">
        <v>0</v>
      </c>
      <c r="W155" s="1458">
        <v>0</v>
      </c>
      <c r="X155" s="4"/>
      <c r="Y155" s="4"/>
      <c r="Z155" s="4"/>
      <c r="AA155" s="4"/>
      <c r="AT155" s="4"/>
    </row>
    <row r="156" spans="1:46" ht="15.75">
      <c r="A156" s="1459"/>
      <c r="B156" s="2173" t="s">
        <v>571</v>
      </c>
      <c r="C156" s="2174"/>
      <c r="D156" s="1468">
        <v>24</v>
      </c>
      <c r="E156" s="1469"/>
      <c r="F156" s="1470"/>
      <c r="G156" s="1470"/>
      <c r="H156" s="1470"/>
      <c r="I156" s="1453"/>
      <c r="J156" s="1452">
        <v>1</v>
      </c>
      <c r="K156" s="1470">
        <v>15</v>
      </c>
      <c r="L156" s="1470">
        <v>8</v>
      </c>
      <c r="M156" s="1470">
        <v>0</v>
      </c>
      <c r="N156" s="1453">
        <v>7</v>
      </c>
      <c r="O156" s="1452">
        <v>0</v>
      </c>
      <c r="P156" s="1453">
        <v>15</v>
      </c>
      <c r="Q156" s="1454">
        <v>2</v>
      </c>
      <c r="R156" s="1455">
        <v>2</v>
      </c>
      <c r="S156" s="1456">
        <v>8</v>
      </c>
      <c r="T156" s="1457">
        <v>3</v>
      </c>
      <c r="U156" s="1457">
        <v>0</v>
      </c>
      <c r="V156" s="1456">
        <v>0</v>
      </c>
      <c r="W156" s="1458">
        <v>0</v>
      </c>
      <c r="X156" s="4"/>
      <c r="Y156" s="4"/>
      <c r="Z156" s="4"/>
      <c r="AA156" s="4"/>
      <c r="AT156" s="4"/>
    </row>
    <row r="157" spans="1:46" ht="15.75">
      <c r="A157" s="1459"/>
      <c r="B157" s="2175" t="s">
        <v>536</v>
      </c>
      <c r="C157" s="2175"/>
      <c r="D157" s="1468">
        <v>18</v>
      </c>
      <c r="E157" s="1469"/>
      <c r="F157" s="1470"/>
      <c r="G157" s="1470"/>
      <c r="H157" s="1470"/>
      <c r="I157" s="1453"/>
      <c r="J157" s="1452">
        <v>1</v>
      </c>
      <c r="K157" s="1470">
        <v>13</v>
      </c>
      <c r="L157" s="1470">
        <v>12</v>
      </c>
      <c r="M157" s="1470">
        <v>0</v>
      </c>
      <c r="N157" s="1453">
        <v>1</v>
      </c>
      <c r="O157" s="1452">
        <v>0</v>
      </c>
      <c r="P157" s="1453">
        <v>13</v>
      </c>
      <c r="Q157" s="1454">
        <v>0</v>
      </c>
      <c r="R157" s="1455">
        <v>3</v>
      </c>
      <c r="S157" s="1456">
        <v>3</v>
      </c>
      <c r="T157" s="1457">
        <v>5</v>
      </c>
      <c r="U157" s="1457">
        <v>2</v>
      </c>
      <c r="V157" s="1456">
        <v>0</v>
      </c>
      <c r="W157" s="1458">
        <v>0</v>
      </c>
      <c r="X157" s="4"/>
      <c r="Y157" s="4"/>
      <c r="Z157" s="4"/>
      <c r="AA157" s="4"/>
      <c r="AT157" s="4"/>
    </row>
    <row r="158" spans="1:46" ht="15.75">
      <c r="A158" s="1459"/>
      <c r="B158" s="2173" t="s">
        <v>480</v>
      </c>
      <c r="C158" s="2174"/>
      <c r="D158" s="1468">
        <v>81</v>
      </c>
      <c r="E158" s="1469"/>
      <c r="F158" s="1470"/>
      <c r="G158" s="1470"/>
      <c r="H158" s="1470"/>
      <c r="I158" s="1453"/>
      <c r="J158" s="1452">
        <v>4</v>
      </c>
      <c r="K158" s="1470">
        <v>53</v>
      </c>
      <c r="L158" s="1470">
        <v>37</v>
      </c>
      <c r="M158" s="1470">
        <v>1</v>
      </c>
      <c r="N158" s="1453">
        <v>15</v>
      </c>
      <c r="O158" s="1452">
        <v>4</v>
      </c>
      <c r="P158" s="1453">
        <v>49</v>
      </c>
      <c r="Q158" s="1454">
        <v>5</v>
      </c>
      <c r="R158" s="1455">
        <v>14</v>
      </c>
      <c r="S158" s="1456">
        <v>19</v>
      </c>
      <c r="T158" s="1457">
        <v>12</v>
      </c>
      <c r="U158" s="1457">
        <v>3</v>
      </c>
      <c r="V158" s="1456">
        <v>0</v>
      </c>
      <c r="W158" s="1458">
        <v>0</v>
      </c>
      <c r="X158" s="4"/>
      <c r="Y158" s="4"/>
      <c r="Z158" s="4"/>
      <c r="AA158" s="4"/>
      <c r="AT158" s="4"/>
    </row>
    <row r="159" spans="1:46" ht="15.75">
      <c r="A159" s="1459"/>
      <c r="B159" s="2173" t="s">
        <v>481</v>
      </c>
      <c r="C159" s="2174"/>
      <c r="D159" s="1468">
        <v>24</v>
      </c>
      <c r="E159" s="1469"/>
      <c r="F159" s="1470"/>
      <c r="G159" s="1470"/>
      <c r="H159" s="1470"/>
      <c r="I159" s="1453"/>
      <c r="J159" s="1452">
        <v>1</v>
      </c>
      <c r="K159" s="1470">
        <v>10</v>
      </c>
      <c r="L159" s="1470">
        <v>7</v>
      </c>
      <c r="M159" s="1470">
        <v>0</v>
      </c>
      <c r="N159" s="1453">
        <v>3</v>
      </c>
      <c r="O159" s="1452">
        <v>0</v>
      </c>
      <c r="P159" s="1453">
        <v>10</v>
      </c>
      <c r="Q159" s="1454">
        <v>0</v>
      </c>
      <c r="R159" s="1455">
        <v>3</v>
      </c>
      <c r="S159" s="1456">
        <v>3</v>
      </c>
      <c r="T159" s="1457">
        <v>3</v>
      </c>
      <c r="U159" s="1457">
        <v>1</v>
      </c>
      <c r="V159" s="1456">
        <v>0</v>
      </c>
      <c r="W159" s="1458">
        <v>0</v>
      </c>
      <c r="X159" s="4"/>
      <c r="Y159" s="4"/>
      <c r="Z159" s="4"/>
      <c r="AA159" s="4"/>
      <c r="AT159" s="4"/>
    </row>
    <row r="160" spans="1:46" ht="15.75">
      <c r="A160" s="1459"/>
      <c r="B160" s="2173" t="s">
        <v>417</v>
      </c>
      <c r="C160" s="2174"/>
      <c r="D160" s="1468">
        <v>93</v>
      </c>
      <c r="E160" s="1469"/>
      <c r="F160" s="1470"/>
      <c r="G160" s="1470"/>
      <c r="H160" s="1470"/>
      <c r="I160" s="1453"/>
      <c r="J160" s="1452">
        <v>4</v>
      </c>
      <c r="K160" s="1470">
        <v>39</v>
      </c>
      <c r="L160" s="1470">
        <v>27</v>
      </c>
      <c r="M160" s="1470">
        <v>0</v>
      </c>
      <c r="N160" s="1453">
        <v>12</v>
      </c>
      <c r="O160" s="1452">
        <v>3</v>
      </c>
      <c r="P160" s="1453">
        <v>36</v>
      </c>
      <c r="Q160" s="1454">
        <v>6</v>
      </c>
      <c r="R160" s="1455">
        <v>6</v>
      </c>
      <c r="S160" s="1456">
        <v>17</v>
      </c>
      <c r="T160" s="1457">
        <v>9</v>
      </c>
      <c r="U160" s="1457">
        <v>1</v>
      </c>
      <c r="V160" s="1456">
        <v>0</v>
      </c>
      <c r="W160" s="1458">
        <v>0</v>
      </c>
      <c r="X160" s="4"/>
      <c r="Y160" s="4"/>
      <c r="Z160" s="4"/>
      <c r="AA160" s="4"/>
      <c r="AT160" s="4"/>
    </row>
    <row r="161" spans="1:46" ht="15.75">
      <c r="A161" s="1459" t="s">
        <v>506</v>
      </c>
      <c r="B161" s="2173" t="s">
        <v>640</v>
      </c>
      <c r="C161" s="2174"/>
      <c r="D161" s="1468">
        <v>39</v>
      </c>
      <c r="E161" s="1469"/>
      <c r="F161" s="1470"/>
      <c r="G161" s="1470"/>
      <c r="H161" s="1470"/>
      <c r="I161" s="1453"/>
      <c r="J161" s="1452">
        <v>2</v>
      </c>
      <c r="K161" s="1470">
        <v>16</v>
      </c>
      <c r="L161" s="1470">
        <v>8</v>
      </c>
      <c r="M161" s="1470">
        <v>0</v>
      </c>
      <c r="N161" s="1453">
        <v>8</v>
      </c>
      <c r="O161" s="1452">
        <v>15</v>
      </c>
      <c r="P161" s="1453">
        <v>1</v>
      </c>
      <c r="Q161" s="1454">
        <v>3</v>
      </c>
      <c r="R161" s="1455">
        <v>4</v>
      </c>
      <c r="S161" s="1456">
        <v>3</v>
      </c>
      <c r="T161" s="1457">
        <v>2</v>
      </c>
      <c r="U161" s="1457">
        <v>2</v>
      </c>
      <c r="V161" s="1456">
        <v>2</v>
      </c>
      <c r="W161" s="1458">
        <v>0</v>
      </c>
      <c r="X161" s="4"/>
      <c r="Y161" s="4"/>
      <c r="Z161" s="4"/>
      <c r="AA161" s="4"/>
      <c r="AT161" s="4"/>
    </row>
    <row r="162" spans="1:46" ht="15.75">
      <c r="A162" s="1450"/>
      <c r="B162" s="2173" t="s">
        <v>540</v>
      </c>
      <c r="C162" s="2174"/>
      <c r="D162" s="1468">
        <v>24</v>
      </c>
      <c r="E162" s="1469"/>
      <c r="F162" s="1470"/>
      <c r="G162" s="1470"/>
      <c r="H162" s="1470"/>
      <c r="I162" s="1453"/>
      <c r="J162" s="1452">
        <v>1</v>
      </c>
      <c r="K162" s="1470">
        <v>9</v>
      </c>
      <c r="L162" s="1470">
        <v>8</v>
      </c>
      <c r="M162" s="1470">
        <v>0</v>
      </c>
      <c r="N162" s="1453">
        <v>1</v>
      </c>
      <c r="O162" s="1452">
        <v>6</v>
      </c>
      <c r="P162" s="1453">
        <v>3</v>
      </c>
      <c r="Q162" s="1454">
        <v>0</v>
      </c>
      <c r="R162" s="1455">
        <v>0</v>
      </c>
      <c r="S162" s="1456">
        <v>2</v>
      </c>
      <c r="T162" s="1457">
        <v>3</v>
      </c>
      <c r="U162" s="1457">
        <v>2</v>
      </c>
      <c r="V162" s="1456">
        <v>2</v>
      </c>
      <c r="W162" s="1458">
        <v>0</v>
      </c>
      <c r="X162" s="4"/>
      <c r="Y162" s="4"/>
      <c r="Z162" s="4"/>
      <c r="AA162" s="4"/>
      <c r="AT162" s="4"/>
    </row>
    <row r="163" spans="1:46" ht="15.75">
      <c r="A163" s="1459" t="s">
        <v>485</v>
      </c>
      <c r="B163" s="2173" t="s">
        <v>641</v>
      </c>
      <c r="C163" s="2174"/>
      <c r="D163" s="1468">
        <v>132</v>
      </c>
      <c r="E163" s="1469"/>
      <c r="F163" s="1470"/>
      <c r="G163" s="1470"/>
      <c r="H163" s="1470"/>
      <c r="I163" s="1453"/>
      <c r="J163" s="1452">
        <v>6</v>
      </c>
      <c r="K163" s="1470">
        <v>60</v>
      </c>
      <c r="L163" s="1470">
        <v>32</v>
      </c>
      <c r="M163" s="1470">
        <v>4</v>
      </c>
      <c r="N163" s="1453">
        <v>24</v>
      </c>
      <c r="O163" s="1452">
        <v>0</v>
      </c>
      <c r="P163" s="1453">
        <v>60</v>
      </c>
      <c r="Q163" s="1454">
        <v>6</v>
      </c>
      <c r="R163" s="1455">
        <v>15</v>
      </c>
      <c r="S163" s="1456">
        <v>10</v>
      </c>
      <c r="T163" s="1457">
        <v>11</v>
      </c>
      <c r="U163" s="1457">
        <v>14</v>
      </c>
      <c r="V163" s="1456">
        <v>0</v>
      </c>
      <c r="W163" s="1458">
        <v>4</v>
      </c>
      <c r="X163" s="4"/>
      <c r="Y163" s="4"/>
      <c r="Z163" s="4"/>
      <c r="AA163" s="4"/>
      <c r="AT163" s="4"/>
    </row>
    <row r="164" spans="1:46" ht="30">
      <c r="A164" s="1459" t="s">
        <v>546</v>
      </c>
      <c r="B164" s="2173" t="s">
        <v>642</v>
      </c>
      <c r="C164" s="2174"/>
      <c r="D164" s="1468">
        <v>21</v>
      </c>
      <c r="E164" s="1469"/>
      <c r="F164" s="1470"/>
      <c r="G164" s="1470"/>
      <c r="H164" s="1470"/>
      <c r="I164" s="1453"/>
      <c r="J164" s="1452">
        <v>1</v>
      </c>
      <c r="K164" s="1470">
        <v>8</v>
      </c>
      <c r="L164" s="1470">
        <v>3</v>
      </c>
      <c r="M164" s="1470">
        <v>0</v>
      </c>
      <c r="N164" s="1453">
        <v>5</v>
      </c>
      <c r="O164" s="1452">
        <v>4</v>
      </c>
      <c r="P164" s="1453">
        <v>4</v>
      </c>
      <c r="Q164" s="1454">
        <v>2</v>
      </c>
      <c r="R164" s="1455">
        <v>4</v>
      </c>
      <c r="S164" s="1456">
        <v>0</v>
      </c>
      <c r="T164" s="1457">
        <v>0</v>
      </c>
      <c r="U164" s="1457">
        <v>1</v>
      </c>
      <c r="V164" s="1456">
        <v>0</v>
      </c>
      <c r="W164" s="1458">
        <v>1</v>
      </c>
      <c r="X164" s="4"/>
      <c r="Y164" s="4"/>
      <c r="Z164" s="4"/>
      <c r="AA164" s="4"/>
      <c r="AT164" s="4"/>
    </row>
    <row r="165" spans="1:46" ht="15.75">
      <c r="A165" s="1459"/>
      <c r="B165" s="2173" t="s">
        <v>549</v>
      </c>
      <c r="C165" s="2174"/>
      <c r="D165" s="1468">
        <v>18</v>
      </c>
      <c r="E165" s="1469"/>
      <c r="F165" s="1470"/>
      <c r="G165" s="1470"/>
      <c r="H165" s="1470"/>
      <c r="I165" s="1453"/>
      <c r="J165" s="1452">
        <v>1</v>
      </c>
      <c r="K165" s="1470">
        <v>8</v>
      </c>
      <c r="L165" s="1470">
        <v>3</v>
      </c>
      <c r="M165" s="1470">
        <v>0</v>
      </c>
      <c r="N165" s="1453">
        <v>5</v>
      </c>
      <c r="O165" s="1452">
        <v>7</v>
      </c>
      <c r="P165" s="1453">
        <v>1</v>
      </c>
      <c r="Q165" s="1454">
        <v>0</v>
      </c>
      <c r="R165" s="1455">
        <v>3</v>
      </c>
      <c r="S165" s="1456">
        <v>3</v>
      </c>
      <c r="T165" s="1457">
        <v>0</v>
      </c>
      <c r="U165" s="1457">
        <v>1</v>
      </c>
      <c r="V165" s="1456">
        <v>0</v>
      </c>
      <c r="W165" s="1458">
        <v>1</v>
      </c>
      <c r="X165" s="4"/>
      <c r="Y165" s="4"/>
      <c r="Z165" s="4"/>
      <c r="AA165" s="4"/>
      <c r="AT165" s="4"/>
    </row>
    <row r="166" spans="1:46" ht="15.75">
      <c r="A166" s="1459"/>
      <c r="B166" s="2173" t="s">
        <v>643</v>
      </c>
      <c r="C166" s="2174"/>
      <c r="D166" s="1468">
        <v>273</v>
      </c>
      <c r="E166" s="1469"/>
      <c r="F166" s="1470"/>
      <c r="G166" s="1470"/>
      <c r="H166" s="1470"/>
      <c r="I166" s="1453"/>
      <c r="J166" s="1452">
        <v>12</v>
      </c>
      <c r="K166" s="1470">
        <v>109</v>
      </c>
      <c r="L166" s="1470">
        <v>78</v>
      </c>
      <c r="M166" s="1470">
        <v>0</v>
      </c>
      <c r="N166" s="1453">
        <v>31</v>
      </c>
      <c r="O166" s="1452">
        <v>36</v>
      </c>
      <c r="P166" s="1453">
        <v>73</v>
      </c>
      <c r="Q166" s="1454">
        <v>38</v>
      </c>
      <c r="R166" s="1455">
        <v>23</v>
      </c>
      <c r="S166" s="1456">
        <v>16</v>
      </c>
      <c r="T166" s="1457">
        <v>14</v>
      </c>
      <c r="U166" s="1457">
        <v>10</v>
      </c>
      <c r="V166" s="1456">
        <v>3</v>
      </c>
      <c r="W166" s="1458">
        <v>5</v>
      </c>
      <c r="X166" s="4"/>
      <c r="Y166" s="4"/>
      <c r="Z166" s="4"/>
      <c r="AA166" s="4"/>
      <c r="AT166" s="4"/>
    </row>
    <row r="167" spans="1:46" ht="15.75">
      <c r="A167" s="1459"/>
      <c r="B167" s="2173" t="s">
        <v>551</v>
      </c>
      <c r="C167" s="2174"/>
      <c r="D167" s="1468">
        <v>48</v>
      </c>
      <c r="E167" s="1469"/>
      <c r="F167" s="1470"/>
      <c r="G167" s="1470"/>
      <c r="H167" s="1470"/>
      <c r="I167" s="1453"/>
      <c r="J167" s="1452">
        <v>2</v>
      </c>
      <c r="K167" s="1470">
        <v>13</v>
      </c>
      <c r="L167" s="1470">
        <v>11</v>
      </c>
      <c r="M167" s="1470">
        <v>0</v>
      </c>
      <c r="N167" s="1453">
        <v>2</v>
      </c>
      <c r="O167" s="1452">
        <v>7</v>
      </c>
      <c r="P167" s="1453">
        <v>6</v>
      </c>
      <c r="Q167" s="1454">
        <v>4</v>
      </c>
      <c r="R167" s="1455">
        <v>1</v>
      </c>
      <c r="S167" s="1456">
        <v>3</v>
      </c>
      <c r="T167" s="1457">
        <v>1</v>
      </c>
      <c r="U167" s="1457">
        <v>1</v>
      </c>
      <c r="V167" s="1456">
        <v>1</v>
      </c>
      <c r="W167" s="1458">
        <v>2</v>
      </c>
      <c r="X167" s="4"/>
      <c r="Y167" s="4"/>
      <c r="Z167" s="4"/>
      <c r="AA167" s="4"/>
      <c r="AT167" s="4"/>
    </row>
    <row r="168" spans="1:46" ht="15.75">
      <c r="A168" s="1459" t="s">
        <v>492</v>
      </c>
      <c r="B168" s="2173" t="s">
        <v>644</v>
      </c>
      <c r="C168" s="2174"/>
      <c r="D168" s="1468">
        <v>84</v>
      </c>
      <c r="E168" s="1469"/>
      <c r="F168" s="1470"/>
      <c r="G168" s="1470"/>
      <c r="H168" s="1470"/>
      <c r="I168" s="1453"/>
      <c r="J168" s="1452">
        <v>4</v>
      </c>
      <c r="K168" s="1470">
        <v>33</v>
      </c>
      <c r="L168" s="1470">
        <v>21</v>
      </c>
      <c r="M168" s="1470">
        <v>0</v>
      </c>
      <c r="N168" s="1453">
        <v>12</v>
      </c>
      <c r="O168" s="1452">
        <v>21</v>
      </c>
      <c r="P168" s="1453">
        <v>12</v>
      </c>
      <c r="Q168" s="1454">
        <v>0</v>
      </c>
      <c r="R168" s="1455">
        <v>11</v>
      </c>
      <c r="S168" s="1456">
        <v>8</v>
      </c>
      <c r="T168" s="1457">
        <v>13</v>
      </c>
      <c r="U168" s="1457">
        <v>1</v>
      </c>
      <c r="V168" s="1456">
        <v>0</v>
      </c>
      <c r="W168" s="1458">
        <v>0</v>
      </c>
      <c r="X168" s="4"/>
      <c r="Y168" s="4"/>
      <c r="Z168" s="4"/>
      <c r="AA168" s="4"/>
      <c r="AT168" s="4"/>
    </row>
    <row r="169" spans="1:46" ht="15.75">
      <c r="A169" s="1459" t="s">
        <v>494</v>
      </c>
      <c r="B169" s="2173" t="s">
        <v>423</v>
      </c>
      <c r="C169" s="2174"/>
      <c r="D169" s="1468">
        <v>39</v>
      </c>
      <c r="E169" s="1469"/>
      <c r="F169" s="1470"/>
      <c r="G169" s="1470"/>
      <c r="H169" s="1470"/>
      <c r="I169" s="1453"/>
      <c r="J169" s="1452">
        <v>2</v>
      </c>
      <c r="K169" s="1470">
        <v>19</v>
      </c>
      <c r="L169" s="1470">
        <v>13</v>
      </c>
      <c r="M169" s="1470">
        <v>1</v>
      </c>
      <c r="N169" s="1453">
        <v>5</v>
      </c>
      <c r="O169" s="1452">
        <v>0</v>
      </c>
      <c r="P169" s="1453">
        <v>19</v>
      </c>
      <c r="Q169" s="1454">
        <v>2</v>
      </c>
      <c r="R169" s="1455">
        <v>3</v>
      </c>
      <c r="S169" s="1456">
        <v>5</v>
      </c>
      <c r="T169" s="1457">
        <v>4</v>
      </c>
      <c r="U169" s="1457">
        <v>3</v>
      </c>
      <c r="V169" s="1456">
        <v>2</v>
      </c>
      <c r="W169" s="1458">
        <v>0</v>
      </c>
      <c r="X169" s="4"/>
      <c r="Y169" s="4"/>
      <c r="Z169" s="4"/>
      <c r="AA169" s="4"/>
      <c r="AT169" s="4"/>
    </row>
    <row r="170" spans="1:46" ht="15.75">
      <c r="A170" s="1459"/>
      <c r="B170" s="2173" t="s">
        <v>520</v>
      </c>
      <c r="C170" s="2174"/>
      <c r="D170" s="1468">
        <v>42</v>
      </c>
      <c r="E170" s="1469"/>
      <c r="F170" s="1470"/>
      <c r="G170" s="1470"/>
      <c r="H170" s="1470"/>
      <c r="I170" s="1453"/>
      <c r="J170" s="1452">
        <v>2</v>
      </c>
      <c r="K170" s="1470">
        <v>19</v>
      </c>
      <c r="L170" s="1470">
        <v>12</v>
      </c>
      <c r="M170" s="1470">
        <v>0</v>
      </c>
      <c r="N170" s="1453">
        <v>7</v>
      </c>
      <c r="O170" s="1452">
        <v>0</v>
      </c>
      <c r="P170" s="1453">
        <v>19</v>
      </c>
      <c r="Q170" s="1454">
        <v>3</v>
      </c>
      <c r="R170" s="1455">
        <v>3</v>
      </c>
      <c r="S170" s="1456">
        <v>5</v>
      </c>
      <c r="T170" s="1457">
        <v>3</v>
      </c>
      <c r="U170" s="1457">
        <v>4</v>
      </c>
      <c r="V170" s="1456">
        <v>1</v>
      </c>
      <c r="W170" s="1458">
        <v>0</v>
      </c>
      <c r="X170" s="4"/>
      <c r="Y170" s="4"/>
      <c r="Z170" s="4"/>
      <c r="AA170" s="4"/>
      <c r="AT170" s="4"/>
    </row>
    <row r="171" spans="1:46" ht="15.75">
      <c r="A171" s="1459"/>
      <c r="B171" s="2173" t="s">
        <v>521</v>
      </c>
      <c r="C171" s="2174"/>
      <c r="D171" s="1468">
        <v>66</v>
      </c>
      <c r="E171" s="1469"/>
      <c r="F171" s="1470"/>
      <c r="G171" s="1470"/>
      <c r="H171" s="1470"/>
      <c r="I171" s="1453"/>
      <c r="J171" s="1452">
        <v>3</v>
      </c>
      <c r="K171" s="1470">
        <v>22</v>
      </c>
      <c r="L171" s="1470">
        <v>6</v>
      </c>
      <c r="M171" s="1470">
        <v>0</v>
      </c>
      <c r="N171" s="1453">
        <v>16</v>
      </c>
      <c r="O171" s="1452">
        <v>3</v>
      </c>
      <c r="P171" s="1453">
        <v>19</v>
      </c>
      <c r="Q171" s="1454">
        <v>8</v>
      </c>
      <c r="R171" s="1455">
        <v>4</v>
      </c>
      <c r="S171" s="1456">
        <v>5</v>
      </c>
      <c r="T171" s="1457">
        <v>2</v>
      </c>
      <c r="U171" s="1457">
        <v>3</v>
      </c>
      <c r="V171" s="1456">
        <v>0</v>
      </c>
      <c r="W171" s="1458">
        <v>0</v>
      </c>
      <c r="X171" s="4"/>
      <c r="Y171" s="4"/>
      <c r="Z171" s="4"/>
      <c r="AA171" s="4"/>
      <c r="AT171" s="4"/>
    </row>
    <row r="172" spans="1:46" ht="15.75">
      <c r="A172" s="1459"/>
      <c r="B172" s="2173" t="s">
        <v>584</v>
      </c>
      <c r="C172" s="2174"/>
      <c r="D172" s="1468">
        <v>66</v>
      </c>
      <c r="E172" s="1469"/>
      <c r="F172" s="1470"/>
      <c r="G172" s="1470"/>
      <c r="H172" s="1470"/>
      <c r="I172" s="1453"/>
      <c r="J172" s="1452">
        <v>3</v>
      </c>
      <c r="K172" s="1470">
        <v>23</v>
      </c>
      <c r="L172" s="1470">
        <v>10</v>
      </c>
      <c r="M172" s="1470">
        <v>0</v>
      </c>
      <c r="N172" s="1453">
        <v>13</v>
      </c>
      <c r="O172" s="1452">
        <v>2</v>
      </c>
      <c r="P172" s="1453">
        <v>21</v>
      </c>
      <c r="Q172" s="1454">
        <v>1</v>
      </c>
      <c r="R172" s="1455">
        <v>5</v>
      </c>
      <c r="S172" s="1456">
        <v>5</v>
      </c>
      <c r="T172" s="1457">
        <v>4</v>
      </c>
      <c r="U172" s="1457">
        <v>6</v>
      </c>
      <c r="V172" s="1456">
        <v>1</v>
      </c>
      <c r="W172" s="1458">
        <v>1</v>
      </c>
      <c r="X172" s="4"/>
      <c r="Y172" s="4"/>
      <c r="Z172" s="4"/>
      <c r="AA172" s="4"/>
      <c r="AT172" s="4"/>
    </row>
    <row r="173" spans="1:46" ht="15.75">
      <c r="A173" s="1459"/>
      <c r="B173" s="2173" t="s">
        <v>501</v>
      </c>
      <c r="C173" s="2174"/>
      <c r="D173" s="1468">
        <v>60</v>
      </c>
      <c r="E173" s="1469"/>
      <c r="F173" s="1470"/>
      <c r="G173" s="1470"/>
      <c r="H173" s="1470"/>
      <c r="I173" s="1453"/>
      <c r="J173" s="1452">
        <v>2</v>
      </c>
      <c r="K173" s="1470">
        <v>23</v>
      </c>
      <c r="L173" s="1470">
        <v>17</v>
      </c>
      <c r="M173" s="1470">
        <v>0</v>
      </c>
      <c r="N173" s="1453">
        <v>6</v>
      </c>
      <c r="O173" s="1452">
        <v>1</v>
      </c>
      <c r="P173" s="1453">
        <v>22</v>
      </c>
      <c r="Q173" s="1454">
        <v>2</v>
      </c>
      <c r="R173" s="1455">
        <v>1</v>
      </c>
      <c r="S173" s="1456">
        <v>5</v>
      </c>
      <c r="T173" s="1457">
        <v>7</v>
      </c>
      <c r="U173" s="1457">
        <v>4</v>
      </c>
      <c r="V173" s="1456">
        <v>2</v>
      </c>
      <c r="W173" s="1458">
        <v>2</v>
      </c>
      <c r="X173" s="4"/>
      <c r="Y173" s="4"/>
      <c r="Z173" s="4"/>
      <c r="AA173" s="4"/>
      <c r="AT173" s="4"/>
    </row>
    <row r="174" spans="1:46" ht="15.75">
      <c r="A174" s="1459" t="s">
        <v>466</v>
      </c>
      <c r="B174" s="2173" t="s">
        <v>645</v>
      </c>
      <c r="C174" s="2174"/>
      <c r="D174" s="1468">
        <v>18</v>
      </c>
      <c r="E174" s="1469">
        <v>1</v>
      </c>
      <c r="F174" s="1470">
        <v>18</v>
      </c>
      <c r="G174" s="1470">
        <v>18</v>
      </c>
      <c r="H174" s="1470">
        <v>0</v>
      </c>
      <c r="I174" s="1453">
        <v>0</v>
      </c>
      <c r="J174" s="1452"/>
      <c r="K174" s="1470"/>
      <c r="L174" s="1470"/>
      <c r="M174" s="1470"/>
      <c r="N174" s="1453"/>
      <c r="O174" s="1452">
        <v>18</v>
      </c>
      <c r="P174" s="1453">
        <v>0</v>
      </c>
      <c r="Q174" s="1454">
        <v>0</v>
      </c>
      <c r="R174" s="1455">
        <v>0</v>
      </c>
      <c r="S174" s="1456">
        <v>5</v>
      </c>
      <c r="T174" s="1457">
        <v>4</v>
      </c>
      <c r="U174" s="1457">
        <v>5</v>
      </c>
      <c r="V174" s="1456">
        <v>4</v>
      </c>
      <c r="W174" s="1458">
        <v>0</v>
      </c>
      <c r="X174" s="4"/>
      <c r="Y174" s="4"/>
      <c r="Z174" s="4"/>
      <c r="AA174" s="4"/>
      <c r="AT174" s="4"/>
    </row>
    <row r="175" spans="1:46" ht="15.75">
      <c r="A175" s="1459"/>
      <c r="B175" s="2173" t="s">
        <v>646</v>
      </c>
      <c r="C175" s="2174"/>
      <c r="D175" s="1468">
        <v>18</v>
      </c>
      <c r="E175" s="1469">
        <v>1</v>
      </c>
      <c r="F175" s="1470">
        <v>19</v>
      </c>
      <c r="G175" s="1470">
        <v>15</v>
      </c>
      <c r="H175" s="1470">
        <v>0</v>
      </c>
      <c r="I175" s="1453">
        <v>4</v>
      </c>
      <c r="J175" s="1452"/>
      <c r="K175" s="1470"/>
      <c r="L175" s="1470"/>
      <c r="M175" s="1470"/>
      <c r="N175" s="1453"/>
      <c r="O175" s="1452">
        <v>19</v>
      </c>
      <c r="P175" s="1453">
        <v>0</v>
      </c>
      <c r="Q175" s="1454">
        <v>0</v>
      </c>
      <c r="R175" s="1455">
        <v>0</v>
      </c>
      <c r="S175" s="1456">
        <v>5</v>
      </c>
      <c r="T175" s="1457">
        <v>4</v>
      </c>
      <c r="U175" s="1457">
        <v>5</v>
      </c>
      <c r="V175" s="1456">
        <v>5</v>
      </c>
      <c r="W175" s="1458">
        <v>0</v>
      </c>
      <c r="X175" s="4"/>
      <c r="Y175" s="4"/>
      <c r="Z175" s="4"/>
      <c r="AA175" s="4"/>
      <c r="AT175" s="4"/>
    </row>
    <row r="176" spans="1:46" ht="15.75">
      <c r="A176" s="488"/>
      <c r="B176" s="1920"/>
      <c r="C176" s="1921"/>
      <c r="D176" s="434"/>
      <c r="E176" s="430"/>
      <c r="F176" s="192"/>
      <c r="G176" s="192"/>
      <c r="H176" s="192"/>
      <c r="I176" s="193"/>
      <c r="J176" s="194"/>
      <c r="K176" s="192"/>
      <c r="L176" s="192"/>
      <c r="M176" s="192"/>
      <c r="N176" s="193"/>
      <c r="O176" s="194"/>
      <c r="P176" s="193"/>
      <c r="Q176" s="697"/>
      <c r="R176" s="691"/>
      <c r="S176" s="649"/>
      <c r="T176" s="648"/>
      <c r="U176" s="648"/>
      <c r="V176" s="650"/>
      <c r="W176" s="492"/>
      <c r="X176" s="4"/>
      <c r="Y176" s="4"/>
      <c r="Z176" s="4"/>
      <c r="AA176" s="4"/>
      <c r="AT176" s="4"/>
    </row>
    <row r="177" spans="1:46" ht="15.75">
      <c r="A177" s="488"/>
      <c r="B177" s="1920"/>
      <c r="C177" s="1921"/>
      <c r="D177" s="434"/>
      <c r="E177" s="430"/>
      <c r="F177" s="192"/>
      <c r="G177" s="192"/>
      <c r="H177" s="192"/>
      <c r="I177" s="193"/>
      <c r="J177" s="194"/>
      <c r="K177" s="192"/>
      <c r="L177" s="192"/>
      <c r="M177" s="192"/>
      <c r="N177" s="193"/>
      <c r="O177" s="194"/>
      <c r="P177" s="193"/>
      <c r="Q177" s="697"/>
      <c r="R177" s="691"/>
      <c r="S177" s="649"/>
      <c r="T177" s="648"/>
      <c r="U177" s="648"/>
      <c r="V177" s="650"/>
      <c r="W177" s="492"/>
      <c r="X177" s="4"/>
      <c r="Y177" s="4"/>
      <c r="Z177" s="4"/>
      <c r="AA177" s="4"/>
      <c r="AT177" s="4"/>
    </row>
    <row r="178" spans="1:46" ht="15.75">
      <c r="A178" s="488"/>
      <c r="B178" s="1920"/>
      <c r="C178" s="1921"/>
      <c r="D178" s="434"/>
      <c r="E178" s="430"/>
      <c r="F178" s="192"/>
      <c r="G178" s="192"/>
      <c r="H178" s="192"/>
      <c r="I178" s="193"/>
      <c r="J178" s="194"/>
      <c r="K178" s="192"/>
      <c r="L178" s="192"/>
      <c r="M178" s="192"/>
      <c r="N178" s="193"/>
      <c r="O178" s="194"/>
      <c r="P178" s="193"/>
      <c r="Q178" s="697"/>
      <c r="R178" s="691"/>
      <c r="S178" s="649"/>
      <c r="T178" s="648"/>
      <c r="U178" s="648"/>
      <c r="V178" s="650"/>
      <c r="W178" s="492"/>
      <c r="X178" s="4"/>
      <c r="Y178" s="4"/>
      <c r="Z178" s="4"/>
      <c r="AA178" s="4"/>
      <c r="AT178" s="4"/>
    </row>
    <row r="179" spans="1:46" ht="15.75">
      <c r="A179" s="488"/>
      <c r="B179" s="1920"/>
      <c r="C179" s="1921"/>
      <c r="D179" s="434"/>
      <c r="E179" s="430"/>
      <c r="F179" s="192"/>
      <c r="G179" s="192"/>
      <c r="H179" s="192"/>
      <c r="I179" s="193"/>
      <c r="J179" s="194"/>
      <c r="K179" s="192"/>
      <c r="L179" s="192"/>
      <c r="M179" s="192"/>
      <c r="N179" s="193"/>
      <c r="O179" s="194"/>
      <c r="P179" s="193"/>
      <c r="Q179" s="697"/>
      <c r="R179" s="691"/>
      <c r="S179" s="649"/>
      <c r="T179" s="648"/>
      <c r="U179" s="648"/>
      <c r="V179" s="650"/>
      <c r="W179" s="492"/>
      <c r="X179" s="4"/>
      <c r="Y179" s="4"/>
      <c r="Z179" s="4"/>
      <c r="AA179" s="4"/>
      <c r="AT179" s="4"/>
    </row>
    <row r="180" spans="1:46" ht="15.75">
      <c r="A180" s="488"/>
      <c r="B180" s="1920"/>
      <c r="C180" s="1921"/>
      <c r="D180" s="434"/>
      <c r="E180" s="430"/>
      <c r="F180" s="192"/>
      <c r="G180" s="192"/>
      <c r="H180" s="192"/>
      <c r="I180" s="193"/>
      <c r="J180" s="194"/>
      <c r="K180" s="192"/>
      <c r="L180" s="192"/>
      <c r="M180" s="192"/>
      <c r="N180" s="193"/>
      <c r="O180" s="194"/>
      <c r="P180" s="193"/>
      <c r="Q180" s="697"/>
      <c r="R180" s="691"/>
      <c r="S180" s="649"/>
      <c r="T180" s="648"/>
      <c r="U180" s="648"/>
      <c r="V180" s="650"/>
      <c r="W180" s="492"/>
      <c r="X180" s="4"/>
      <c r="Y180" s="4"/>
      <c r="Z180" s="4"/>
      <c r="AA180" s="4"/>
      <c r="AT180" s="4"/>
    </row>
    <row r="181" spans="1:46" ht="15.75">
      <c r="A181" s="488"/>
      <c r="B181" s="1920"/>
      <c r="C181" s="1921"/>
      <c r="D181" s="434"/>
      <c r="E181" s="430"/>
      <c r="F181" s="192"/>
      <c r="G181" s="192"/>
      <c r="H181" s="192"/>
      <c r="I181" s="193"/>
      <c r="J181" s="194"/>
      <c r="K181" s="192"/>
      <c r="L181" s="192"/>
      <c r="M181" s="192"/>
      <c r="N181" s="193"/>
      <c r="O181" s="194"/>
      <c r="P181" s="193"/>
      <c r="Q181" s="697"/>
      <c r="R181" s="691"/>
      <c r="S181" s="649"/>
      <c r="T181" s="648"/>
      <c r="U181" s="648"/>
      <c r="V181" s="650"/>
      <c r="W181" s="492"/>
      <c r="X181" s="4"/>
      <c r="Y181" s="4"/>
      <c r="Z181" s="4"/>
      <c r="AA181" s="4"/>
      <c r="AT181" s="4"/>
    </row>
    <row r="182" spans="1:46" ht="15.75">
      <c r="A182" s="488"/>
      <c r="B182" s="1920"/>
      <c r="C182" s="1921"/>
      <c r="D182" s="434"/>
      <c r="E182" s="430"/>
      <c r="F182" s="192"/>
      <c r="G182" s="192"/>
      <c r="H182" s="192"/>
      <c r="I182" s="193"/>
      <c r="J182" s="194"/>
      <c r="K182" s="192"/>
      <c r="L182" s="192"/>
      <c r="M182" s="192"/>
      <c r="N182" s="193"/>
      <c r="O182" s="194"/>
      <c r="P182" s="193"/>
      <c r="Q182" s="697"/>
      <c r="R182" s="691"/>
      <c r="S182" s="649"/>
      <c r="T182" s="648"/>
      <c r="U182" s="648"/>
      <c r="V182" s="650"/>
      <c r="W182" s="492"/>
      <c r="X182" s="4"/>
      <c r="Y182" s="4"/>
      <c r="Z182" s="4"/>
      <c r="AA182" s="4"/>
      <c r="AT182" s="4"/>
    </row>
    <row r="183" spans="1:46" ht="15.75">
      <c r="A183" s="488"/>
      <c r="B183" s="1920"/>
      <c r="C183" s="1921"/>
      <c r="D183" s="434"/>
      <c r="E183" s="430"/>
      <c r="F183" s="192"/>
      <c r="G183" s="192"/>
      <c r="H183" s="192"/>
      <c r="I183" s="193"/>
      <c r="J183" s="194"/>
      <c r="K183" s="192"/>
      <c r="L183" s="192"/>
      <c r="M183" s="192"/>
      <c r="N183" s="193"/>
      <c r="O183" s="194"/>
      <c r="P183" s="193"/>
      <c r="Q183" s="697"/>
      <c r="R183" s="691"/>
      <c r="S183" s="649"/>
      <c r="T183" s="648"/>
      <c r="U183" s="648"/>
      <c r="V183" s="650"/>
      <c r="W183" s="492"/>
      <c r="X183" s="4"/>
      <c r="Y183" s="4"/>
      <c r="Z183" s="4"/>
      <c r="AA183" s="4"/>
      <c r="AT183" s="4"/>
    </row>
    <row r="184" spans="1:46" ht="15.75">
      <c r="A184" s="488"/>
      <c r="B184" s="1920"/>
      <c r="C184" s="1921"/>
      <c r="D184" s="434"/>
      <c r="E184" s="430"/>
      <c r="F184" s="192"/>
      <c r="G184" s="192"/>
      <c r="H184" s="192"/>
      <c r="I184" s="193"/>
      <c r="J184" s="194"/>
      <c r="K184" s="192"/>
      <c r="L184" s="192"/>
      <c r="M184" s="192"/>
      <c r="N184" s="193"/>
      <c r="O184" s="194"/>
      <c r="P184" s="193"/>
      <c r="Q184" s="697"/>
      <c r="R184" s="691"/>
      <c r="S184" s="649"/>
      <c r="T184" s="648"/>
      <c r="U184" s="648"/>
      <c r="V184" s="650"/>
      <c r="W184" s="492"/>
      <c r="X184" s="4"/>
      <c r="Y184" s="4"/>
      <c r="Z184" s="4"/>
      <c r="AA184" s="4"/>
      <c r="AT184" s="4"/>
    </row>
    <row r="185" spans="1:46" ht="15.75">
      <c r="A185" s="488"/>
      <c r="B185" s="1920"/>
      <c r="C185" s="1921"/>
      <c r="D185" s="434"/>
      <c r="E185" s="430"/>
      <c r="F185" s="192"/>
      <c r="G185" s="192"/>
      <c r="H185" s="192"/>
      <c r="I185" s="193"/>
      <c r="J185" s="194"/>
      <c r="K185" s="192"/>
      <c r="L185" s="192"/>
      <c r="M185" s="192"/>
      <c r="N185" s="193"/>
      <c r="O185" s="194"/>
      <c r="P185" s="193"/>
      <c r="Q185" s="697"/>
      <c r="R185" s="691"/>
      <c r="S185" s="649"/>
      <c r="T185" s="648"/>
      <c r="U185" s="648"/>
      <c r="V185" s="650"/>
      <c r="W185" s="492"/>
      <c r="X185" s="4"/>
      <c r="Y185" s="4"/>
      <c r="Z185" s="4"/>
      <c r="AA185" s="4"/>
      <c r="AT185" s="4"/>
    </row>
    <row r="186" spans="1:46" ht="15.75">
      <c r="A186" s="488"/>
      <c r="B186" s="1920"/>
      <c r="C186" s="1921"/>
      <c r="D186" s="434"/>
      <c r="E186" s="430"/>
      <c r="F186" s="192"/>
      <c r="G186" s="192"/>
      <c r="H186" s="192"/>
      <c r="I186" s="193"/>
      <c r="J186" s="194"/>
      <c r="K186" s="192"/>
      <c r="L186" s="192"/>
      <c r="M186" s="192"/>
      <c r="N186" s="193"/>
      <c r="O186" s="194"/>
      <c r="P186" s="193"/>
      <c r="Q186" s="697"/>
      <c r="R186" s="691"/>
      <c r="S186" s="649"/>
      <c r="T186" s="648"/>
      <c r="U186" s="648"/>
      <c r="V186" s="650"/>
      <c r="W186" s="492"/>
      <c r="X186" s="4"/>
      <c r="Y186" s="4"/>
      <c r="Z186" s="4"/>
      <c r="AA186" s="4"/>
      <c r="AT186" s="4"/>
    </row>
    <row r="187" spans="1:46" ht="15.75">
      <c r="A187" s="488"/>
      <c r="B187" s="1920"/>
      <c r="C187" s="1921"/>
      <c r="D187" s="434"/>
      <c r="E187" s="430"/>
      <c r="F187" s="192"/>
      <c r="G187" s="192"/>
      <c r="H187" s="192"/>
      <c r="I187" s="193"/>
      <c r="J187" s="194"/>
      <c r="K187" s="192"/>
      <c r="L187" s="192"/>
      <c r="M187" s="192"/>
      <c r="N187" s="193"/>
      <c r="O187" s="194"/>
      <c r="P187" s="193"/>
      <c r="Q187" s="697"/>
      <c r="R187" s="691"/>
      <c r="S187" s="649"/>
      <c r="T187" s="648"/>
      <c r="U187" s="648"/>
      <c r="V187" s="650"/>
      <c r="W187" s="492"/>
      <c r="X187" s="4"/>
      <c r="Y187" s="4"/>
      <c r="Z187" s="4"/>
      <c r="AA187" s="4"/>
      <c r="AT187" s="4"/>
    </row>
    <row r="188" spans="1:46" ht="15.75">
      <c r="A188" s="488"/>
      <c r="B188" s="1920"/>
      <c r="C188" s="1921"/>
      <c r="D188" s="434"/>
      <c r="E188" s="430"/>
      <c r="F188" s="192"/>
      <c r="G188" s="192"/>
      <c r="H188" s="192"/>
      <c r="I188" s="193"/>
      <c r="J188" s="194"/>
      <c r="K188" s="192"/>
      <c r="L188" s="192"/>
      <c r="M188" s="192"/>
      <c r="N188" s="193"/>
      <c r="O188" s="194"/>
      <c r="P188" s="193"/>
      <c r="Q188" s="697"/>
      <c r="R188" s="691"/>
      <c r="S188" s="649"/>
      <c r="T188" s="648"/>
      <c r="U188" s="648"/>
      <c r="V188" s="650"/>
      <c r="W188" s="492"/>
      <c r="X188" s="4"/>
      <c r="Y188" s="4"/>
      <c r="Z188" s="4"/>
      <c r="AA188" s="4"/>
      <c r="AT188" s="4"/>
    </row>
    <row r="189" spans="1:46" ht="15.75">
      <c r="A189" s="488"/>
      <c r="B189" s="1920"/>
      <c r="C189" s="1921"/>
      <c r="D189" s="434"/>
      <c r="E189" s="430"/>
      <c r="F189" s="192"/>
      <c r="G189" s="192"/>
      <c r="H189" s="192"/>
      <c r="I189" s="193"/>
      <c r="J189" s="194"/>
      <c r="K189" s="192"/>
      <c r="L189" s="192"/>
      <c r="M189" s="192"/>
      <c r="N189" s="193"/>
      <c r="O189" s="194"/>
      <c r="P189" s="193"/>
      <c r="Q189" s="697"/>
      <c r="R189" s="691"/>
      <c r="S189" s="649"/>
      <c r="T189" s="648"/>
      <c r="U189" s="648"/>
      <c r="V189" s="650"/>
      <c r="W189" s="492"/>
      <c r="X189" s="4"/>
      <c r="Y189" s="4"/>
      <c r="Z189" s="4"/>
      <c r="AA189" s="4"/>
      <c r="AT189" s="4"/>
    </row>
    <row r="190" spans="1:46" ht="15.75">
      <c r="A190" s="488"/>
      <c r="B190" s="1920"/>
      <c r="C190" s="1921"/>
      <c r="D190" s="434"/>
      <c r="E190" s="430"/>
      <c r="F190" s="192"/>
      <c r="G190" s="192"/>
      <c r="H190" s="192"/>
      <c r="I190" s="193"/>
      <c r="J190" s="194"/>
      <c r="K190" s="192"/>
      <c r="L190" s="192"/>
      <c r="M190" s="192"/>
      <c r="N190" s="193"/>
      <c r="O190" s="194"/>
      <c r="P190" s="193"/>
      <c r="Q190" s="697"/>
      <c r="R190" s="691"/>
      <c r="S190" s="649"/>
      <c r="T190" s="648"/>
      <c r="U190" s="648"/>
      <c r="V190" s="650"/>
      <c r="W190" s="492"/>
      <c r="X190" s="4"/>
      <c r="Y190" s="4"/>
      <c r="Z190" s="4"/>
      <c r="AA190" s="4"/>
      <c r="AT190" s="4"/>
    </row>
    <row r="191" spans="1:46" ht="15.75">
      <c r="A191" s="488"/>
      <c r="B191" s="1920"/>
      <c r="C191" s="1921"/>
      <c r="D191" s="434"/>
      <c r="E191" s="430"/>
      <c r="F191" s="192"/>
      <c r="G191" s="192"/>
      <c r="H191" s="192"/>
      <c r="I191" s="193"/>
      <c r="J191" s="194"/>
      <c r="K191" s="192"/>
      <c r="L191" s="192"/>
      <c r="M191" s="192"/>
      <c r="N191" s="193"/>
      <c r="O191" s="194"/>
      <c r="P191" s="193"/>
      <c r="Q191" s="697"/>
      <c r="R191" s="691"/>
      <c r="S191" s="649"/>
      <c r="T191" s="648"/>
      <c r="U191" s="648"/>
      <c r="V191" s="650"/>
      <c r="W191" s="492"/>
      <c r="X191" s="4"/>
      <c r="Y191" s="4"/>
      <c r="Z191" s="4"/>
      <c r="AA191" s="4"/>
      <c r="AT191" s="4"/>
    </row>
    <row r="192" spans="1:46" ht="15.75">
      <c r="A192" s="488"/>
      <c r="B192" s="1920"/>
      <c r="C192" s="1921"/>
      <c r="D192" s="434"/>
      <c r="E192" s="430"/>
      <c r="F192" s="192"/>
      <c r="G192" s="192"/>
      <c r="H192" s="192"/>
      <c r="I192" s="193"/>
      <c r="J192" s="194"/>
      <c r="K192" s="192"/>
      <c r="L192" s="192"/>
      <c r="M192" s="192"/>
      <c r="N192" s="193"/>
      <c r="O192" s="194"/>
      <c r="P192" s="193"/>
      <c r="Q192" s="697"/>
      <c r="R192" s="691"/>
      <c r="S192" s="649"/>
      <c r="T192" s="648"/>
      <c r="U192" s="648"/>
      <c r="V192" s="650"/>
      <c r="W192" s="492"/>
      <c r="X192" s="4"/>
      <c r="Y192" s="4"/>
      <c r="Z192" s="4"/>
      <c r="AA192" s="4"/>
      <c r="AT192" s="4"/>
    </row>
    <row r="193" spans="1:46" ht="15.75">
      <c r="A193" s="488"/>
      <c r="B193" s="1920"/>
      <c r="C193" s="1921"/>
      <c r="D193" s="434"/>
      <c r="E193" s="430"/>
      <c r="F193" s="192"/>
      <c r="G193" s="192"/>
      <c r="H193" s="192"/>
      <c r="I193" s="193"/>
      <c r="J193" s="194"/>
      <c r="K193" s="192"/>
      <c r="L193" s="192"/>
      <c r="M193" s="192"/>
      <c r="N193" s="193"/>
      <c r="O193" s="194"/>
      <c r="P193" s="193"/>
      <c r="Q193" s="697"/>
      <c r="R193" s="691"/>
      <c r="S193" s="649"/>
      <c r="T193" s="648"/>
      <c r="U193" s="648"/>
      <c r="V193" s="650"/>
      <c r="W193" s="492"/>
      <c r="X193" s="4"/>
      <c r="Y193" s="4"/>
      <c r="Z193" s="4"/>
      <c r="AA193" s="4"/>
      <c r="AT193" s="4"/>
    </row>
    <row r="194" spans="1:46" ht="15.75">
      <c r="A194" s="488"/>
      <c r="B194" s="1920"/>
      <c r="C194" s="1921"/>
      <c r="D194" s="434"/>
      <c r="E194" s="430"/>
      <c r="F194" s="192"/>
      <c r="G194" s="192"/>
      <c r="H194" s="192"/>
      <c r="I194" s="193"/>
      <c r="J194" s="194"/>
      <c r="K194" s="192"/>
      <c r="L194" s="192"/>
      <c r="M194" s="192"/>
      <c r="N194" s="193"/>
      <c r="O194" s="194"/>
      <c r="P194" s="193"/>
      <c r="Q194" s="697"/>
      <c r="R194" s="691"/>
      <c r="S194" s="649"/>
      <c r="T194" s="648"/>
      <c r="U194" s="648"/>
      <c r="V194" s="650"/>
      <c r="W194" s="492"/>
      <c r="X194" s="4"/>
      <c r="Y194" s="4"/>
      <c r="Z194" s="4"/>
      <c r="AA194" s="4"/>
      <c r="AT194" s="4"/>
    </row>
    <row r="195" spans="1:46" ht="15.75">
      <c r="A195" s="488"/>
      <c r="B195" s="1920"/>
      <c r="C195" s="1921"/>
      <c r="D195" s="434"/>
      <c r="E195" s="430"/>
      <c r="F195" s="192"/>
      <c r="G195" s="192"/>
      <c r="H195" s="192"/>
      <c r="I195" s="193"/>
      <c r="J195" s="194"/>
      <c r="K195" s="192"/>
      <c r="L195" s="192"/>
      <c r="M195" s="192"/>
      <c r="N195" s="193"/>
      <c r="O195" s="194"/>
      <c r="P195" s="193"/>
      <c r="Q195" s="697"/>
      <c r="R195" s="691"/>
      <c r="S195" s="649"/>
      <c r="T195" s="648"/>
      <c r="U195" s="648"/>
      <c r="V195" s="650"/>
      <c r="W195" s="492"/>
      <c r="X195" s="4"/>
      <c r="Y195" s="4"/>
      <c r="Z195" s="4"/>
      <c r="AA195" s="4"/>
      <c r="AT195" s="4"/>
    </row>
    <row r="196" spans="1:46" ht="15.75">
      <c r="A196" s="488"/>
      <c r="B196" s="1920"/>
      <c r="C196" s="1921"/>
      <c r="D196" s="434"/>
      <c r="E196" s="430"/>
      <c r="F196" s="192"/>
      <c r="G196" s="192"/>
      <c r="H196" s="192"/>
      <c r="I196" s="193"/>
      <c r="J196" s="194"/>
      <c r="K196" s="192"/>
      <c r="L196" s="192"/>
      <c r="M196" s="192"/>
      <c r="N196" s="193"/>
      <c r="O196" s="194"/>
      <c r="P196" s="193"/>
      <c r="Q196" s="697"/>
      <c r="R196" s="691"/>
      <c r="S196" s="649"/>
      <c r="T196" s="648"/>
      <c r="U196" s="648"/>
      <c r="V196" s="650"/>
      <c r="W196" s="492"/>
      <c r="X196" s="4"/>
      <c r="Y196" s="4"/>
      <c r="Z196" s="4"/>
      <c r="AA196" s="4"/>
      <c r="AT196" s="4"/>
    </row>
    <row r="197" spans="1:46" ht="15.75">
      <c r="A197" s="488"/>
      <c r="B197" s="1920"/>
      <c r="C197" s="1921"/>
      <c r="D197" s="434"/>
      <c r="E197" s="430"/>
      <c r="F197" s="192"/>
      <c r="G197" s="192"/>
      <c r="H197" s="192"/>
      <c r="I197" s="193"/>
      <c r="J197" s="194"/>
      <c r="K197" s="192"/>
      <c r="L197" s="192"/>
      <c r="M197" s="192"/>
      <c r="N197" s="193"/>
      <c r="O197" s="194"/>
      <c r="P197" s="193"/>
      <c r="Q197" s="697"/>
      <c r="R197" s="691"/>
      <c r="S197" s="649"/>
      <c r="T197" s="648"/>
      <c r="U197" s="648"/>
      <c r="V197" s="650"/>
      <c r="W197" s="492"/>
      <c r="X197" s="4"/>
      <c r="Y197" s="4"/>
      <c r="Z197" s="4"/>
      <c r="AA197" s="4"/>
      <c r="AT197" s="4"/>
    </row>
    <row r="198" spans="1:46" ht="15.75">
      <c r="A198" s="488"/>
      <c r="B198" s="1920"/>
      <c r="C198" s="1921"/>
      <c r="D198" s="434"/>
      <c r="E198" s="430"/>
      <c r="F198" s="192"/>
      <c r="G198" s="192"/>
      <c r="H198" s="192"/>
      <c r="I198" s="193"/>
      <c r="J198" s="194"/>
      <c r="K198" s="192"/>
      <c r="L198" s="192"/>
      <c r="M198" s="192"/>
      <c r="N198" s="193"/>
      <c r="O198" s="194"/>
      <c r="P198" s="193"/>
      <c r="Q198" s="697"/>
      <c r="R198" s="691"/>
      <c r="S198" s="649"/>
      <c r="T198" s="648"/>
      <c r="U198" s="648"/>
      <c r="V198" s="650"/>
      <c r="W198" s="492"/>
      <c r="X198" s="4"/>
      <c r="Y198" s="4"/>
      <c r="Z198" s="4"/>
      <c r="AA198" s="4"/>
      <c r="AT198" s="4"/>
    </row>
    <row r="199" spans="1:46" ht="15.75">
      <c r="A199" s="488"/>
      <c r="B199" s="1920"/>
      <c r="C199" s="1921"/>
      <c r="D199" s="434"/>
      <c r="E199" s="430"/>
      <c r="F199" s="192"/>
      <c r="G199" s="192"/>
      <c r="H199" s="192"/>
      <c r="I199" s="193"/>
      <c r="J199" s="194"/>
      <c r="K199" s="192"/>
      <c r="L199" s="192"/>
      <c r="M199" s="192"/>
      <c r="N199" s="193"/>
      <c r="O199" s="194"/>
      <c r="P199" s="193"/>
      <c r="Q199" s="697"/>
      <c r="R199" s="691"/>
      <c r="S199" s="649"/>
      <c r="T199" s="648"/>
      <c r="U199" s="648"/>
      <c r="V199" s="650"/>
      <c r="W199" s="492"/>
      <c r="X199" s="4"/>
      <c r="Y199" s="4"/>
      <c r="Z199" s="4"/>
      <c r="AA199" s="4"/>
      <c r="AT199" s="4"/>
    </row>
    <row r="200" spans="1:46" ht="15.75">
      <c r="A200" s="488"/>
      <c r="B200" s="1920"/>
      <c r="C200" s="1921"/>
      <c r="D200" s="434"/>
      <c r="E200" s="430"/>
      <c r="F200" s="192"/>
      <c r="G200" s="192"/>
      <c r="H200" s="192"/>
      <c r="I200" s="193"/>
      <c r="J200" s="194"/>
      <c r="K200" s="192"/>
      <c r="L200" s="192"/>
      <c r="M200" s="192"/>
      <c r="N200" s="193"/>
      <c r="O200" s="194"/>
      <c r="P200" s="193"/>
      <c r="Q200" s="697"/>
      <c r="R200" s="691"/>
      <c r="S200" s="649"/>
      <c r="T200" s="648"/>
      <c r="U200" s="648"/>
      <c r="V200" s="650"/>
      <c r="W200" s="492"/>
      <c r="X200" s="4"/>
      <c r="Y200" s="4"/>
      <c r="Z200" s="4"/>
      <c r="AA200" s="4"/>
      <c r="AT200" s="4"/>
    </row>
    <row r="201" spans="1:46" ht="15.75">
      <c r="A201" s="488"/>
      <c r="B201" s="1920"/>
      <c r="C201" s="1921"/>
      <c r="D201" s="434"/>
      <c r="E201" s="430"/>
      <c r="F201" s="192"/>
      <c r="G201" s="192"/>
      <c r="H201" s="192"/>
      <c r="I201" s="193"/>
      <c r="J201" s="194"/>
      <c r="K201" s="192"/>
      <c r="L201" s="192"/>
      <c r="M201" s="192"/>
      <c r="N201" s="193"/>
      <c r="O201" s="194"/>
      <c r="P201" s="193"/>
      <c r="Q201" s="697"/>
      <c r="R201" s="691"/>
      <c r="S201" s="649"/>
      <c r="T201" s="648"/>
      <c r="U201" s="648"/>
      <c r="V201" s="650"/>
      <c r="W201" s="492"/>
      <c r="X201" s="4"/>
      <c r="Y201" s="4"/>
      <c r="Z201" s="4"/>
      <c r="AA201" s="4"/>
      <c r="AT201" s="4"/>
    </row>
    <row r="202" spans="1:46" ht="15.75">
      <c r="A202" s="488"/>
      <c r="B202" s="1920"/>
      <c r="C202" s="1921"/>
      <c r="D202" s="434"/>
      <c r="E202" s="430"/>
      <c r="F202" s="192"/>
      <c r="G202" s="192"/>
      <c r="H202" s="192"/>
      <c r="I202" s="193"/>
      <c r="J202" s="194"/>
      <c r="K202" s="192"/>
      <c r="L202" s="192"/>
      <c r="M202" s="192"/>
      <c r="N202" s="193"/>
      <c r="O202" s="194"/>
      <c r="P202" s="193"/>
      <c r="Q202" s="697"/>
      <c r="R202" s="691"/>
      <c r="S202" s="649"/>
      <c r="T202" s="648"/>
      <c r="U202" s="648"/>
      <c r="V202" s="650"/>
      <c r="W202" s="492"/>
      <c r="X202" s="4"/>
      <c r="Y202" s="4"/>
      <c r="Z202" s="4"/>
      <c r="AA202" s="4"/>
      <c r="AT202" s="4"/>
    </row>
    <row r="203" spans="1:46" ht="15.75">
      <c r="A203" s="488"/>
      <c r="B203" s="1920"/>
      <c r="C203" s="1921"/>
      <c r="D203" s="434"/>
      <c r="E203" s="430"/>
      <c r="F203" s="192"/>
      <c r="G203" s="192"/>
      <c r="H203" s="192"/>
      <c r="I203" s="193"/>
      <c r="J203" s="194"/>
      <c r="K203" s="192"/>
      <c r="L203" s="192"/>
      <c r="M203" s="192"/>
      <c r="N203" s="193"/>
      <c r="O203" s="194"/>
      <c r="P203" s="193"/>
      <c r="Q203" s="697"/>
      <c r="R203" s="691"/>
      <c r="S203" s="649"/>
      <c r="T203" s="648"/>
      <c r="U203" s="648"/>
      <c r="V203" s="650"/>
      <c r="W203" s="492"/>
      <c r="X203" s="4"/>
      <c r="Y203" s="4"/>
      <c r="Z203" s="4"/>
      <c r="AA203" s="4"/>
      <c r="AT203" s="4"/>
    </row>
    <row r="204" spans="1:46" ht="15.75">
      <c r="A204" s="488"/>
      <c r="B204" s="1920"/>
      <c r="C204" s="1921"/>
      <c r="D204" s="434"/>
      <c r="E204" s="430"/>
      <c r="F204" s="192"/>
      <c r="G204" s="192"/>
      <c r="H204" s="192"/>
      <c r="I204" s="193"/>
      <c r="J204" s="194"/>
      <c r="K204" s="192"/>
      <c r="L204" s="192"/>
      <c r="M204" s="192"/>
      <c r="N204" s="193"/>
      <c r="O204" s="194"/>
      <c r="P204" s="193"/>
      <c r="Q204" s="697"/>
      <c r="R204" s="691"/>
      <c r="S204" s="649"/>
      <c r="T204" s="648"/>
      <c r="U204" s="648"/>
      <c r="V204" s="650"/>
      <c r="W204" s="492"/>
      <c r="X204" s="4"/>
      <c r="Y204" s="4"/>
      <c r="Z204" s="4"/>
      <c r="AA204" s="4"/>
      <c r="AT204" s="4"/>
    </row>
    <row r="205" spans="1:46" ht="15.75">
      <c r="A205" s="488"/>
      <c r="B205" s="1920"/>
      <c r="C205" s="1921"/>
      <c r="D205" s="434"/>
      <c r="E205" s="430"/>
      <c r="F205" s="192"/>
      <c r="G205" s="192"/>
      <c r="H205" s="192"/>
      <c r="I205" s="193"/>
      <c r="J205" s="194"/>
      <c r="K205" s="192"/>
      <c r="L205" s="192"/>
      <c r="M205" s="192"/>
      <c r="N205" s="193"/>
      <c r="O205" s="194"/>
      <c r="P205" s="193"/>
      <c r="Q205" s="697"/>
      <c r="R205" s="691"/>
      <c r="S205" s="649"/>
      <c r="T205" s="648"/>
      <c r="U205" s="648"/>
      <c r="V205" s="650"/>
      <c r="W205" s="492"/>
      <c r="X205" s="4"/>
      <c r="Y205" s="4"/>
      <c r="Z205" s="4"/>
      <c r="AA205" s="4"/>
      <c r="AT205" s="4"/>
    </row>
    <row r="206" spans="1:46" ht="15.75">
      <c r="A206" s="488"/>
      <c r="B206" s="1920"/>
      <c r="C206" s="1921"/>
      <c r="D206" s="434"/>
      <c r="E206" s="430"/>
      <c r="F206" s="192"/>
      <c r="G206" s="192"/>
      <c r="H206" s="192"/>
      <c r="I206" s="193"/>
      <c r="J206" s="194"/>
      <c r="K206" s="192"/>
      <c r="L206" s="192"/>
      <c r="M206" s="192"/>
      <c r="N206" s="193"/>
      <c r="O206" s="194"/>
      <c r="P206" s="193"/>
      <c r="Q206" s="697"/>
      <c r="R206" s="691"/>
      <c r="S206" s="649"/>
      <c r="T206" s="648"/>
      <c r="U206" s="648"/>
      <c r="V206" s="650"/>
      <c r="W206" s="492"/>
      <c r="X206" s="4"/>
      <c r="Y206" s="4"/>
      <c r="Z206" s="4"/>
      <c r="AA206" s="4"/>
      <c r="AT206" s="4"/>
    </row>
    <row r="207" spans="1:46" ht="15.75">
      <c r="A207" s="488"/>
      <c r="B207" s="1920"/>
      <c r="C207" s="1921"/>
      <c r="D207" s="434"/>
      <c r="E207" s="430"/>
      <c r="F207" s="192"/>
      <c r="G207" s="192"/>
      <c r="H207" s="192"/>
      <c r="I207" s="193"/>
      <c r="J207" s="194"/>
      <c r="K207" s="192"/>
      <c r="L207" s="192"/>
      <c r="M207" s="192"/>
      <c r="N207" s="193"/>
      <c r="O207" s="194"/>
      <c r="P207" s="193"/>
      <c r="Q207" s="697"/>
      <c r="R207" s="691"/>
      <c r="S207" s="649"/>
      <c r="T207" s="648"/>
      <c r="U207" s="648"/>
      <c r="V207" s="650"/>
      <c r="W207" s="492"/>
      <c r="X207" s="4"/>
      <c r="Y207" s="4"/>
      <c r="Z207" s="4"/>
      <c r="AA207" s="4"/>
      <c r="AT207" s="4"/>
    </row>
    <row r="208" spans="1:46" ht="15.75">
      <c r="A208" s="488"/>
      <c r="B208" s="1920"/>
      <c r="C208" s="1921"/>
      <c r="D208" s="434"/>
      <c r="E208" s="430"/>
      <c r="F208" s="192"/>
      <c r="G208" s="192"/>
      <c r="H208" s="192"/>
      <c r="I208" s="193"/>
      <c r="J208" s="194"/>
      <c r="K208" s="192"/>
      <c r="L208" s="192"/>
      <c r="M208" s="192"/>
      <c r="N208" s="193"/>
      <c r="O208" s="194"/>
      <c r="P208" s="193"/>
      <c r="Q208" s="697"/>
      <c r="R208" s="691"/>
      <c r="S208" s="649"/>
      <c r="T208" s="648"/>
      <c r="U208" s="648"/>
      <c r="V208" s="650"/>
      <c r="W208" s="492"/>
      <c r="X208" s="4"/>
      <c r="Y208" s="4"/>
      <c r="Z208" s="4"/>
      <c r="AA208" s="4"/>
      <c r="AT208" s="4"/>
    </row>
    <row r="209" spans="1:46" ht="15.75">
      <c r="A209" s="488"/>
      <c r="B209" s="1920"/>
      <c r="C209" s="1921"/>
      <c r="D209" s="434"/>
      <c r="E209" s="430"/>
      <c r="F209" s="192"/>
      <c r="G209" s="192"/>
      <c r="H209" s="192"/>
      <c r="I209" s="193"/>
      <c r="J209" s="194"/>
      <c r="K209" s="192"/>
      <c r="L209" s="192"/>
      <c r="M209" s="192"/>
      <c r="N209" s="193"/>
      <c r="O209" s="194"/>
      <c r="P209" s="193"/>
      <c r="Q209" s="697"/>
      <c r="R209" s="691"/>
      <c r="S209" s="649"/>
      <c r="T209" s="648"/>
      <c r="U209" s="648"/>
      <c r="V209" s="650"/>
      <c r="W209" s="492"/>
      <c r="X209" s="4"/>
      <c r="Y209" s="4"/>
      <c r="Z209" s="4"/>
      <c r="AA209" s="4"/>
      <c r="AT209" s="4"/>
    </row>
    <row r="210" spans="1:46" ht="15.75">
      <c r="A210" s="488"/>
      <c r="B210" s="1920"/>
      <c r="C210" s="1921"/>
      <c r="D210" s="434"/>
      <c r="E210" s="430"/>
      <c r="F210" s="192"/>
      <c r="G210" s="192"/>
      <c r="H210" s="192"/>
      <c r="I210" s="193"/>
      <c r="J210" s="194"/>
      <c r="K210" s="192"/>
      <c r="L210" s="192"/>
      <c r="M210" s="192"/>
      <c r="N210" s="193"/>
      <c r="O210" s="194"/>
      <c r="P210" s="193"/>
      <c r="Q210" s="697"/>
      <c r="R210" s="691"/>
      <c r="S210" s="649"/>
      <c r="T210" s="648"/>
      <c r="U210" s="648"/>
      <c r="V210" s="650"/>
      <c r="W210" s="492"/>
      <c r="X210" s="4"/>
      <c r="Y210" s="4"/>
      <c r="Z210" s="4"/>
      <c r="AA210" s="4"/>
      <c r="AT210" s="4"/>
    </row>
    <row r="211" spans="1:46" ht="15.75">
      <c r="A211" s="488"/>
      <c r="B211" s="1920"/>
      <c r="C211" s="1921"/>
      <c r="D211" s="434"/>
      <c r="E211" s="430"/>
      <c r="F211" s="192"/>
      <c r="G211" s="192"/>
      <c r="H211" s="192"/>
      <c r="I211" s="193"/>
      <c r="J211" s="194"/>
      <c r="K211" s="192"/>
      <c r="L211" s="192"/>
      <c r="M211" s="192"/>
      <c r="N211" s="193"/>
      <c r="O211" s="194"/>
      <c r="P211" s="193"/>
      <c r="Q211" s="697"/>
      <c r="R211" s="691"/>
      <c r="S211" s="649"/>
      <c r="T211" s="648"/>
      <c r="U211" s="648"/>
      <c r="V211" s="650"/>
      <c r="W211" s="492"/>
      <c r="X211" s="4"/>
      <c r="Y211" s="4"/>
      <c r="Z211" s="4"/>
      <c r="AA211" s="4"/>
      <c r="AT211" s="4"/>
    </row>
    <row r="212" spans="1:46" ht="15.75">
      <c r="A212" s="488"/>
      <c r="B212" s="1920"/>
      <c r="C212" s="1921"/>
      <c r="D212" s="434"/>
      <c r="E212" s="430"/>
      <c r="F212" s="192"/>
      <c r="G212" s="192"/>
      <c r="H212" s="192"/>
      <c r="I212" s="193"/>
      <c r="J212" s="194"/>
      <c r="K212" s="192"/>
      <c r="L212" s="192"/>
      <c r="M212" s="192"/>
      <c r="N212" s="193"/>
      <c r="O212" s="194"/>
      <c r="P212" s="193"/>
      <c r="Q212" s="697"/>
      <c r="R212" s="691"/>
      <c r="S212" s="649"/>
      <c r="T212" s="648"/>
      <c r="U212" s="648"/>
      <c r="V212" s="650"/>
      <c r="W212" s="492"/>
      <c r="X212" s="4"/>
      <c r="Y212" s="4"/>
      <c r="Z212" s="4"/>
      <c r="AA212" s="4"/>
      <c r="AT212" s="4"/>
    </row>
    <row r="213" spans="1:46" ht="15.75">
      <c r="A213" s="488"/>
      <c r="B213" s="1920"/>
      <c r="C213" s="1921"/>
      <c r="D213" s="434"/>
      <c r="E213" s="430"/>
      <c r="F213" s="192"/>
      <c r="G213" s="192"/>
      <c r="H213" s="192"/>
      <c r="I213" s="193"/>
      <c r="J213" s="194"/>
      <c r="K213" s="192"/>
      <c r="L213" s="192"/>
      <c r="M213" s="192"/>
      <c r="N213" s="193"/>
      <c r="O213" s="194"/>
      <c r="P213" s="193"/>
      <c r="Q213" s="697"/>
      <c r="R213" s="691"/>
      <c r="S213" s="649"/>
      <c r="T213" s="648"/>
      <c r="U213" s="648"/>
      <c r="V213" s="650"/>
      <c r="W213" s="492"/>
      <c r="X213" s="4"/>
      <c r="Y213" s="4"/>
      <c r="Z213" s="4"/>
      <c r="AA213" s="4"/>
      <c r="AT213" s="4"/>
    </row>
    <row r="214" spans="1:46" ht="15.75">
      <c r="A214" s="488"/>
      <c r="B214" s="1920"/>
      <c r="C214" s="1921"/>
      <c r="D214" s="434"/>
      <c r="E214" s="430"/>
      <c r="F214" s="192"/>
      <c r="G214" s="192"/>
      <c r="H214" s="192"/>
      <c r="I214" s="193"/>
      <c r="J214" s="194"/>
      <c r="K214" s="192"/>
      <c r="L214" s="192"/>
      <c r="M214" s="192"/>
      <c r="N214" s="193"/>
      <c r="O214" s="194"/>
      <c r="P214" s="193"/>
      <c r="Q214" s="697"/>
      <c r="R214" s="691"/>
      <c r="S214" s="649"/>
      <c r="T214" s="648"/>
      <c r="U214" s="648"/>
      <c r="V214" s="650"/>
      <c r="W214" s="492"/>
      <c r="X214" s="4"/>
      <c r="Y214" s="4"/>
      <c r="Z214" s="4"/>
      <c r="AA214" s="4"/>
      <c r="AT214" s="4"/>
    </row>
    <row r="215" spans="1:46" ht="15.75">
      <c r="A215" s="488"/>
      <c r="B215" s="1920"/>
      <c r="C215" s="1921"/>
      <c r="D215" s="434"/>
      <c r="E215" s="430"/>
      <c r="F215" s="192"/>
      <c r="G215" s="192"/>
      <c r="H215" s="192"/>
      <c r="I215" s="193"/>
      <c r="J215" s="194"/>
      <c r="K215" s="192"/>
      <c r="L215" s="192"/>
      <c r="M215" s="192"/>
      <c r="N215" s="193"/>
      <c r="O215" s="194"/>
      <c r="P215" s="193"/>
      <c r="Q215" s="697"/>
      <c r="R215" s="691"/>
      <c r="S215" s="649"/>
      <c r="T215" s="648"/>
      <c r="U215" s="648"/>
      <c r="V215" s="650"/>
      <c r="W215" s="492"/>
      <c r="X215" s="4"/>
      <c r="Y215" s="4"/>
      <c r="Z215" s="4"/>
      <c r="AA215" s="4"/>
      <c r="AT215" s="4"/>
    </row>
    <row r="216" spans="1:46" ht="15.75">
      <c r="A216" s="488"/>
      <c r="B216" s="1920"/>
      <c r="C216" s="1921"/>
      <c r="D216" s="434"/>
      <c r="E216" s="430"/>
      <c r="F216" s="192"/>
      <c r="G216" s="192"/>
      <c r="H216" s="192"/>
      <c r="I216" s="193"/>
      <c r="J216" s="194"/>
      <c r="K216" s="192"/>
      <c r="L216" s="192"/>
      <c r="M216" s="192"/>
      <c r="N216" s="193"/>
      <c r="O216" s="194"/>
      <c r="P216" s="193"/>
      <c r="Q216" s="697"/>
      <c r="R216" s="691"/>
      <c r="S216" s="649"/>
      <c r="T216" s="648"/>
      <c r="U216" s="648"/>
      <c r="V216" s="650"/>
      <c r="W216" s="492"/>
      <c r="X216" s="4"/>
      <c r="Y216" s="4"/>
      <c r="Z216" s="4"/>
      <c r="AA216" s="4"/>
      <c r="AT216" s="4"/>
    </row>
    <row r="217" spans="1:46" ht="15.75">
      <c r="A217" s="488"/>
      <c r="B217" s="1920"/>
      <c r="C217" s="1921"/>
      <c r="D217" s="434"/>
      <c r="E217" s="430"/>
      <c r="F217" s="192"/>
      <c r="G217" s="192"/>
      <c r="H217" s="192"/>
      <c r="I217" s="193"/>
      <c r="J217" s="194"/>
      <c r="K217" s="192"/>
      <c r="L217" s="192"/>
      <c r="M217" s="192"/>
      <c r="N217" s="193"/>
      <c r="O217" s="194"/>
      <c r="P217" s="193"/>
      <c r="Q217" s="697"/>
      <c r="R217" s="691"/>
      <c r="S217" s="649"/>
      <c r="T217" s="648"/>
      <c r="U217" s="648"/>
      <c r="V217" s="650"/>
      <c r="W217" s="492"/>
      <c r="X217" s="4"/>
      <c r="Y217" s="4"/>
      <c r="Z217" s="4"/>
      <c r="AA217" s="4"/>
      <c r="AT217" s="4"/>
    </row>
    <row r="218" spans="1:46" ht="15.75">
      <c r="A218" s="488"/>
      <c r="B218" s="1920"/>
      <c r="C218" s="1921"/>
      <c r="D218" s="434"/>
      <c r="E218" s="430"/>
      <c r="F218" s="192"/>
      <c r="G218" s="192"/>
      <c r="H218" s="192"/>
      <c r="I218" s="193"/>
      <c r="J218" s="194"/>
      <c r="K218" s="192"/>
      <c r="L218" s="192"/>
      <c r="M218" s="192"/>
      <c r="N218" s="193"/>
      <c r="O218" s="194"/>
      <c r="P218" s="193"/>
      <c r="Q218" s="697"/>
      <c r="R218" s="691"/>
      <c r="S218" s="649"/>
      <c r="T218" s="648"/>
      <c r="U218" s="648"/>
      <c r="V218" s="650"/>
      <c r="W218" s="492"/>
      <c r="X218" s="4"/>
      <c r="Y218" s="4"/>
      <c r="Z218" s="4"/>
      <c r="AA218" s="4"/>
      <c r="AT218" s="4"/>
    </row>
    <row r="219" spans="1:46" ht="15.75">
      <c r="A219" s="488"/>
      <c r="B219" s="1920"/>
      <c r="C219" s="1921"/>
      <c r="D219" s="434"/>
      <c r="E219" s="430"/>
      <c r="F219" s="192"/>
      <c r="G219" s="192"/>
      <c r="H219" s="192"/>
      <c r="I219" s="193"/>
      <c r="J219" s="194"/>
      <c r="K219" s="192"/>
      <c r="L219" s="192"/>
      <c r="M219" s="192"/>
      <c r="N219" s="193"/>
      <c r="O219" s="194"/>
      <c r="P219" s="193"/>
      <c r="Q219" s="697"/>
      <c r="R219" s="691"/>
      <c r="S219" s="649"/>
      <c r="T219" s="648"/>
      <c r="U219" s="648"/>
      <c r="V219" s="650"/>
      <c r="W219" s="492"/>
      <c r="X219" s="4"/>
      <c r="Y219" s="4"/>
      <c r="Z219" s="4"/>
      <c r="AA219" s="4"/>
      <c r="AT219" s="4"/>
    </row>
    <row r="220" spans="1:46" ht="15.75">
      <c r="A220" s="488"/>
      <c r="B220" s="1920"/>
      <c r="C220" s="1921"/>
      <c r="D220" s="434"/>
      <c r="E220" s="430"/>
      <c r="F220" s="192"/>
      <c r="G220" s="192"/>
      <c r="H220" s="192"/>
      <c r="I220" s="193"/>
      <c r="J220" s="194"/>
      <c r="K220" s="192"/>
      <c r="L220" s="192"/>
      <c r="M220" s="192"/>
      <c r="N220" s="193"/>
      <c r="O220" s="194"/>
      <c r="P220" s="193"/>
      <c r="Q220" s="697"/>
      <c r="R220" s="691"/>
      <c r="S220" s="649"/>
      <c r="T220" s="648"/>
      <c r="U220" s="648"/>
      <c r="V220" s="650"/>
      <c r="W220" s="492"/>
      <c r="X220" s="4"/>
      <c r="Y220" s="4"/>
      <c r="Z220" s="4"/>
      <c r="AA220" s="4"/>
      <c r="AT220" s="4"/>
    </row>
    <row r="221" spans="1:46" ht="15.75">
      <c r="A221" s="488"/>
      <c r="B221" s="1920"/>
      <c r="C221" s="1921"/>
      <c r="D221" s="434"/>
      <c r="E221" s="430"/>
      <c r="F221" s="192"/>
      <c r="G221" s="192"/>
      <c r="H221" s="192"/>
      <c r="I221" s="193"/>
      <c r="J221" s="194"/>
      <c r="K221" s="192"/>
      <c r="L221" s="192"/>
      <c r="M221" s="192"/>
      <c r="N221" s="193"/>
      <c r="O221" s="194"/>
      <c r="P221" s="193"/>
      <c r="Q221" s="697"/>
      <c r="R221" s="691"/>
      <c r="S221" s="649"/>
      <c r="T221" s="648"/>
      <c r="U221" s="648"/>
      <c r="V221" s="650"/>
      <c r="W221" s="492"/>
      <c r="X221" s="4"/>
      <c r="Y221" s="4"/>
      <c r="Z221" s="4"/>
      <c r="AA221" s="4"/>
      <c r="AT221" s="4"/>
    </row>
    <row r="222" spans="1:46" ht="15.75">
      <c r="A222" s="488"/>
      <c r="B222" s="1920"/>
      <c r="C222" s="1921"/>
      <c r="D222" s="434"/>
      <c r="E222" s="430"/>
      <c r="F222" s="192"/>
      <c r="G222" s="192"/>
      <c r="H222" s="192"/>
      <c r="I222" s="193"/>
      <c r="J222" s="194"/>
      <c r="K222" s="192"/>
      <c r="L222" s="192"/>
      <c r="M222" s="192"/>
      <c r="N222" s="193"/>
      <c r="O222" s="194"/>
      <c r="P222" s="193"/>
      <c r="Q222" s="697"/>
      <c r="R222" s="691"/>
      <c r="S222" s="649"/>
      <c r="T222" s="648"/>
      <c r="U222" s="648"/>
      <c r="V222" s="650"/>
      <c r="W222" s="492"/>
      <c r="X222" s="4"/>
      <c r="Y222" s="4"/>
      <c r="Z222" s="4"/>
      <c r="AA222" s="4"/>
      <c r="AT222" s="4"/>
    </row>
    <row r="223" spans="1:46" ht="15.75">
      <c r="A223" s="488"/>
      <c r="B223" s="1920"/>
      <c r="C223" s="1921"/>
      <c r="D223" s="434"/>
      <c r="E223" s="430"/>
      <c r="F223" s="192"/>
      <c r="G223" s="192"/>
      <c r="H223" s="192"/>
      <c r="I223" s="193"/>
      <c r="J223" s="194"/>
      <c r="K223" s="192"/>
      <c r="L223" s="192"/>
      <c r="M223" s="192"/>
      <c r="N223" s="193"/>
      <c r="O223" s="194"/>
      <c r="P223" s="193"/>
      <c r="Q223" s="697"/>
      <c r="R223" s="691"/>
      <c r="S223" s="649"/>
      <c r="T223" s="648"/>
      <c r="U223" s="648"/>
      <c r="V223" s="650"/>
      <c r="W223" s="492"/>
      <c r="X223" s="4"/>
      <c r="Y223" s="4"/>
      <c r="Z223" s="4"/>
      <c r="AA223" s="4"/>
      <c r="AT223" s="4"/>
    </row>
    <row r="224" spans="1:46" ht="15.75">
      <c r="A224" s="488"/>
      <c r="B224" s="1920"/>
      <c r="C224" s="1921"/>
      <c r="D224" s="434"/>
      <c r="E224" s="430"/>
      <c r="F224" s="192"/>
      <c r="G224" s="192"/>
      <c r="H224" s="192"/>
      <c r="I224" s="193"/>
      <c r="J224" s="194"/>
      <c r="K224" s="192"/>
      <c r="L224" s="192"/>
      <c r="M224" s="192"/>
      <c r="N224" s="193"/>
      <c r="O224" s="194"/>
      <c r="P224" s="193"/>
      <c r="Q224" s="697"/>
      <c r="R224" s="691"/>
      <c r="S224" s="649"/>
      <c r="T224" s="648"/>
      <c r="U224" s="648"/>
      <c r="V224" s="650"/>
      <c r="W224" s="492"/>
      <c r="X224" s="4"/>
      <c r="Y224" s="4"/>
      <c r="Z224" s="4"/>
      <c r="AA224" s="4"/>
      <c r="AT224" s="4"/>
    </row>
    <row r="225" spans="1:46" ht="15.75">
      <c r="A225" s="488"/>
      <c r="B225" s="1920"/>
      <c r="C225" s="1921"/>
      <c r="D225" s="434"/>
      <c r="E225" s="430"/>
      <c r="F225" s="192"/>
      <c r="G225" s="192"/>
      <c r="H225" s="192"/>
      <c r="I225" s="193"/>
      <c r="J225" s="194"/>
      <c r="K225" s="192"/>
      <c r="L225" s="192"/>
      <c r="M225" s="192"/>
      <c r="N225" s="193"/>
      <c r="O225" s="194"/>
      <c r="P225" s="193"/>
      <c r="Q225" s="697"/>
      <c r="R225" s="691"/>
      <c r="S225" s="649"/>
      <c r="T225" s="648"/>
      <c r="U225" s="648"/>
      <c r="V225" s="650"/>
      <c r="W225" s="492"/>
      <c r="X225" s="4"/>
      <c r="Y225" s="4"/>
      <c r="Z225" s="4"/>
      <c r="AA225" s="4"/>
      <c r="AT225" s="4"/>
    </row>
    <row r="226" spans="1:46" ht="15.75">
      <c r="A226" s="488"/>
      <c r="B226" s="1920"/>
      <c r="C226" s="1921"/>
      <c r="D226" s="434"/>
      <c r="E226" s="430"/>
      <c r="F226" s="192"/>
      <c r="G226" s="192"/>
      <c r="H226" s="192"/>
      <c r="I226" s="193"/>
      <c r="J226" s="194"/>
      <c r="K226" s="192"/>
      <c r="L226" s="192"/>
      <c r="M226" s="192"/>
      <c r="N226" s="193"/>
      <c r="O226" s="194"/>
      <c r="P226" s="193"/>
      <c r="Q226" s="697"/>
      <c r="R226" s="691"/>
      <c r="S226" s="649"/>
      <c r="T226" s="648"/>
      <c r="U226" s="648"/>
      <c r="V226" s="650"/>
      <c r="W226" s="492"/>
      <c r="X226" s="4"/>
      <c r="Y226" s="4"/>
      <c r="Z226" s="4"/>
      <c r="AA226" s="4"/>
      <c r="AT226" s="4"/>
    </row>
    <row r="227" spans="1:46" ht="15.75">
      <c r="A227" s="488"/>
      <c r="B227" s="1920"/>
      <c r="C227" s="1921"/>
      <c r="D227" s="434"/>
      <c r="E227" s="430"/>
      <c r="F227" s="192"/>
      <c r="G227" s="192"/>
      <c r="H227" s="192"/>
      <c r="I227" s="193"/>
      <c r="J227" s="194"/>
      <c r="K227" s="192"/>
      <c r="L227" s="192"/>
      <c r="M227" s="192"/>
      <c r="N227" s="193"/>
      <c r="O227" s="194"/>
      <c r="P227" s="193"/>
      <c r="Q227" s="697"/>
      <c r="R227" s="691"/>
      <c r="S227" s="649"/>
      <c r="T227" s="648"/>
      <c r="U227" s="648"/>
      <c r="V227" s="650"/>
      <c r="W227" s="492"/>
      <c r="X227" s="4"/>
      <c r="Y227" s="4"/>
      <c r="Z227" s="4"/>
      <c r="AA227" s="4"/>
      <c r="AT227" s="4"/>
    </row>
    <row r="228" spans="1:46" ht="15.75">
      <c r="A228" s="488"/>
      <c r="B228" s="1920"/>
      <c r="C228" s="1921"/>
      <c r="D228" s="434"/>
      <c r="E228" s="430"/>
      <c r="F228" s="192"/>
      <c r="G228" s="192"/>
      <c r="H228" s="192"/>
      <c r="I228" s="193"/>
      <c r="J228" s="194"/>
      <c r="K228" s="192"/>
      <c r="L228" s="192"/>
      <c r="M228" s="192"/>
      <c r="N228" s="193"/>
      <c r="O228" s="194"/>
      <c r="P228" s="193"/>
      <c r="Q228" s="697"/>
      <c r="R228" s="691"/>
      <c r="S228" s="649"/>
      <c r="T228" s="648"/>
      <c r="U228" s="648"/>
      <c r="V228" s="650"/>
      <c r="W228" s="492"/>
      <c r="X228" s="4"/>
      <c r="Y228" s="4"/>
      <c r="Z228" s="4"/>
      <c r="AA228" s="4"/>
      <c r="AT228" s="4"/>
    </row>
    <row r="229" spans="1:46" ht="15.75">
      <c r="A229" s="488"/>
      <c r="B229" s="1920"/>
      <c r="C229" s="1921"/>
      <c r="D229" s="434"/>
      <c r="E229" s="430"/>
      <c r="F229" s="192"/>
      <c r="G229" s="192"/>
      <c r="H229" s="192"/>
      <c r="I229" s="193"/>
      <c r="J229" s="194"/>
      <c r="K229" s="192"/>
      <c r="L229" s="192"/>
      <c r="M229" s="192"/>
      <c r="N229" s="193"/>
      <c r="O229" s="194"/>
      <c r="P229" s="193"/>
      <c r="Q229" s="697"/>
      <c r="R229" s="691"/>
      <c r="S229" s="649"/>
      <c r="T229" s="648"/>
      <c r="U229" s="648"/>
      <c r="V229" s="650"/>
      <c r="W229" s="492"/>
      <c r="X229" s="4"/>
      <c r="Y229" s="4"/>
      <c r="Z229" s="4"/>
      <c r="AA229" s="4"/>
      <c r="AT229" s="4"/>
    </row>
    <row r="230" spans="1:46" ht="15.75">
      <c r="A230" s="488"/>
      <c r="B230" s="1920"/>
      <c r="C230" s="1921"/>
      <c r="D230" s="434"/>
      <c r="E230" s="430"/>
      <c r="F230" s="192"/>
      <c r="G230" s="192"/>
      <c r="H230" s="192"/>
      <c r="I230" s="193"/>
      <c r="J230" s="194"/>
      <c r="K230" s="192"/>
      <c r="L230" s="192"/>
      <c r="M230" s="192"/>
      <c r="N230" s="193"/>
      <c r="O230" s="194"/>
      <c r="P230" s="193"/>
      <c r="Q230" s="697"/>
      <c r="R230" s="691"/>
      <c r="S230" s="649"/>
      <c r="T230" s="648"/>
      <c r="U230" s="648"/>
      <c r="V230" s="650"/>
      <c r="W230" s="492"/>
      <c r="X230" s="4"/>
      <c r="Y230" s="4"/>
      <c r="Z230" s="4"/>
      <c r="AA230" s="4"/>
      <c r="AT230" s="4"/>
    </row>
    <row r="231" spans="1:46" ht="15.75">
      <c r="A231" s="488"/>
      <c r="B231" s="1920"/>
      <c r="C231" s="1921"/>
      <c r="D231" s="434"/>
      <c r="E231" s="430"/>
      <c r="F231" s="192"/>
      <c r="G231" s="192"/>
      <c r="H231" s="192"/>
      <c r="I231" s="193"/>
      <c r="J231" s="194"/>
      <c r="K231" s="192"/>
      <c r="L231" s="192"/>
      <c r="M231" s="192"/>
      <c r="N231" s="193"/>
      <c r="O231" s="194"/>
      <c r="P231" s="193"/>
      <c r="Q231" s="697"/>
      <c r="R231" s="691"/>
      <c r="S231" s="649"/>
      <c r="T231" s="648"/>
      <c r="U231" s="648"/>
      <c r="V231" s="650"/>
      <c r="W231" s="492"/>
      <c r="X231" s="4"/>
      <c r="Y231" s="4"/>
      <c r="Z231" s="4"/>
      <c r="AA231" s="4"/>
      <c r="AT231" s="4"/>
    </row>
    <row r="232" spans="1:46" ht="15.75">
      <c r="A232" s="488"/>
      <c r="B232" s="1920"/>
      <c r="C232" s="1921"/>
      <c r="D232" s="434"/>
      <c r="E232" s="430"/>
      <c r="F232" s="192"/>
      <c r="G232" s="192"/>
      <c r="H232" s="192"/>
      <c r="I232" s="193"/>
      <c r="J232" s="194"/>
      <c r="K232" s="192"/>
      <c r="L232" s="192"/>
      <c r="M232" s="192"/>
      <c r="N232" s="193"/>
      <c r="O232" s="194"/>
      <c r="P232" s="193"/>
      <c r="Q232" s="697"/>
      <c r="R232" s="691"/>
      <c r="S232" s="649"/>
      <c r="T232" s="648"/>
      <c r="U232" s="648"/>
      <c r="V232" s="650"/>
      <c r="W232" s="492"/>
      <c r="X232" s="4"/>
      <c r="Y232" s="4"/>
      <c r="Z232" s="4"/>
      <c r="AA232" s="4"/>
      <c r="AT232" s="4"/>
    </row>
    <row r="233" spans="1:46" ht="15.75">
      <c r="A233" s="488"/>
      <c r="B233" s="1920"/>
      <c r="C233" s="1921"/>
      <c r="D233" s="434"/>
      <c r="E233" s="430"/>
      <c r="F233" s="192"/>
      <c r="G233" s="192"/>
      <c r="H233" s="192"/>
      <c r="I233" s="193"/>
      <c r="J233" s="194"/>
      <c r="K233" s="192"/>
      <c r="L233" s="192"/>
      <c r="M233" s="192"/>
      <c r="N233" s="193"/>
      <c r="O233" s="194"/>
      <c r="P233" s="193"/>
      <c r="Q233" s="697"/>
      <c r="R233" s="691"/>
      <c r="S233" s="649"/>
      <c r="T233" s="648"/>
      <c r="U233" s="648"/>
      <c r="V233" s="650"/>
      <c r="W233" s="492"/>
      <c r="X233" s="4"/>
      <c r="Y233" s="4"/>
      <c r="Z233" s="4"/>
      <c r="AA233" s="4"/>
      <c r="AT233" s="4"/>
    </row>
    <row r="234" spans="1:46" ht="15.75">
      <c r="A234" s="488"/>
      <c r="B234" s="1920"/>
      <c r="C234" s="1921"/>
      <c r="D234" s="434"/>
      <c r="E234" s="430"/>
      <c r="F234" s="192"/>
      <c r="G234" s="192"/>
      <c r="H234" s="192"/>
      <c r="I234" s="193"/>
      <c r="J234" s="194"/>
      <c r="K234" s="192"/>
      <c r="L234" s="192"/>
      <c r="M234" s="192"/>
      <c r="N234" s="193"/>
      <c r="O234" s="194"/>
      <c r="P234" s="193"/>
      <c r="Q234" s="697"/>
      <c r="R234" s="691"/>
      <c r="S234" s="649"/>
      <c r="T234" s="648"/>
      <c r="U234" s="648"/>
      <c r="V234" s="650"/>
      <c r="W234" s="492"/>
      <c r="X234" s="4"/>
      <c r="Y234" s="4"/>
      <c r="Z234" s="4"/>
      <c r="AA234" s="4"/>
      <c r="AT234" s="4"/>
    </row>
    <row r="235" spans="1:46" ht="15.75">
      <c r="A235" s="488"/>
      <c r="B235" s="1920"/>
      <c r="C235" s="1921"/>
      <c r="D235" s="434"/>
      <c r="E235" s="430"/>
      <c r="F235" s="192"/>
      <c r="G235" s="192"/>
      <c r="H235" s="192"/>
      <c r="I235" s="193"/>
      <c r="J235" s="194"/>
      <c r="K235" s="192"/>
      <c r="L235" s="192"/>
      <c r="M235" s="192"/>
      <c r="N235" s="193"/>
      <c r="O235" s="194"/>
      <c r="P235" s="193"/>
      <c r="Q235" s="697"/>
      <c r="R235" s="691"/>
      <c r="S235" s="649"/>
      <c r="T235" s="648"/>
      <c r="U235" s="648"/>
      <c r="V235" s="650"/>
      <c r="W235" s="492"/>
      <c r="X235" s="4"/>
      <c r="Y235" s="4"/>
      <c r="Z235" s="4"/>
      <c r="AA235" s="4"/>
      <c r="AT235" s="4"/>
    </row>
    <row r="236" spans="1:46" ht="15.75">
      <c r="A236" s="488"/>
      <c r="B236" s="1920"/>
      <c r="C236" s="1921"/>
      <c r="D236" s="434"/>
      <c r="E236" s="430"/>
      <c r="F236" s="192"/>
      <c r="G236" s="192"/>
      <c r="H236" s="192"/>
      <c r="I236" s="193"/>
      <c r="J236" s="194"/>
      <c r="K236" s="192"/>
      <c r="L236" s="192"/>
      <c r="M236" s="192"/>
      <c r="N236" s="193"/>
      <c r="O236" s="194"/>
      <c r="P236" s="193"/>
      <c r="Q236" s="697"/>
      <c r="R236" s="691"/>
      <c r="S236" s="649"/>
      <c r="T236" s="648"/>
      <c r="U236" s="648"/>
      <c r="V236" s="650"/>
      <c r="W236" s="492"/>
      <c r="X236" s="4"/>
      <c r="Y236" s="4"/>
      <c r="Z236" s="4"/>
      <c r="AA236" s="4"/>
      <c r="AT236" s="4"/>
    </row>
    <row r="237" spans="1:46" ht="15.75">
      <c r="A237" s="488"/>
      <c r="B237" s="1920"/>
      <c r="C237" s="1921"/>
      <c r="D237" s="434"/>
      <c r="E237" s="430"/>
      <c r="F237" s="192"/>
      <c r="G237" s="192"/>
      <c r="H237" s="192"/>
      <c r="I237" s="193"/>
      <c r="J237" s="194"/>
      <c r="K237" s="192"/>
      <c r="L237" s="192"/>
      <c r="M237" s="192"/>
      <c r="N237" s="193"/>
      <c r="O237" s="194"/>
      <c r="P237" s="193"/>
      <c r="Q237" s="697"/>
      <c r="R237" s="691"/>
      <c r="S237" s="649"/>
      <c r="T237" s="648"/>
      <c r="U237" s="648"/>
      <c r="V237" s="650"/>
      <c r="W237" s="492"/>
      <c r="X237" s="4"/>
      <c r="Y237" s="4"/>
      <c r="Z237" s="4"/>
      <c r="AA237" s="4"/>
      <c r="AT237" s="4"/>
    </row>
    <row r="238" spans="1:46" ht="15.75">
      <c r="A238" s="488"/>
      <c r="B238" s="1920"/>
      <c r="C238" s="1921"/>
      <c r="D238" s="434"/>
      <c r="E238" s="430"/>
      <c r="F238" s="192"/>
      <c r="G238" s="192"/>
      <c r="H238" s="192"/>
      <c r="I238" s="193"/>
      <c r="J238" s="194"/>
      <c r="K238" s="192"/>
      <c r="L238" s="192"/>
      <c r="M238" s="192"/>
      <c r="N238" s="193"/>
      <c r="O238" s="194"/>
      <c r="P238" s="193"/>
      <c r="Q238" s="697"/>
      <c r="R238" s="691"/>
      <c r="S238" s="649"/>
      <c r="T238" s="648"/>
      <c r="U238" s="648"/>
      <c r="V238" s="650"/>
      <c r="W238" s="492"/>
      <c r="X238" s="4"/>
      <c r="Y238" s="4"/>
      <c r="Z238" s="4"/>
      <c r="AA238" s="4"/>
      <c r="AT238" s="4"/>
    </row>
    <row r="239" spans="1:46" ht="15.75">
      <c r="A239" s="488"/>
      <c r="B239" s="1920"/>
      <c r="C239" s="1921"/>
      <c r="D239" s="434"/>
      <c r="E239" s="430"/>
      <c r="F239" s="192"/>
      <c r="G239" s="192"/>
      <c r="H239" s="192"/>
      <c r="I239" s="193"/>
      <c r="J239" s="194"/>
      <c r="K239" s="192"/>
      <c r="L239" s="192"/>
      <c r="M239" s="192"/>
      <c r="N239" s="193"/>
      <c r="O239" s="194"/>
      <c r="P239" s="193"/>
      <c r="Q239" s="697"/>
      <c r="R239" s="691"/>
      <c r="S239" s="649"/>
      <c r="T239" s="648"/>
      <c r="U239" s="648"/>
      <c r="V239" s="650"/>
      <c r="W239" s="492"/>
      <c r="X239" s="4"/>
      <c r="Y239" s="4"/>
      <c r="Z239" s="4"/>
      <c r="AA239" s="4"/>
      <c r="AT239" s="4"/>
    </row>
    <row r="240" spans="1:46" ht="15.75">
      <c r="A240" s="488"/>
      <c r="B240" s="1920"/>
      <c r="C240" s="1921"/>
      <c r="D240" s="434"/>
      <c r="E240" s="430"/>
      <c r="F240" s="192"/>
      <c r="G240" s="192"/>
      <c r="H240" s="192"/>
      <c r="I240" s="193"/>
      <c r="J240" s="194"/>
      <c r="K240" s="192"/>
      <c r="L240" s="192"/>
      <c r="M240" s="192"/>
      <c r="N240" s="193"/>
      <c r="O240" s="194"/>
      <c r="P240" s="193"/>
      <c r="Q240" s="697"/>
      <c r="R240" s="691"/>
      <c r="S240" s="649"/>
      <c r="T240" s="648"/>
      <c r="U240" s="648"/>
      <c r="V240" s="650"/>
      <c r="W240" s="492"/>
      <c r="X240" s="4"/>
      <c r="Y240" s="4"/>
      <c r="Z240" s="4"/>
      <c r="AA240" s="4"/>
      <c r="AT240" s="4"/>
    </row>
    <row r="241" spans="1:46" ht="15.75">
      <c r="A241" s="488"/>
      <c r="B241" s="1920"/>
      <c r="C241" s="1921"/>
      <c r="D241" s="434"/>
      <c r="E241" s="430"/>
      <c r="F241" s="192"/>
      <c r="G241" s="192"/>
      <c r="H241" s="192"/>
      <c r="I241" s="193"/>
      <c r="J241" s="194"/>
      <c r="K241" s="192"/>
      <c r="L241" s="192"/>
      <c r="M241" s="192"/>
      <c r="N241" s="193"/>
      <c r="O241" s="194"/>
      <c r="P241" s="193"/>
      <c r="Q241" s="697"/>
      <c r="R241" s="691"/>
      <c r="S241" s="649"/>
      <c r="T241" s="648"/>
      <c r="U241" s="648"/>
      <c r="V241" s="650"/>
      <c r="W241" s="492"/>
      <c r="X241" s="4"/>
      <c r="Y241" s="4"/>
      <c r="Z241" s="4"/>
      <c r="AA241" s="4"/>
      <c r="AT241" s="4"/>
    </row>
    <row r="242" spans="1:46" ht="15.75">
      <c r="A242" s="488"/>
      <c r="B242" s="1920"/>
      <c r="C242" s="1921"/>
      <c r="D242" s="434"/>
      <c r="E242" s="430"/>
      <c r="F242" s="192"/>
      <c r="G242" s="192"/>
      <c r="H242" s="192"/>
      <c r="I242" s="193"/>
      <c r="J242" s="194"/>
      <c r="K242" s="192"/>
      <c r="L242" s="192"/>
      <c r="M242" s="192"/>
      <c r="N242" s="193"/>
      <c r="O242" s="194"/>
      <c r="P242" s="193"/>
      <c r="Q242" s="697"/>
      <c r="R242" s="691"/>
      <c r="S242" s="649"/>
      <c r="T242" s="648"/>
      <c r="U242" s="648"/>
      <c r="V242" s="650"/>
      <c r="W242" s="492"/>
      <c r="X242" s="4"/>
      <c r="Y242" s="4"/>
      <c r="Z242" s="4"/>
      <c r="AA242" s="4"/>
      <c r="AT242" s="4"/>
    </row>
    <row r="243" spans="1:46" ht="15.75">
      <c r="A243" s="488"/>
      <c r="B243" s="1920"/>
      <c r="C243" s="1921"/>
      <c r="D243" s="434"/>
      <c r="E243" s="430"/>
      <c r="F243" s="192"/>
      <c r="G243" s="192"/>
      <c r="H243" s="192"/>
      <c r="I243" s="193"/>
      <c r="J243" s="194"/>
      <c r="K243" s="192"/>
      <c r="L243" s="192"/>
      <c r="M243" s="192"/>
      <c r="N243" s="193"/>
      <c r="O243" s="194"/>
      <c r="P243" s="193"/>
      <c r="Q243" s="697"/>
      <c r="R243" s="691"/>
      <c r="S243" s="649"/>
      <c r="T243" s="648"/>
      <c r="U243" s="648"/>
      <c r="V243" s="650"/>
      <c r="W243" s="492"/>
      <c r="X243" s="4"/>
      <c r="Y243" s="4"/>
      <c r="Z243" s="4"/>
      <c r="AA243" s="4"/>
      <c r="AT243" s="4"/>
    </row>
    <row r="244" spans="1:46" ht="15.75">
      <c r="A244" s="488"/>
      <c r="B244" s="1920"/>
      <c r="C244" s="1921"/>
      <c r="D244" s="434"/>
      <c r="E244" s="430"/>
      <c r="F244" s="192"/>
      <c r="G244" s="192"/>
      <c r="H244" s="192"/>
      <c r="I244" s="193"/>
      <c r="J244" s="194"/>
      <c r="K244" s="192"/>
      <c r="L244" s="192"/>
      <c r="M244" s="192"/>
      <c r="N244" s="193"/>
      <c r="O244" s="194"/>
      <c r="P244" s="193"/>
      <c r="Q244" s="697"/>
      <c r="R244" s="691"/>
      <c r="S244" s="649"/>
      <c r="T244" s="648"/>
      <c r="U244" s="648"/>
      <c r="V244" s="650"/>
      <c r="W244" s="492"/>
      <c r="X244" s="4"/>
      <c r="Y244" s="4"/>
      <c r="Z244" s="4"/>
      <c r="AA244" s="4"/>
      <c r="AT244" s="4"/>
    </row>
    <row r="245" spans="1:46" ht="15.75">
      <c r="A245" s="488"/>
      <c r="B245" s="1920"/>
      <c r="C245" s="1921"/>
      <c r="D245" s="434"/>
      <c r="E245" s="430"/>
      <c r="F245" s="192"/>
      <c r="G245" s="192"/>
      <c r="H245" s="192"/>
      <c r="I245" s="193"/>
      <c r="J245" s="194"/>
      <c r="K245" s="192"/>
      <c r="L245" s="192"/>
      <c r="M245" s="192"/>
      <c r="N245" s="193"/>
      <c r="O245" s="194"/>
      <c r="P245" s="193"/>
      <c r="Q245" s="697"/>
      <c r="R245" s="691"/>
      <c r="S245" s="649"/>
      <c r="T245" s="648"/>
      <c r="U245" s="648"/>
      <c r="V245" s="650"/>
      <c r="W245" s="492"/>
      <c r="X245" s="4"/>
      <c r="Y245" s="4"/>
      <c r="Z245" s="4"/>
      <c r="AA245" s="4"/>
      <c r="AT245" s="4"/>
    </row>
    <row r="246" spans="1:46" ht="15.75">
      <c r="A246" s="488"/>
      <c r="B246" s="1920"/>
      <c r="C246" s="1921"/>
      <c r="D246" s="434"/>
      <c r="E246" s="430"/>
      <c r="F246" s="192"/>
      <c r="G246" s="192"/>
      <c r="H246" s="192"/>
      <c r="I246" s="193"/>
      <c r="J246" s="194"/>
      <c r="K246" s="192"/>
      <c r="L246" s="192"/>
      <c r="M246" s="192"/>
      <c r="N246" s="193"/>
      <c r="O246" s="194"/>
      <c r="P246" s="193"/>
      <c r="Q246" s="697"/>
      <c r="R246" s="691"/>
      <c r="S246" s="649"/>
      <c r="T246" s="648"/>
      <c r="U246" s="648"/>
      <c r="V246" s="650"/>
      <c r="W246" s="492"/>
      <c r="X246" s="4"/>
      <c r="Y246" s="4"/>
      <c r="Z246" s="4"/>
      <c r="AA246" s="4"/>
      <c r="AT246" s="4"/>
    </row>
    <row r="247" spans="1:46" ht="15.75">
      <c r="A247" s="488"/>
      <c r="B247" s="1920"/>
      <c r="C247" s="1921"/>
      <c r="D247" s="434"/>
      <c r="E247" s="430"/>
      <c r="F247" s="192"/>
      <c r="G247" s="192"/>
      <c r="H247" s="192"/>
      <c r="I247" s="193"/>
      <c r="J247" s="194"/>
      <c r="K247" s="192"/>
      <c r="L247" s="192"/>
      <c r="M247" s="192"/>
      <c r="N247" s="193"/>
      <c r="O247" s="194"/>
      <c r="P247" s="193"/>
      <c r="Q247" s="697"/>
      <c r="R247" s="691"/>
      <c r="S247" s="649"/>
      <c r="T247" s="648"/>
      <c r="U247" s="648"/>
      <c r="V247" s="650"/>
      <c r="W247" s="492"/>
      <c r="X247" s="4"/>
      <c r="Y247" s="4"/>
      <c r="Z247" s="4"/>
      <c r="AA247" s="4"/>
      <c r="AT247" s="4"/>
    </row>
    <row r="248" spans="1:46" ht="15.75">
      <c r="A248" s="488"/>
      <c r="B248" s="1920"/>
      <c r="C248" s="1921"/>
      <c r="D248" s="434"/>
      <c r="E248" s="430"/>
      <c r="F248" s="192"/>
      <c r="G248" s="192"/>
      <c r="H248" s="192"/>
      <c r="I248" s="193"/>
      <c r="J248" s="194"/>
      <c r="K248" s="192"/>
      <c r="L248" s="192"/>
      <c r="M248" s="192"/>
      <c r="N248" s="193"/>
      <c r="O248" s="194"/>
      <c r="P248" s="193"/>
      <c r="Q248" s="697"/>
      <c r="R248" s="691"/>
      <c r="S248" s="649"/>
      <c r="T248" s="648"/>
      <c r="U248" s="648"/>
      <c r="V248" s="650"/>
      <c r="W248" s="492"/>
      <c r="X248" s="4"/>
      <c r="Y248" s="4"/>
      <c r="Z248" s="4"/>
      <c r="AA248" s="4"/>
      <c r="AT248" s="4"/>
    </row>
    <row r="249" spans="1:46" ht="15.75">
      <c r="A249" s="488"/>
      <c r="B249" s="1920"/>
      <c r="C249" s="1921"/>
      <c r="D249" s="434"/>
      <c r="E249" s="430"/>
      <c r="F249" s="192"/>
      <c r="G249" s="192"/>
      <c r="H249" s="192"/>
      <c r="I249" s="193"/>
      <c r="J249" s="194"/>
      <c r="K249" s="192"/>
      <c r="L249" s="192"/>
      <c r="M249" s="192"/>
      <c r="N249" s="193"/>
      <c r="O249" s="194"/>
      <c r="P249" s="193"/>
      <c r="Q249" s="697"/>
      <c r="R249" s="691"/>
      <c r="S249" s="649"/>
      <c r="T249" s="648"/>
      <c r="U249" s="648"/>
      <c r="V249" s="650"/>
      <c r="W249" s="492"/>
      <c r="X249" s="4"/>
      <c r="Y249" s="4"/>
      <c r="Z249" s="4"/>
      <c r="AA249" s="4"/>
      <c r="AT249" s="4"/>
    </row>
    <row r="250" spans="1:46" ht="15.75">
      <c r="A250" s="463"/>
      <c r="B250" s="1920"/>
      <c r="C250" s="1921"/>
      <c r="D250" s="434"/>
      <c r="E250" s="430"/>
      <c r="F250" s="192"/>
      <c r="G250" s="192"/>
      <c r="H250" s="192"/>
      <c r="I250" s="193"/>
      <c r="J250" s="194"/>
      <c r="K250" s="192"/>
      <c r="L250" s="192"/>
      <c r="M250" s="192"/>
      <c r="N250" s="193"/>
      <c r="O250" s="194"/>
      <c r="P250" s="437"/>
      <c r="Q250" s="698"/>
      <c r="R250" s="691"/>
      <c r="S250" s="649"/>
      <c r="T250" s="648"/>
      <c r="U250" s="648"/>
      <c r="V250" s="650"/>
      <c r="W250" s="492"/>
      <c r="X250" s="4"/>
      <c r="Y250" s="4"/>
      <c r="Z250" s="4"/>
      <c r="AA250" s="4"/>
      <c r="AT250" s="4"/>
    </row>
    <row r="251" spans="1:46" ht="15.75">
      <c r="A251" s="463"/>
      <c r="B251" s="1920"/>
      <c r="C251" s="1921"/>
      <c r="D251" s="434"/>
      <c r="E251" s="430"/>
      <c r="F251" s="192"/>
      <c r="G251" s="192"/>
      <c r="H251" s="192"/>
      <c r="I251" s="193"/>
      <c r="J251" s="194"/>
      <c r="K251" s="192"/>
      <c r="L251" s="192"/>
      <c r="M251" s="192"/>
      <c r="N251" s="193"/>
      <c r="O251" s="194"/>
      <c r="P251" s="193"/>
      <c r="Q251" s="697"/>
      <c r="R251" s="691"/>
      <c r="S251" s="649"/>
      <c r="T251" s="648"/>
      <c r="U251" s="648"/>
      <c r="V251" s="650"/>
      <c r="W251" s="492"/>
      <c r="X251" s="4"/>
      <c r="Y251" s="4"/>
      <c r="Z251" s="4"/>
      <c r="AA251" s="4"/>
      <c r="AT251" s="4"/>
    </row>
    <row r="252" spans="1:46" ht="15.75">
      <c r="A252" s="463"/>
      <c r="B252" s="1920"/>
      <c r="C252" s="1921"/>
      <c r="D252" s="434"/>
      <c r="E252" s="430"/>
      <c r="F252" s="192"/>
      <c r="G252" s="192"/>
      <c r="H252" s="192"/>
      <c r="I252" s="193"/>
      <c r="J252" s="194"/>
      <c r="K252" s="192"/>
      <c r="L252" s="192"/>
      <c r="M252" s="192"/>
      <c r="N252" s="193"/>
      <c r="O252" s="194"/>
      <c r="P252" s="193"/>
      <c r="Q252" s="697"/>
      <c r="R252" s="691"/>
      <c r="S252" s="649"/>
      <c r="T252" s="648"/>
      <c r="U252" s="648"/>
      <c r="V252" s="650"/>
      <c r="W252" s="492"/>
      <c r="X252" s="4"/>
      <c r="Y252" s="4"/>
      <c r="Z252" s="4"/>
      <c r="AA252" s="4"/>
      <c r="AT252" s="4"/>
    </row>
    <row r="253" spans="1:46" ht="15.75">
      <c r="A253" s="463"/>
      <c r="B253" s="1920"/>
      <c r="C253" s="1921"/>
      <c r="D253" s="435"/>
      <c r="E253" s="194"/>
      <c r="F253" s="192"/>
      <c r="G253" s="192"/>
      <c r="H253" s="192"/>
      <c r="I253" s="193"/>
      <c r="J253" s="194"/>
      <c r="K253" s="192"/>
      <c r="L253" s="192"/>
      <c r="M253" s="192"/>
      <c r="N253" s="193"/>
      <c r="O253" s="194"/>
      <c r="P253" s="193"/>
      <c r="Q253" s="697"/>
      <c r="R253" s="691"/>
      <c r="S253" s="649"/>
      <c r="T253" s="648"/>
      <c r="U253" s="648"/>
      <c r="V253" s="650"/>
      <c r="W253" s="492"/>
      <c r="X253" s="4"/>
      <c r="Y253" s="4"/>
      <c r="Z253" s="4"/>
      <c r="AA253" s="4"/>
      <c r="AT253" s="4"/>
    </row>
    <row r="254" spans="1:46" ht="15.75">
      <c r="A254" s="463"/>
      <c r="B254" s="1920"/>
      <c r="C254" s="1921"/>
      <c r="D254" s="429"/>
      <c r="E254" s="194"/>
      <c r="F254" s="192"/>
      <c r="G254" s="192"/>
      <c r="H254" s="192"/>
      <c r="I254" s="193"/>
      <c r="J254" s="194"/>
      <c r="K254" s="192"/>
      <c r="L254" s="192"/>
      <c r="M254" s="192"/>
      <c r="N254" s="193"/>
      <c r="O254" s="194"/>
      <c r="P254" s="193"/>
      <c r="Q254" s="697"/>
      <c r="R254" s="691"/>
      <c r="S254" s="649"/>
      <c r="T254" s="648"/>
      <c r="U254" s="648"/>
      <c r="V254" s="650"/>
      <c r="W254" s="492"/>
      <c r="X254" s="4"/>
      <c r="Y254" s="4"/>
      <c r="Z254" s="4"/>
      <c r="AA254" s="4"/>
      <c r="AT254" s="4"/>
    </row>
    <row r="255" spans="1:46" ht="15.75">
      <c r="A255" s="463"/>
      <c r="B255" s="1920"/>
      <c r="C255" s="1921"/>
      <c r="D255" s="429"/>
      <c r="E255" s="194"/>
      <c r="F255" s="192"/>
      <c r="G255" s="192"/>
      <c r="H255" s="192"/>
      <c r="I255" s="193"/>
      <c r="J255" s="194"/>
      <c r="K255" s="192"/>
      <c r="L255" s="192"/>
      <c r="M255" s="192"/>
      <c r="N255" s="193"/>
      <c r="O255" s="194"/>
      <c r="P255" s="193"/>
      <c r="Q255" s="697"/>
      <c r="R255" s="691"/>
      <c r="S255" s="649"/>
      <c r="T255" s="648"/>
      <c r="U255" s="648"/>
      <c r="V255" s="650"/>
      <c r="W255" s="492"/>
      <c r="X255" s="4"/>
      <c r="Y255" s="4"/>
      <c r="Z255" s="4"/>
      <c r="AA255" s="4"/>
      <c r="AT255" s="4"/>
    </row>
    <row r="256" spans="1:46" ht="15.75">
      <c r="A256" s="463"/>
      <c r="B256" s="1920"/>
      <c r="C256" s="1921"/>
      <c r="D256" s="429"/>
      <c r="E256" s="194"/>
      <c r="F256" s="192"/>
      <c r="G256" s="192"/>
      <c r="H256" s="192"/>
      <c r="I256" s="193"/>
      <c r="J256" s="194"/>
      <c r="K256" s="192"/>
      <c r="L256" s="192"/>
      <c r="M256" s="192"/>
      <c r="N256" s="193"/>
      <c r="O256" s="194"/>
      <c r="P256" s="193"/>
      <c r="Q256" s="697"/>
      <c r="R256" s="691"/>
      <c r="S256" s="649"/>
      <c r="T256" s="648"/>
      <c r="U256" s="648"/>
      <c r="V256" s="650"/>
      <c r="W256" s="492"/>
      <c r="X256" s="4"/>
      <c r="Y256" s="4"/>
      <c r="Z256" s="4"/>
      <c r="AA256" s="4"/>
      <c r="AT256" s="4"/>
    </row>
    <row r="257" spans="1:46" ht="15.75">
      <c r="A257" s="463"/>
      <c r="B257" s="1920"/>
      <c r="C257" s="1921"/>
      <c r="D257" s="429"/>
      <c r="E257" s="194"/>
      <c r="F257" s="192"/>
      <c r="G257" s="192"/>
      <c r="H257" s="192"/>
      <c r="I257" s="193"/>
      <c r="J257" s="194"/>
      <c r="K257" s="192"/>
      <c r="L257" s="192"/>
      <c r="M257" s="192"/>
      <c r="N257" s="193"/>
      <c r="O257" s="194"/>
      <c r="P257" s="193"/>
      <c r="Q257" s="697"/>
      <c r="R257" s="691"/>
      <c r="S257" s="649"/>
      <c r="T257" s="648"/>
      <c r="U257" s="648"/>
      <c r="V257" s="650"/>
      <c r="W257" s="492"/>
      <c r="X257" s="4"/>
      <c r="Y257" s="4"/>
      <c r="Z257" s="4"/>
      <c r="AA257" s="4"/>
      <c r="AT257" s="4"/>
    </row>
    <row r="258" spans="1:46" ht="15.75">
      <c r="A258" s="463"/>
      <c r="B258" s="1920"/>
      <c r="C258" s="1921"/>
      <c r="D258" s="429"/>
      <c r="E258" s="194"/>
      <c r="F258" s="192"/>
      <c r="G258" s="192"/>
      <c r="H258" s="192"/>
      <c r="I258" s="193"/>
      <c r="J258" s="194"/>
      <c r="K258" s="192"/>
      <c r="L258" s="192"/>
      <c r="M258" s="192"/>
      <c r="N258" s="193"/>
      <c r="O258" s="194"/>
      <c r="P258" s="193"/>
      <c r="Q258" s="697"/>
      <c r="R258" s="691"/>
      <c r="S258" s="649"/>
      <c r="T258" s="648"/>
      <c r="U258" s="648"/>
      <c r="V258" s="650"/>
      <c r="W258" s="492"/>
      <c r="X258" s="4"/>
      <c r="Y258" s="4"/>
      <c r="Z258" s="4"/>
      <c r="AA258" s="4"/>
      <c r="AT258" s="4"/>
    </row>
    <row r="259" spans="1:46" ht="15.75">
      <c r="A259" s="463"/>
      <c r="B259" s="1920"/>
      <c r="C259" s="1921"/>
      <c r="D259" s="429"/>
      <c r="E259" s="194"/>
      <c r="F259" s="192"/>
      <c r="G259" s="192"/>
      <c r="H259" s="192"/>
      <c r="I259" s="193"/>
      <c r="J259" s="194"/>
      <c r="K259" s="192"/>
      <c r="L259" s="192"/>
      <c r="M259" s="192"/>
      <c r="N259" s="193"/>
      <c r="O259" s="194"/>
      <c r="P259" s="193"/>
      <c r="Q259" s="697"/>
      <c r="R259" s="691"/>
      <c r="S259" s="649"/>
      <c r="T259" s="648"/>
      <c r="U259" s="648"/>
      <c r="V259" s="650"/>
      <c r="W259" s="492"/>
      <c r="X259" s="4"/>
      <c r="Y259" s="4"/>
      <c r="Z259" s="4"/>
      <c r="AA259" s="4"/>
      <c r="AT259" s="4"/>
    </row>
    <row r="260" spans="1:46" ht="15.75">
      <c r="A260" s="463"/>
      <c r="B260" s="1920"/>
      <c r="C260" s="1921"/>
      <c r="D260" s="429"/>
      <c r="E260" s="194"/>
      <c r="F260" s="192"/>
      <c r="G260" s="192"/>
      <c r="H260" s="192"/>
      <c r="I260" s="193"/>
      <c r="J260" s="194"/>
      <c r="K260" s="192"/>
      <c r="L260" s="192"/>
      <c r="M260" s="192"/>
      <c r="N260" s="193"/>
      <c r="O260" s="194"/>
      <c r="P260" s="193"/>
      <c r="Q260" s="697"/>
      <c r="R260" s="691"/>
      <c r="S260" s="649"/>
      <c r="T260" s="648"/>
      <c r="U260" s="648"/>
      <c r="V260" s="650"/>
      <c r="W260" s="492"/>
      <c r="X260" s="4"/>
      <c r="Y260" s="4"/>
      <c r="Z260" s="4"/>
      <c r="AA260" s="4"/>
      <c r="AT260" s="4"/>
    </row>
    <row r="261" spans="1:46" ht="15.75">
      <c r="A261" s="463"/>
      <c r="B261" s="1920"/>
      <c r="C261" s="1921"/>
      <c r="D261" s="429"/>
      <c r="E261" s="194"/>
      <c r="F261" s="192"/>
      <c r="G261" s="192"/>
      <c r="H261" s="192"/>
      <c r="I261" s="193"/>
      <c r="J261" s="194"/>
      <c r="K261" s="192"/>
      <c r="L261" s="192"/>
      <c r="M261" s="192"/>
      <c r="N261" s="193"/>
      <c r="O261" s="194"/>
      <c r="P261" s="193"/>
      <c r="Q261" s="697"/>
      <c r="R261" s="691"/>
      <c r="S261" s="649"/>
      <c r="T261" s="648"/>
      <c r="U261" s="648"/>
      <c r="V261" s="650"/>
      <c r="W261" s="492"/>
      <c r="X261" s="4"/>
      <c r="Y261" s="4"/>
      <c r="Z261" s="4"/>
      <c r="AA261" s="4"/>
      <c r="AT261" s="4"/>
    </row>
    <row r="262" spans="1:46" ht="15.75">
      <c r="A262" s="463"/>
      <c r="B262" s="1920"/>
      <c r="C262" s="1921"/>
      <c r="D262" s="429"/>
      <c r="E262" s="194"/>
      <c r="F262" s="192"/>
      <c r="G262" s="192"/>
      <c r="H262" s="192"/>
      <c r="I262" s="193"/>
      <c r="J262" s="194"/>
      <c r="K262" s="192"/>
      <c r="L262" s="192"/>
      <c r="M262" s="192"/>
      <c r="N262" s="193"/>
      <c r="O262" s="194"/>
      <c r="P262" s="193"/>
      <c r="Q262" s="697"/>
      <c r="R262" s="691"/>
      <c r="S262" s="649"/>
      <c r="T262" s="648"/>
      <c r="U262" s="648"/>
      <c r="V262" s="650"/>
      <c r="W262" s="492"/>
      <c r="X262" s="4"/>
      <c r="Y262" s="4"/>
      <c r="Z262" s="4"/>
      <c r="AA262" s="4"/>
      <c r="AT262" s="4"/>
    </row>
    <row r="263" spans="1:46" ht="15.75">
      <c r="A263" s="463"/>
      <c r="B263" s="1920"/>
      <c r="C263" s="1921"/>
      <c r="D263" s="432"/>
      <c r="E263" s="194"/>
      <c r="F263" s="192"/>
      <c r="G263" s="192"/>
      <c r="H263" s="192"/>
      <c r="I263" s="193"/>
      <c r="J263" s="194"/>
      <c r="K263" s="192"/>
      <c r="L263" s="192"/>
      <c r="M263" s="192"/>
      <c r="N263" s="193"/>
      <c r="O263" s="194"/>
      <c r="P263" s="193"/>
      <c r="Q263" s="697"/>
      <c r="R263" s="691"/>
      <c r="S263" s="649"/>
      <c r="T263" s="648"/>
      <c r="U263" s="648"/>
      <c r="V263" s="650"/>
      <c r="W263" s="492"/>
      <c r="X263" s="4"/>
      <c r="Y263" s="4"/>
      <c r="Z263" s="4"/>
      <c r="AA263" s="4"/>
      <c r="AT263" s="4"/>
    </row>
    <row r="264" spans="1:46" ht="15.75">
      <c r="A264" s="463"/>
      <c r="B264" s="1920"/>
      <c r="C264" s="1921"/>
      <c r="D264" s="433"/>
      <c r="E264" s="430"/>
      <c r="F264" s="192"/>
      <c r="G264" s="192"/>
      <c r="H264" s="192"/>
      <c r="I264" s="193"/>
      <c r="J264" s="194"/>
      <c r="K264" s="192"/>
      <c r="L264" s="192"/>
      <c r="M264" s="192"/>
      <c r="N264" s="193"/>
      <c r="O264" s="194"/>
      <c r="P264" s="193"/>
      <c r="Q264" s="697"/>
      <c r="R264" s="691"/>
      <c r="S264" s="649"/>
      <c r="T264" s="648"/>
      <c r="U264" s="648"/>
      <c r="V264" s="650"/>
      <c r="W264" s="492"/>
      <c r="X264" s="4"/>
      <c r="Y264" s="4"/>
      <c r="Z264" s="4"/>
      <c r="AA264" s="4"/>
      <c r="AT264" s="4"/>
    </row>
    <row r="265" spans="1:46" ht="15.75">
      <c r="A265" s="463"/>
      <c r="B265" s="1920"/>
      <c r="C265" s="1921"/>
      <c r="D265" s="434"/>
      <c r="E265" s="430"/>
      <c r="F265" s="192"/>
      <c r="G265" s="192"/>
      <c r="H265" s="192"/>
      <c r="I265" s="193"/>
      <c r="J265" s="194"/>
      <c r="K265" s="192"/>
      <c r="L265" s="192"/>
      <c r="M265" s="192"/>
      <c r="N265" s="193"/>
      <c r="O265" s="194"/>
      <c r="P265" s="193"/>
      <c r="Q265" s="697"/>
      <c r="R265" s="691"/>
      <c r="S265" s="649"/>
      <c r="T265" s="648"/>
      <c r="U265" s="648"/>
      <c r="V265" s="650"/>
      <c r="W265" s="492"/>
      <c r="X265" s="4"/>
      <c r="Y265" s="4"/>
      <c r="Z265" s="4"/>
      <c r="AA265" s="4"/>
      <c r="AT265" s="4"/>
    </row>
    <row r="266" spans="1:46" ht="15.75">
      <c r="A266" s="463"/>
      <c r="B266" s="1920"/>
      <c r="C266" s="1921"/>
      <c r="D266" s="434"/>
      <c r="E266" s="430"/>
      <c r="F266" s="192"/>
      <c r="G266" s="192"/>
      <c r="H266" s="192"/>
      <c r="I266" s="193"/>
      <c r="J266" s="194"/>
      <c r="K266" s="192"/>
      <c r="L266" s="192"/>
      <c r="M266" s="192"/>
      <c r="N266" s="193"/>
      <c r="O266" s="194"/>
      <c r="P266" s="193"/>
      <c r="Q266" s="697"/>
      <c r="R266" s="691"/>
      <c r="S266" s="649"/>
      <c r="T266" s="648"/>
      <c r="U266" s="648"/>
      <c r="V266" s="650"/>
      <c r="W266" s="492"/>
      <c r="X266" s="4"/>
      <c r="Y266" s="4"/>
      <c r="Z266" s="4"/>
      <c r="AA266" s="4"/>
      <c r="AT266" s="4"/>
    </row>
    <row r="267" spans="1:46" ht="15.75">
      <c r="A267" s="463"/>
      <c r="B267" s="1920"/>
      <c r="C267" s="1921"/>
      <c r="D267" s="434"/>
      <c r="E267" s="430"/>
      <c r="F267" s="192"/>
      <c r="G267" s="192"/>
      <c r="H267" s="192"/>
      <c r="I267" s="193"/>
      <c r="J267" s="194"/>
      <c r="K267" s="192"/>
      <c r="L267" s="192"/>
      <c r="M267" s="192"/>
      <c r="N267" s="193"/>
      <c r="O267" s="194"/>
      <c r="P267" s="193"/>
      <c r="Q267" s="697"/>
      <c r="R267" s="691"/>
      <c r="S267" s="649"/>
      <c r="T267" s="648"/>
      <c r="U267" s="648"/>
      <c r="V267" s="650"/>
      <c r="W267" s="492"/>
      <c r="X267" s="4"/>
      <c r="Y267" s="4"/>
      <c r="Z267" s="4"/>
      <c r="AA267" s="4"/>
      <c r="AT267" s="4"/>
    </row>
    <row r="268" spans="1:46" ht="15.75">
      <c r="A268" s="463"/>
      <c r="B268" s="1920"/>
      <c r="C268" s="1921"/>
      <c r="D268" s="434"/>
      <c r="E268" s="430"/>
      <c r="F268" s="192"/>
      <c r="G268" s="192"/>
      <c r="H268" s="192"/>
      <c r="I268" s="193"/>
      <c r="J268" s="194"/>
      <c r="K268" s="192"/>
      <c r="L268" s="192"/>
      <c r="M268" s="192"/>
      <c r="N268" s="193"/>
      <c r="O268" s="194"/>
      <c r="P268" s="193"/>
      <c r="Q268" s="697"/>
      <c r="R268" s="691"/>
      <c r="S268" s="649"/>
      <c r="T268" s="648"/>
      <c r="U268" s="648"/>
      <c r="V268" s="650"/>
      <c r="W268" s="492"/>
      <c r="X268" s="4"/>
      <c r="Y268" s="4"/>
      <c r="Z268" s="4"/>
      <c r="AA268" s="4"/>
      <c r="AT268" s="4"/>
    </row>
    <row r="269" spans="1:46" ht="15.75">
      <c r="A269" s="463"/>
      <c r="B269" s="1920"/>
      <c r="C269" s="1921"/>
      <c r="D269" s="432"/>
      <c r="E269" s="194"/>
      <c r="F269" s="192"/>
      <c r="G269" s="192"/>
      <c r="H269" s="192"/>
      <c r="I269" s="193"/>
      <c r="J269" s="194"/>
      <c r="K269" s="192"/>
      <c r="L269" s="192"/>
      <c r="M269" s="192"/>
      <c r="N269" s="193"/>
      <c r="O269" s="194"/>
      <c r="P269" s="193"/>
      <c r="Q269" s="697"/>
      <c r="R269" s="691"/>
      <c r="S269" s="649"/>
      <c r="T269" s="648"/>
      <c r="U269" s="648"/>
      <c r="V269" s="650"/>
      <c r="W269" s="492"/>
      <c r="X269" s="4"/>
      <c r="Y269" s="4"/>
      <c r="Z269" s="4"/>
      <c r="AA269" s="4"/>
      <c r="AT269" s="4"/>
    </row>
    <row r="270" spans="1:46" ht="15.75">
      <c r="A270" s="463"/>
      <c r="B270" s="1920"/>
      <c r="C270" s="1921"/>
      <c r="D270" s="434"/>
      <c r="E270" s="430"/>
      <c r="F270" s="192"/>
      <c r="G270" s="192"/>
      <c r="H270" s="192"/>
      <c r="I270" s="193"/>
      <c r="J270" s="194"/>
      <c r="K270" s="192"/>
      <c r="L270" s="192"/>
      <c r="M270" s="192"/>
      <c r="N270" s="193"/>
      <c r="O270" s="194"/>
      <c r="P270" s="193"/>
      <c r="Q270" s="697"/>
      <c r="R270" s="691"/>
      <c r="S270" s="649"/>
      <c r="T270" s="648"/>
      <c r="U270" s="648"/>
      <c r="V270" s="650"/>
      <c r="W270" s="492"/>
      <c r="X270" s="4"/>
      <c r="Y270" s="4"/>
      <c r="Z270" s="4"/>
      <c r="AA270" s="4"/>
      <c r="AT270" s="4"/>
    </row>
    <row r="271" spans="1:46" ht="15.75">
      <c r="A271" s="463"/>
      <c r="B271" s="1920"/>
      <c r="C271" s="1921"/>
      <c r="D271" s="429"/>
      <c r="E271" s="194"/>
      <c r="F271" s="192"/>
      <c r="G271" s="192"/>
      <c r="H271" s="192"/>
      <c r="I271" s="193"/>
      <c r="J271" s="194"/>
      <c r="K271" s="192"/>
      <c r="L271" s="192"/>
      <c r="M271" s="192"/>
      <c r="N271" s="193"/>
      <c r="O271" s="194"/>
      <c r="P271" s="193"/>
      <c r="Q271" s="697"/>
      <c r="R271" s="691"/>
      <c r="S271" s="649"/>
      <c r="T271" s="648"/>
      <c r="U271" s="648"/>
      <c r="V271" s="650"/>
      <c r="W271" s="492"/>
      <c r="X271" s="4"/>
      <c r="Y271" s="4"/>
      <c r="Z271" s="4"/>
      <c r="AA271" s="4"/>
      <c r="AT271" s="4"/>
    </row>
    <row r="272" spans="1:46" ht="15.75">
      <c r="A272" s="463"/>
      <c r="B272" s="1920"/>
      <c r="C272" s="1921"/>
      <c r="D272" s="429"/>
      <c r="E272" s="194"/>
      <c r="F272" s="192"/>
      <c r="G272" s="192"/>
      <c r="H272" s="192"/>
      <c r="I272" s="193"/>
      <c r="J272" s="194"/>
      <c r="K272" s="192"/>
      <c r="L272" s="192"/>
      <c r="M272" s="192"/>
      <c r="N272" s="193"/>
      <c r="O272" s="194"/>
      <c r="P272" s="193"/>
      <c r="Q272" s="697"/>
      <c r="R272" s="691"/>
      <c r="S272" s="649"/>
      <c r="T272" s="648"/>
      <c r="U272" s="648"/>
      <c r="V272" s="650"/>
      <c r="W272" s="492"/>
      <c r="X272" s="4"/>
      <c r="Y272" s="4"/>
      <c r="Z272" s="4"/>
      <c r="AA272" s="4"/>
      <c r="AT272" s="4"/>
    </row>
    <row r="273" spans="1:46" ht="15.75">
      <c r="A273" s="463"/>
      <c r="B273" s="1920"/>
      <c r="C273" s="1921"/>
      <c r="D273" s="432"/>
      <c r="E273" s="194"/>
      <c r="F273" s="192"/>
      <c r="G273" s="192"/>
      <c r="H273" s="192"/>
      <c r="I273" s="193"/>
      <c r="J273" s="194"/>
      <c r="K273" s="192"/>
      <c r="L273" s="192"/>
      <c r="M273" s="192"/>
      <c r="N273" s="193"/>
      <c r="O273" s="194"/>
      <c r="P273" s="193"/>
      <c r="Q273" s="697"/>
      <c r="R273" s="691"/>
      <c r="S273" s="649"/>
      <c r="T273" s="648"/>
      <c r="U273" s="648"/>
      <c r="V273" s="650"/>
      <c r="W273" s="492"/>
      <c r="X273" s="4"/>
      <c r="Y273" s="4"/>
      <c r="Z273" s="4"/>
      <c r="AA273" s="4"/>
      <c r="AT273" s="4"/>
    </row>
    <row r="274" spans="1:46" ht="15.75">
      <c r="A274" s="463"/>
      <c r="B274" s="1920"/>
      <c r="C274" s="1921"/>
      <c r="D274" s="434"/>
      <c r="E274" s="430"/>
      <c r="F274" s="192"/>
      <c r="G274" s="192"/>
      <c r="H274" s="192"/>
      <c r="I274" s="193"/>
      <c r="J274" s="194"/>
      <c r="K274" s="192"/>
      <c r="L274" s="192"/>
      <c r="M274" s="192"/>
      <c r="N274" s="193"/>
      <c r="O274" s="194"/>
      <c r="P274" s="193"/>
      <c r="Q274" s="697"/>
      <c r="R274" s="691"/>
      <c r="S274" s="649"/>
      <c r="T274" s="648"/>
      <c r="U274" s="648"/>
      <c r="V274" s="650"/>
      <c r="W274" s="492"/>
      <c r="X274" s="4"/>
      <c r="Y274" s="4"/>
      <c r="Z274" s="4"/>
      <c r="AA274" s="4"/>
      <c r="AT274" s="4"/>
    </row>
    <row r="275" spans="1:46" ht="15.75">
      <c r="A275" s="463"/>
      <c r="B275" s="1920"/>
      <c r="C275" s="1921"/>
      <c r="D275" s="429"/>
      <c r="E275" s="194"/>
      <c r="F275" s="192"/>
      <c r="G275" s="192"/>
      <c r="H275" s="192"/>
      <c r="I275" s="193"/>
      <c r="J275" s="194"/>
      <c r="K275" s="192"/>
      <c r="L275" s="192"/>
      <c r="M275" s="192"/>
      <c r="N275" s="193"/>
      <c r="O275" s="194"/>
      <c r="P275" s="193"/>
      <c r="Q275" s="697"/>
      <c r="R275" s="691"/>
      <c r="S275" s="649"/>
      <c r="T275" s="648"/>
      <c r="U275" s="648"/>
      <c r="V275" s="650"/>
      <c r="W275" s="492"/>
      <c r="X275" s="4"/>
      <c r="Y275" s="4"/>
      <c r="Z275" s="4"/>
      <c r="AA275" s="4"/>
      <c r="AT275" s="4"/>
    </row>
    <row r="276" spans="1:46" ht="15.75">
      <c r="A276" s="463"/>
      <c r="B276" s="1920"/>
      <c r="C276" s="1921"/>
      <c r="D276" s="429"/>
      <c r="E276" s="194"/>
      <c r="F276" s="192"/>
      <c r="G276" s="192"/>
      <c r="H276" s="192"/>
      <c r="I276" s="193"/>
      <c r="J276" s="194"/>
      <c r="K276" s="192"/>
      <c r="L276" s="192"/>
      <c r="M276" s="192"/>
      <c r="N276" s="193"/>
      <c r="O276" s="194"/>
      <c r="P276" s="193"/>
      <c r="Q276" s="697"/>
      <c r="R276" s="691"/>
      <c r="S276" s="649"/>
      <c r="T276" s="648"/>
      <c r="U276" s="648"/>
      <c r="V276" s="650"/>
      <c r="W276" s="492"/>
      <c r="X276" s="4"/>
      <c r="Y276" s="4"/>
      <c r="Z276" s="4"/>
      <c r="AA276" s="4"/>
      <c r="AT276" s="4"/>
    </row>
    <row r="277" spans="1:46" ht="15.75">
      <c r="A277" s="463"/>
      <c r="B277" s="1920"/>
      <c r="C277" s="1921"/>
      <c r="D277" s="432"/>
      <c r="E277" s="194"/>
      <c r="F277" s="192"/>
      <c r="G277" s="192"/>
      <c r="H277" s="192"/>
      <c r="I277" s="193"/>
      <c r="J277" s="194"/>
      <c r="K277" s="192"/>
      <c r="L277" s="192"/>
      <c r="M277" s="192"/>
      <c r="N277" s="193"/>
      <c r="O277" s="194"/>
      <c r="P277" s="193"/>
      <c r="Q277" s="697"/>
      <c r="R277" s="691"/>
      <c r="S277" s="649"/>
      <c r="T277" s="648"/>
      <c r="U277" s="648"/>
      <c r="V277" s="650"/>
      <c r="W277" s="492"/>
      <c r="X277" s="4"/>
      <c r="Y277" s="4"/>
      <c r="Z277" s="4"/>
      <c r="AA277" s="4"/>
      <c r="AT277" s="4"/>
    </row>
    <row r="278" spans="1:46" ht="15.75">
      <c r="A278" s="463"/>
      <c r="B278" s="1920"/>
      <c r="C278" s="1921"/>
      <c r="D278" s="434"/>
      <c r="E278" s="430"/>
      <c r="F278" s="192"/>
      <c r="G278" s="192"/>
      <c r="H278" s="192"/>
      <c r="I278" s="193"/>
      <c r="J278" s="194"/>
      <c r="K278" s="192"/>
      <c r="L278" s="192"/>
      <c r="M278" s="192"/>
      <c r="N278" s="193"/>
      <c r="O278" s="194"/>
      <c r="P278" s="193"/>
      <c r="Q278" s="697"/>
      <c r="R278" s="691"/>
      <c r="S278" s="649"/>
      <c r="T278" s="648"/>
      <c r="U278" s="648"/>
      <c r="V278" s="650"/>
      <c r="W278" s="492"/>
      <c r="X278" s="4"/>
      <c r="Y278" s="4"/>
      <c r="Z278" s="4"/>
      <c r="AA278" s="4"/>
      <c r="AT278" s="4"/>
    </row>
    <row r="279" spans="1:46" ht="15.75">
      <c r="A279" s="463"/>
      <c r="B279" s="1920"/>
      <c r="C279" s="1921"/>
      <c r="D279" s="429"/>
      <c r="E279" s="194"/>
      <c r="F279" s="192"/>
      <c r="G279" s="192"/>
      <c r="H279" s="192"/>
      <c r="I279" s="193"/>
      <c r="J279" s="194"/>
      <c r="K279" s="192"/>
      <c r="L279" s="192"/>
      <c r="M279" s="192"/>
      <c r="N279" s="193"/>
      <c r="O279" s="194"/>
      <c r="P279" s="193"/>
      <c r="Q279" s="697"/>
      <c r="R279" s="691"/>
      <c r="S279" s="649"/>
      <c r="T279" s="648"/>
      <c r="U279" s="648"/>
      <c r="V279" s="650"/>
      <c r="W279" s="492"/>
      <c r="X279" s="4"/>
      <c r="Y279" s="4"/>
      <c r="Z279" s="4"/>
      <c r="AA279" s="4"/>
      <c r="AT279" s="4"/>
    </row>
    <row r="280" spans="1:46" ht="15.75">
      <c r="A280" s="463"/>
      <c r="B280" s="1920"/>
      <c r="C280" s="1921"/>
      <c r="D280" s="429"/>
      <c r="E280" s="194"/>
      <c r="F280" s="192"/>
      <c r="G280" s="192"/>
      <c r="H280" s="192"/>
      <c r="I280" s="193"/>
      <c r="J280" s="194"/>
      <c r="K280" s="192"/>
      <c r="L280" s="192"/>
      <c r="M280" s="192"/>
      <c r="N280" s="193"/>
      <c r="O280" s="194"/>
      <c r="P280" s="193"/>
      <c r="Q280" s="697"/>
      <c r="R280" s="691"/>
      <c r="S280" s="649"/>
      <c r="T280" s="648"/>
      <c r="U280" s="648"/>
      <c r="V280" s="650"/>
      <c r="W280" s="492"/>
      <c r="X280" s="4"/>
      <c r="Y280" s="4"/>
      <c r="Z280" s="4"/>
      <c r="AA280" s="4"/>
      <c r="AT280" s="4"/>
    </row>
    <row r="281" spans="1:46" ht="15.75">
      <c r="A281" s="463"/>
      <c r="B281" s="1920"/>
      <c r="C281" s="1921"/>
      <c r="D281" s="429"/>
      <c r="E281" s="194"/>
      <c r="F281" s="192"/>
      <c r="G281" s="192"/>
      <c r="H281" s="192"/>
      <c r="I281" s="193"/>
      <c r="J281" s="194"/>
      <c r="K281" s="192"/>
      <c r="L281" s="192"/>
      <c r="M281" s="192"/>
      <c r="N281" s="193"/>
      <c r="O281" s="194"/>
      <c r="P281" s="193"/>
      <c r="Q281" s="697"/>
      <c r="R281" s="691"/>
      <c r="S281" s="649"/>
      <c r="T281" s="648"/>
      <c r="U281" s="648"/>
      <c r="V281" s="650"/>
      <c r="W281" s="492"/>
      <c r="X281" s="4"/>
      <c r="Y281" s="4"/>
      <c r="Z281" s="4"/>
      <c r="AA281" s="4"/>
      <c r="AT281" s="4"/>
    </row>
    <row r="282" spans="1:46" ht="15.75">
      <c r="A282" s="463"/>
      <c r="B282" s="1920"/>
      <c r="C282" s="1921"/>
      <c r="D282" s="435"/>
      <c r="E282" s="194"/>
      <c r="F282" s="192"/>
      <c r="G282" s="192"/>
      <c r="H282" s="192"/>
      <c r="I282" s="193"/>
      <c r="J282" s="194"/>
      <c r="K282" s="192"/>
      <c r="L282" s="192"/>
      <c r="M282" s="192"/>
      <c r="N282" s="193"/>
      <c r="O282" s="194"/>
      <c r="P282" s="193"/>
      <c r="Q282" s="697"/>
      <c r="R282" s="691"/>
      <c r="S282" s="649"/>
      <c r="T282" s="648"/>
      <c r="U282" s="648"/>
      <c r="V282" s="650"/>
      <c r="W282" s="492"/>
      <c r="X282" s="4"/>
      <c r="Y282" s="4"/>
      <c r="Z282" s="4"/>
      <c r="AA282" s="4"/>
      <c r="AT282" s="4"/>
    </row>
    <row r="283" spans="1:46" ht="15.75">
      <c r="A283" s="463"/>
      <c r="B283" s="1920"/>
      <c r="C283" s="1921"/>
      <c r="D283" s="429"/>
      <c r="E283" s="194"/>
      <c r="F283" s="192"/>
      <c r="G283" s="192"/>
      <c r="H283" s="192"/>
      <c r="I283" s="193"/>
      <c r="J283" s="194"/>
      <c r="K283" s="192"/>
      <c r="L283" s="192"/>
      <c r="M283" s="192"/>
      <c r="N283" s="193"/>
      <c r="O283" s="194"/>
      <c r="P283" s="193"/>
      <c r="Q283" s="697"/>
      <c r="R283" s="691"/>
      <c r="S283" s="649"/>
      <c r="T283" s="648"/>
      <c r="U283" s="648"/>
      <c r="V283" s="650"/>
      <c r="W283" s="492"/>
      <c r="X283" s="4"/>
      <c r="Y283" s="4"/>
      <c r="Z283" s="4"/>
      <c r="AA283" s="4"/>
      <c r="AT283" s="4"/>
    </row>
    <row r="284" spans="1:46" ht="15.75">
      <c r="A284" s="463"/>
      <c r="B284" s="1920"/>
      <c r="C284" s="1921"/>
      <c r="D284" s="435"/>
      <c r="E284" s="194"/>
      <c r="F284" s="192"/>
      <c r="G284" s="192"/>
      <c r="H284" s="192"/>
      <c r="I284" s="193"/>
      <c r="J284" s="194"/>
      <c r="K284" s="192"/>
      <c r="L284" s="192"/>
      <c r="M284" s="192"/>
      <c r="N284" s="193"/>
      <c r="O284" s="194"/>
      <c r="P284" s="193"/>
      <c r="Q284" s="697"/>
      <c r="R284" s="691"/>
      <c r="S284" s="649"/>
      <c r="T284" s="648"/>
      <c r="U284" s="648"/>
      <c r="V284" s="650"/>
      <c r="W284" s="492"/>
      <c r="X284" s="4"/>
      <c r="Y284" s="4"/>
      <c r="Z284" s="4"/>
      <c r="AA284" s="4"/>
      <c r="AT284" s="4"/>
    </row>
    <row r="285" spans="1:46" ht="15.75">
      <c r="A285" s="463"/>
      <c r="B285" s="1920"/>
      <c r="C285" s="1921"/>
      <c r="D285" s="432"/>
      <c r="E285" s="194"/>
      <c r="F285" s="192"/>
      <c r="G285" s="192"/>
      <c r="H285" s="192"/>
      <c r="I285" s="193"/>
      <c r="J285" s="194"/>
      <c r="K285" s="192"/>
      <c r="L285" s="192"/>
      <c r="M285" s="192"/>
      <c r="N285" s="193"/>
      <c r="O285" s="194"/>
      <c r="P285" s="193"/>
      <c r="Q285" s="697"/>
      <c r="R285" s="691"/>
      <c r="S285" s="649"/>
      <c r="T285" s="648"/>
      <c r="U285" s="648"/>
      <c r="V285" s="650"/>
      <c r="W285" s="492"/>
      <c r="X285" s="4"/>
      <c r="Y285" s="4"/>
      <c r="Z285" s="4"/>
      <c r="AA285" s="4"/>
      <c r="AT285" s="4"/>
    </row>
    <row r="286" spans="1:46" ht="15.75">
      <c r="A286" s="463"/>
      <c r="B286" s="1920"/>
      <c r="C286" s="1921"/>
      <c r="D286" s="434"/>
      <c r="E286" s="430"/>
      <c r="F286" s="192"/>
      <c r="G286" s="192"/>
      <c r="H286" s="192"/>
      <c r="I286" s="193"/>
      <c r="J286" s="194"/>
      <c r="K286" s="192"/>
      <c r="L286" s="192"/>
      <c r="M286" s="192"/>
      <c r="N286" s="193"/>
      <c r="O286" s="194"/>
      <c r="P286" s="193"/>
      <c r="Q286" s="697"/>
      <c r="R286" s="691"/>
      <c r="S286" s="649"/>
      <c r="T286" s="648"/>
      <c r="U286" s="648"/>
      <c r="V286" s="650"/>
      <c r="W286" s="492"/>
      <c r="X286" s="4"/>
      <c r="Y286" s="4"/>
      <c r="Z286" s="4"/>
      <c r="AA286" s="4"/>
      <c r="AT286" s="4"/>
    </row>
    <row r="287" spans="1:46" ht="15.75">
      <c r="A287" s="463"/>
      <c r="B287" s="1920"/>
      <c r="C287" s="1921"/>
      <c r="D287" s="431"/>
      <c r="E287" s="430"/>
      <c r="F287" s="192"/>
      <c r="G287" s="192"/>
      <c r="H287" s="192"/>
      <c r="I287" s="193"/>
      <c r="J287" s="194"/>
      <c r="K287" s="192"/>
      <c r="L287" s="192"/>
      <c r="M287" s="192"/>
      <c r="N287" s="193"/>
      <c r="O287" s="194"/>
      <c r="P287" s="193"/>
      <c r="Q287" s="697"/>
      <c r="R287" s="691"/>
      <c r="S287" s="649"/>
      <c r="T287" s="648"/>
      <c r="U287" s="648"/>
      <c r="V287" s="650"/>
      <c r="W287" s="492"/>
      <c r="X287" s="4"/>
      <c r="Y287" s="4"/>
      <c r="Z287" s="4"/>
      <c r="AA287" s="4"/>
      <c r="AT287" s="4"/>
    </row>
    <row r="288" spans="1:46" ht="15.75">
      <c r="A288" s="463"/>
      <c r="B288" s="1920"/>
      <c r="C288" s="1921"/>
      <c r="D288" s="432"/>
      <c r="E288" s="194"/>
      <c r="F288" s="192"/>
      <c r="G288" s="192"/>
      <c r="H288" s="192"/>
      <c r="I288" s="193"/>
      <c r="J288" s="194"/>
      <c r="K288" s="192"/>
      <c r="L288" s="192"/>
      <c r="M288" s="192"/>
      <c r="N288" s="193"/>
      <c r="O288" s="194"/>
      <c r="P288" s="193"/>
      <c r="Q288" s="697"/>
      <c r="R288" s="691"/>
      <c r="S288" s="649"/>
      <c r="T288" s="648"/>
      <c r="U288" s="648"/>
      <c r="V288" s="650"/>
      <c r="W288" s="492"/>
      <c r="X288" s="4"/>
      <c r="Y288" s="4"/>
      <c r="Z288" s="4"/>
      <c r="AA288" s="4"/>
      <c r="AT288" s="4"/>
    </row>
    <row r="289" spans="1:46" ht="15.75">
      <c r="A289" s="463"/>
      <c r="B289" s="1920"/>
      <c r="C289" s="1921"/>
      <c r="D289" s="434"/>
      <c r="E289" s="430"/>
      <c r="F289" s="192"/>
      <c r="G289" s="192"/>
      <c r="H289" s="192"/>
      <c r="I289" s="193"/>
      <c r="J289" s="194"/>
      <c r="K289" s="192"/>
      <c r="L289" s="192"/>
      <c r="M289" s="192"/>
      <c r="N289" s="193"/>
      <c r="O289" s="194"/>
      <c r="P289" s="193"/>
      <c r="Q289" s="697"/>
      <c r="R289" s="691"/>
      <c r="S289" s="649"/>
      <c r="T289" s="648"/>
      <c r="U289" s="648"/>
      <c r="V289" s="650"/>
      <c r="W289" s="492"/>
      <c r="X289" s="4"/>
      <c r="Y289" s="4"/>
      <c r="Z289" s="4"/>
      <c r="AA289" s="4"/>
      <c r="AT289" s="4"/>
    </row>
    <row r="290" spans="1:46" ht="15.75">
      <c r="A290" s="463"/>
      <c r="B290" s="1920"/>
      <c r="C290" s="1921"/>
      <c r="D290" s="431"/>
      <c r="E290" s="430"/>
      <c r="F290" s="192"/>
      <c r="G290" s="192"/>
      <c r="H290" s="192"/>
      <c r="I290" s="193"/>
      <c r="J290" s="194"/>
      <c r="K290" s="192"/>
      <c r="L290" s="192"/>
      <c r="M290" s="192"/>
      <c r="N290" s="193"/>
      <c r="O290" s="194"/>
      <c r="P290" s="193"/>
      <c r="Q290" s="697"/>
      <c r="R290" s="691"/>
      <c r="S290" s="649"/>
      <c r="T290" s="648"/>
      <c r="U290" s="648"/>
      <c r="V290" s="650"/>
      <c r="W290" s="492"/>
      <c r="X290" s="4"/>
      <c r="Y290" s="4"/>
      <c r="Z290" s="4"/>
      <c r="AA290" s="4"/>
      <c r="AT290" s="4"/>
    </row>
    <row r="291" spans="1:46" ht="15.75">
      <c r="A291" s="463"/>
      <c r="B291" s="1920"/>
      <c r="C291" s="1921"/>
      <c r="D291" s="429"/>
      <c r="E291" s="194"/>
      <c r="F291" s="192"/>
      <c r="G291" s="192"/>
      <c r="H291" s="192"/>
      <c r="I291" s="193"/>
      <c r="J291" s="194"/>
      <c r="K291" s="192"/>
      <c r="L291" s="192"/>
      <c r="M291" s="192"/>
      <c r="N291" s="193"/>
      <c r="O291" s="194"/>
      <c r="P291" s="193"/>
      <c r="Q291" s="697"/>
      <c r="R291" s="691"/>
      <c r="S291" s="649"/>
      <c r="T291" s="648"/>
      <c r="U291" s="648"/>
      <c r="V291" s="650"/>
      <c r="W291" s="492"/>
      <c r="X291" s="4"/>
      <c r="Y291" s="4"/>
      <c r="Z291" s="4"/>
      <c r="AA291" s="4"/>
      <c r="AT291" s="4"/>
    </row>
    <row r="292" spans="1:46" ht="15.75">
      <c r="A292" s="463"/>
      <c r="B292" s="1920"/>
      <c r="C292" s="1921"/>
      <c r="D292" s="429"/>
      <c r="E292" s="194"/>
      <c r="F292" s="192"/>
      <c r="G292" s="192"/>
      <c r="H292" s="192"/>
      <c r="I292" s="193"/>
      <c r="J292" s="194"/>
      <c r="K292" s="192"/>
      <c r="L292" s="192"/>
      <c r="M292" s="192"/>
      <c r="N292" s="193"/>
      <c r="O292" s="194"/>
      <c r="P292" s="193"/>
      <c r="Q292" s="697"/>
      <c r="R292" s="691"/>
      <c r="S292" s="649"/>
      <c r="T292" s="648"/>
      <c r="U292" s="648"/>
      <c r="V292" s="650"/>
      <c r="W292" s="492"/>
      <c r="X292" s="4"/>
      <c r="Y292" s="4"/>
      <c r="Z292" s="4"/>
      <c r="AA292" s="4"/>
      <c r="AT292" s="4"/>
    </row>
    <row r="293" spans="1:46" ht="15.75">
      <c r="A293" s="463"/>
      <c r="B293" s="1920"/>
      <c r="C293" s="1921"/>
      <c r="D293" s="429"/>
      <c r="E293" s="194"/>
      <c r="F293" s="192"/>
      <c r="G293" s="192"/>
      <c r="H293" s="192"/>
      <c r="I293" s="193"/>
      <c r="J293" s="194"/>
      <c r="K293" s="192"/>
      <c r="L293" s="192"/>
      <c r="M293" s="192"/>
      <c r="N293" s="193"/>
      <c r="O293" s="194"/>
      <c r="P293" s="193"/>
      <c r="Q293" s="697"/>
      <c r="R293" s="691"/>
      <c r="S293" s="649"/>
      <c r="T293" s="648"/>
      <c r="U293" s="648"/>
      <c r="V293" s="650"/>
      <c r="W293" s="492"/>
      <c r="X293" s="4"/>
      <c r="Y293" s="4"/>
      <c r="Z293" s="4"/>
      <c r="AA293" s="4"/>
      <c r="AT293" s="4"/>
    </row>
    <row r="294" spans="1:46" ht="15.75">
      <c r="A294" s="463"/>
      <c r="B294" s="1920"/>
      <c r="C294" s="1921"/>
      <c r="D294" s="429"/>
      <c r="E294" s="194"/>
      <c r="F294" s="192"/>
      <c r="G294" s="192"/>
      <c r="H294" s="192"/>
      <c r="I294" s="193"/>
      <c r="J294" s="194"/>
      <c r="K294" s="192"/>
      <c r="L294" s="192"/>
      <c r="M294" s="192"/>
      <c r="N294" s="193"/>
      <c r="O294" s="194"/>
      <c r="P294" s="193"/>
      <c r="Q294" s="697"/>
      <c r="R294" s="691"/>
      <c r="S294" s="649"/>
      <c r="T294" s="648"/>
      <c r="U294" s="648"/>
      <c r="V294" s="650"/>
      <c r="W294" s="492"/>
      <c r="X294" s="4"/>
      <c r="Y294" s="4"/>
      <c r="Z294" s="4"/>
      <c r="AA294" s="4"/>
      <c r="AT294" s="4"/>
    </row>
    <row r="295" spans="1:46" ht="15.75">
      <c r="A295" s="463"/>
      <c r="B295" s="1920"/>
      <c r="C295" s="1921"/>
      <c r="D295" s="429"/>
      <c r="E295" s="194"/>
      <c r="F295" s="192"/>
      <c r="G295" s="192"/>
      <c r="H295" s="192"/>
      <c r="I295" s="193"/>
      <c r="J295" s="194"/>
      <c r="K295" s="192"/>
      <c r="L295" s="192"/>
      <c r="M295" s="192"/>
      <c r="N295" s="193"/>
      <c r="O295" s="194"/>
      <c r="P295" s="193"/>
      <c r="Q295" s="697"/>
      <c r="R295" s="691"/>
      <c r="S295" s="649"/>
      <c r="T295" s="648"/>
      <c r="U295" s="648"/>
      <c r="V295" s="650"/>
      <c r="W295" s="492"/>
      <c r="X295" s="4"/>
      <c r="Y295" s="4"/>
      <c r="Z295" s="4"/>
      <c r="AA295" s="4"/>
      <c r="AT295" s="4"/>
    </row>
    <row r="296" spans="1:46" ht="15.75">
      <c r="A296" s="463"/>
      <c r="B296" s="1920"/>
      <c r="C296" s="1921"/>
      <c r="D296" s="429"/>
      <c r="E296" s="194"/>
      <c r="F296" s="192"/>
      <c r="G296" s="192"/>
      <c r="H296" s="192"/>
      <c r="I296" s="193"/>
      <c r="J296" s="194"/>
      <c r="K296" s="192"/>
      <c r="L296" s="192"/>
      <c r="M296" s="192"/>
      <c r="N296" s="193"/>
      <c r="O296" s="194"/>
      <c r="P296" s="193"/>
      <c r="Q296" s="697"/>
      <c r="R296" s="691"/>
      <c r="S296" s="649"/>
      <c r="T296" s="648"/>
      <c r="U296" s="648"/>
      <c r="V296" s="650"/>
      <c r="W296" s="492"/>
      <c r="X296" s="4"/>
      <c r="Y296" s="4"/>
      <c r="Z296" s="4"/>
      <c r="AA296" s="4"/>
      <c r="AT296" s="4"/>
    </row>
    <row r="297" spans="1:46" ht="15.75">
      <c r="A297" s="463"/>
      <c r="B297" s="1920"/>
      <c r="C297" s="1921"/>
      <c r="D297" s="429"/>
      <c r="E297" s="194"/>
      <c r="F297" s="192"/>
      <c r="G297" s="192"/>
      <c r="H297" s="192"/>
      <c r="I297" s="193"/>
      <c r="J297" s="194"/>
      <c r="K297" s="192"/>
      <c r="L297" s="192"/>
      <c r="M297" s="192"/>
      <c r="N297" s="193"/>
      <c r="O297" s="194"/>
      <c r="P297" s="193"/>
      <c r="Q297" s="697"/>
      <c r="R297" s="691"/>
      <c r="S297" s="649"/>
      <c r="T297" s="648"/>
      <c r="U297" s="648"/>
      <c r="V297" s="650"/>
      <c r="W297" s="492"/>
      <c r="X297" s="4"/>
      <c r="Y297" s="4"/>
      <c r="Z297" s="4"/>
      <c r="AA297" s="4"/>
      <c r="AT297" s="4"/>
    </row>
    <row r="298" spans="1:46" ht="15.75">
      <c r="A298" s="463"/>
      <c r="B298" s="1920"/>
      <c r="C298" s="1921"/>
      <c r="D298" s="429"/>
      <c r="E298" s="194"/>
      <c r="F298" s="192"/>
      <c r="G298" s="192"/>
      <c r="H298" s="192"/>
      <c r="I298" s="193"/>
      <c r="J298" s="194"/>
      <c r="K298" s="192"/>
      <c r="L298" s="192"/>
      <c r="M298" s="192"/>
      <c r="N298" s="193"/>
      <c r="O298" s="194"/>
      <c r="P298" s="193"/>
      <c r="Q298" s="697"/>
      <c r="R298" s="691"/>
      <c r="S298" s="649"/>
      <c r="T298" s="648"/>
      <c r="U298" s="648"/>
      <c r="V298" s="650"/>
      <c r="W298" s="492"/>
      <c r="X298" s="4"/>
      <c r="Y298" s="4"/>
      <c r="Z298" s="4"/>
      <c r="AA298" s="4"/>
      <c r="AT298" s="4"/>
    </row>
    <row r="299" spans="1:46" ht="15.75">
      <c r="A299" s="463"/>
      <c r="B299" s="1920"/>
      <c r="C299" s="1921"/>
      <c r="D299" s="429"/>
      <c r="E299" s="194"/>
      <c r="F299" s="192"/>
      <c r="G299" s="192"/>
      <c r="H299" s="192"/>
      <c r="I299" s="193"/>
      <c r="J299" s="194"/>
      <c r="K299" s="192"/>
      <c r="L299" s="192"/>
      <c r="M299" s="192"/>
      <c r="N299" s="193"/>
      <c r="O299" s="194"/>
      <c r="P299" s="193"/>
      <c r="Q299" s="697"/>
      <c r="R299" s="691"/>
      <c r="S299" s="649"/>
      <c r="T299" s="648"/>
      <c r="U299" s="648"/>
      <c r="V299" s="650"/>
      <c r="W299" s="492"/>
      <c r="X299" s="4"/>
      <c r="Y299" s="4"/>
      <c r="Z299" s="4"/>
      <c r="AA299" s="4"/>
      <c r="AT299" s="4"/>
    </row>
    <row r="300" spans="1:46" ht="15.75">
      <c r="A300" s="463"/>
      <c r="B300" s="1920"/>
      <c r="C300" s="1921"/>
      <c r="D300" s="429"/>
      <c r="E300" s="194"/>
      <c r="F300" s="192"/>
      <c r="G300" s="192"/>
      <c r="H300" s="192"/>
      <c r="I300" s="193"/>
      <c r="J300" s="194"/>
      <c r="K300" s="192"/>
      <c r="L300" s="192"/>
      <c r="M300" s="192"/>
      <c r="N300" s="193"/>
      <c r="O300" s="194"/>
      <c r="P300" s="193"/>
      <c r="Q300" s="697"/>
      <c r="R300" s="691"/>
      <c r="S300" s="649"/>
      <c r="T300" s="648"/>
      <c r="U300" s="648"/>
      <c r="V300" s="650"/>
      <c r="W300" s="492"/>
      <c r="X300" s="4"/>
      <c r="Y300" s="4"/>
      <c r="Z300" s="4"/>
      <c r="AA300" s="4"/>
      <c r="AT300" s="4"/>
    </row>
    <row r="301" spans="1:46" ht="15.75">
      <c r="A301" s="463"/>
      <c r="B301" s="1920"/>
      <c r="C301" s="1921"/>
      <c r="D301" s="429"/>
      <c r="E301" s="194"/>
      <c r="F301" s="192"/>
      <c r="G301" s="192"/>
      <c r="H301" s="192"/>
      <c r="I301" s="193"/>
      <c r="J301" s="194"/>
      <c r="K301" s="192"/>
      <c r="L301" s="192"/>
      <c r="M301" s="192"/>
      <c r="N301" s="193"/>
      <c r="O301" s="194"/>
      <c r="P301" s="193"/>
      <c r="Q301" s="697"/>
      <c r="R301" s="691"/>
      <c r="S301" s="649"/>
      <c r="T301" s="648"/>
      <c r="U301" s="648"/>
      <c r="V301" s="650"/>
      <c r="W301" s="492"/>
      <c r="X301" s="4"/>
      <c r="Y301" s="4"/>
      <c r="Z301" s="4"/>
      <c r="AA301" s="4"/>
      <c r="AT301" s="4"/>
    </row>
    <row r="302" spans="1:46" ht="15.75">
      <c r="A302" s="463"/>
      <c r="B302" s="1920"/>
      <c r="C302" s="1921"/>
      <c r="D302" s="429"/>
      <c r="E302" s="194"/>
      <c r="F302" s="192"/>
      <c r="G302" s="192"/>
      <c r="H302" s="192"/>
      <c r="I302" s="193"/>
      <c r="J302" s="194"/>
      <c r="K302" s="192"/>
      <c r="L302" s="192"/>
      <c r="M302" s="192"/>
      <c r="N302" s="193"/>
      <c r="O302" s="194"/>
      <c r="P302" s="193"/>
      <c r="Q302" s="697"/>
      <c r="R302" s="691"/>
      <c r="S302" s="649"/>
      <c r="T302" s="648"/>
      <c r="U302" s="648"/>
      <c r="V302" s="650"/>
      <c r="W302" s="492"/>
      <c r="X302" s="4"/>
      <c r="Y302" s="4"/>
      <c r="Z302" s="4"/>
      <c r="AA302" s="4"/>
      <c r="AT302" s="4"/>
    </row>
    <row r="303" spans="1:46" ht="15.75">
      <c r="A303" s="463"/>
      <c r="B303" s="1920"/>
      <c r="C303" s="1921"/>
      <c r="D303" s="429"/>
      <c r="E303" s="194"/>
      <c r="F303" s="192"/>
      <c r="G303" s="192"/>
      <c r="H303" s="192"/>
      <c r="I303" s="193"/>
      <c r="J303" s="194"/>
      <c r="K303" s="192"/>
      <c r="L303" s="192"/>
      <c r="M303" s="192"/>
      <c r="N303" s="193"/>
      <c r="O303" s="194"/>
      <c r="P303" s="193"/>
      <c r="Q303" s="697"/>
      <c r="R303" s="691"/>
      <c r="S303" s="649"/>
      <c r="T303" s="648"/>
      <c r="U303" s="648"/>
      <c r="V303" s="650"/>
      <c r="W303" s="492"/>
      <c r="X303" s="4"/>
      <c r="Y303" s="4"/>
      <c r="Z303" s="4"/>
      <c r="AA303" s="4"/>
      <c r="AT303" s="4"/>
    </row>
    <row r="304" spans="1:46" ht="15.75">
      <c r="A304" s="463"/>
      <c r="B304" s="1920"/>
      <c r="C304" s="1921"/>
      <c r="D304" s="429"/>
      <c r="E304" s="194"/>
      <c r="F304" s="192"/>
      <c r="G304" s="192"/>
      <c r="H304" s="192"/>
      <c r="I304" s="193"/>
      <c r="J304" s="194"/>
      <c r="K304" s="192"/>
      <c r="L304" s="192"/>
      <c r="M304" s="192"/>
      <c r="N304" s="193"/>
      <c r="O304" s="194"/>
      <c r="P304" s="193"/>
      <c r="Q304" s="697"/>
      <c r="R304" s="691"/>
      <c r="S304" s="649"/>
      <c r="T304" s="648"/>
      <c r="U304" s="648"/>
      <c r="V304" s="650"/>
      <c r="W304" s="492"/>
      <c r="X304" s="4"/>
      <c r="Y304" s="4"/>
      <c r="Z304" s="4"/>
      <c r="AA304" s="4"/>
      <c r="AT304" s="4"/>
    </row>
    <row r="305" spans="1:46" ht="15.75">
      <c r="A305" s="463"/>
      <c r="B305" s="1920"/>
      <c r="C305" s="1921"/>
      <c r="D305" s="429"/>
      <c r="E305" s="194"/>
      <c r="F305" s="192"/>
      <c r="G305" s="192"/>
      <c r="H305" s="192"/>
      <c r="I305" s="193"/>
      <c r="J305" s="194"/>
      <c r="K305" s="192"/>
      <c r="L305" s="192"/>
      <c r="M305" s="192"/>
      <c r="N305" s="193"/>
      <c r="O305" s="194"/>
      <c r="P305" s="193"/>
      <c r="Q305" s="697"/>
      <c r="R305" s="691"/>
      <c r="S305" s="649"/>
      <c r="T305" s="648"/>
      <c r="U305" s="648"/>
      <c r="V305" s="650"/>
      <c r="W305" s="492"/>
      <c r="X305" s="4"/>
      <c r="Y305" s="4"/>
      <c r="Z305" s="4"/>
      <c r="AA305" s="4"/>
      <c r="AT305" s="4"/>
    </row>
    <row r="306" spans="1:46" ht="15.75">
      <c r="A306" s="463"/>
      <c r="B306" s="1920"/>
      <c r="C306" s="1921"/>
      <c r="D306" s="429"/>
      <c r="E306" s="194"/>
      <c r="F306" s="192"/>
      <c r="G306" s="192"/>
      <c r="H306" s="192"/>
      <c r="I306" s="193"/>
      <c r="J306" s="194"/>
      <c r="K306" s="192"/>
      <c r="L306" s="192"/>
      <c r="M306" s="192"/>
      <c r="N306" s="193"/>
      <c r="O306" s="194"/>
      <c r="P306" s="193"/>
      <c r="Q306" s="697"/>
      <c r="R306" s="691"/>
      <c r="S306" s="649"/>
      <c r="T306" s="648"/>
      <c r="U306" s="648"/>
      <c r="V306" s="650"/>
      <c r="W306" s="492"/>
      <c r="X306" s="4"/>
      <c r="Y306" s="4"/>
      <c r="Z306" s="4"/>
      <c r="AA306" s="4"/>
      <c r="AT306" s="4"/>
    </row>
    <row r="307" spans="1:46" ht="15.75">
      <c r="A307" s="463"/>
      <c r="B307" s="1920"/>
      <c r="C307" s="1921"/>
      <c r="D307" s="429"/>
      <c r="E307" s="194"/>
      <c r="F307" s="192"/>
      <c r="G307" s="192"/>
      <c r="H307" s="192"/>
      <c r="I307" s="193"/>
      <c r="J307" s="194"/>
      <c r="K307" s="192"/>
      <c r="L307" s="192"/>
      <c r="M307" s="192"/>
      <c r="N307" s="193"/>
      <c r="O307" s="194"/>
      <c r="P307" s="193"/>
      <c r="Q307" s="697"/>
      <c r="R307" s="691"/>
      <c r="S307" s="649"/>
      <c r="T307" s="648"/>
      <c r="U307" s="648"/>
      <c r="V307" s="650"/>
      <c r="W307" s="492"/>
      <c r="X307" s="4"/>
      <c r="Y307" s="4"/>
      <c r="Z307" s="4"/>
      <c r="AA307" s="4"/>
      <c r="AT307" s="4"/>
    </row>
    <row r="308" spans="1:46" ht="15.75">
      <c r="A308" s="463"/>
      <c r="B308" s="1920"/>
      <c r="C308" s="1921"/>
      <c r="D308" s="429"/>
      <c r="E308" s="194"/>
      <c r="F308" s="192"/>
      <c r="G308" s="192"/>
      <c r="H308" s="192"/>
      <c r="I308" s="193"/>
      <c r="J308" s="194"/>
      <c r="K308" s="192"/>
      <c r="L308" s="192"/>
      <c r="M308" s="192"/>
      <c r="N308" s="193"/>
      <c r="O308" s="194"/>
      <c r="P308" s="193"/>
      <c r="Q308" s="697"/>
      <c r="R308" s="691"/>
      <c r="S308" s="649"/>
      <c r="T308" s="648"/>
      <c r="U308" s="648"/>
      <c r="V308" s="650"/>
      <c r="W308" s="492"/>
      <c r="X308" s="4"/>
      <c r="Y308" s="4"/>
      <c r="Z308" s="4"/>
      <c r="AA308" s="4"/>
      <c r="AT308" s="4"/>
    </row>
    <row r="309" spans="1:46" ht="15.75">
      <c r="A309" s="463"/>
      <c r="B309" s="1920"/>
      <c r="C309" s="1921"/>
      <c r="D309" s="429"/>
      <c r="E309" s="194"/>
      <c r="F309" s="192"/>
      <c r="G309" s="192"/>
      <c r="H309" s="192"/>
      <c r="I309" s="193"/>
      <c r="J309" s="194"/>
      <c r="K309" s="192"/>
      <c r="L309" s="192"/>
      <c r="M309" s="192"/>
      <c r="N309" s="193"/>
      <c r="O309" s="194"/>
      <c r="P309" s="193"/>
      <c r="Q309" s="697"/>
      <c r="R309" s="691"/>
      <c r="S309" s="649"/>
      <c r="T309" s="648"/>
      <c r="U309" s="648"/>
      <c r="V309" s="650"/>
      <c r="W309" s="492"/>
      <c r="X309" s="4"/>
      <c r="Y309" s="4"/>
      <c r="Z309" s="4"/>
      <c r="AA309" s="4"/>
      <c r="AT309" s="4"/>
    </row>
    <row r="310" spans="1:46" ht="15.75">
      <c r="A310" s="463"/>
      <c r="B310" s="1920"/>
      <c r="C310" s="1921"/>
      <c r="D310" s="429"/>
      <c r="E310" s="194"/>
      <c r="F310" s="192"/>
      <c r="G310" s="192"/>
      <c r="H310" s="192"/>
      <c r="I310" s="193"/>
      <c r="J310" s="194"/>
      <c r="K310" s="192"/>
      <c r="L310" s="192"/>
      <c r="M310" s="192"/>
      <c r="N310" s="193"/>
      <c r="O310" s="194"/>
      <c r="P310" s="193"/>
      <c r="Q310" s="697"/>
      <c r="R310" s="691"/>
      <c r="S310" s="649"/>
      <c r="T310" s="648"/>
      <c r="U310" s="648"/>
      <c r="V310" s="650"/>
      <c r="W310" s="492"/>
      <c r="X310" s="4"/>
      <c r="Y310" s="4"/>
      <c r="Z310" s="4"/>
      <c r="AA310" s="4"/>
      <c r="AT310" s="4"/>
    </row>
    <row r="311" spans="1:46" ht="15.75">
      <c r="A311" s="463"/>
      <c r="B311" s="1920"/>
      <c r="C311" s="1921"/>
      <c r="D311" s="429"/>
      <c r="E311" s="194"/>
      <c r="F311" s="192"/>
      <c r="G311" s="192"/>
      <c r="H311" s="192"/>
      <c r="I311" s="193"/>
      <c r="J311" s="194"/>
      <c r="K311" s="192"/>
      <c r="L311" s="192"/>
      <c r="M311" s="192"/>
      <c r="N311" s="193"/>
      <c r="O311" s="194"/>
      <c r="P311" s="193"/>
      <c r="Q311" s="697"/>
      <c r="R311" s="691"/>
      <c r="S311" s="649"/>
      <c r="T311" s="648"/>
      <c r="U311" s="648"/>
      <c r="V311" s="650"/>
      <c r="W311" s="492"/>
      <c r="X311" s="4"/>
      <c r="Y311" s="4"/>
      <c r="Z311" s="4"/>
      <c r="AA311" s="4"/>
      <c r="AT311" s="4"/>
    </row>
    <row r="312" spans="1:46" ht="15.75">
      <c r="A312" s="463"/>
      <c r="B312" s="1920"/>
      <c r="C312" s="1921"/>
      <c r="D312" s="429"/>
      <c r="E312" s="194"/>
      <c r="F312" s="192"/>
      <c r="G312" s="192"/>
      <c r="H312" s="192"/>
      <c r="I312" s="193"/>
      <c r="J312" s="194"/>
      <c r="K312" s="192"/>
      <c r="L312" s="192"/>
      <c r="M312" s="192"/>
      <c r="N312" s="193"/>
      <c r="O312" s="194"/>
      <c r="P312" s="193"/>
      <c r="Q312" s="697"/>
      <c r="R312" s="691"/>
      <c r="S312" s="649"/>
      <c r="T312" s="648"/>
      <c r="U312" s="648"/>
      <c r="V312" s="650"/>
      <c r="W312" s="492"/>
      <c r="X312" s="4"/>
      <c r="Y312" s="4"/>
      <c r="Z312" s="4"/>
      <c r="AA312" s="4"/>
      <c r="AT312" s="4"/>
    </row>
    <row r="313" spans="1:46" ht="15.75">
      <c r="A313" s="463"/>
      <c r="B313" s="1920"/>
      <c r="C313" s="1921"/>
      <c r="D313" s="429"/>
      <c r="E313" s="194"/>
      <c r="F313" s="192"/>
      <c r="G313" s="192"/>
      <c r="H313" s="192"/>
      <c r="I313" s="193"/>
      <c r="J313" s="194"/>
      <c r="K313" s="192"/>
      <c r="L313" s="192"/>
      <c r="M313" s="192"/>
      <c r="N313" s="193"/>
      <c r="O313" s="194"/>
      <c r="P313" s="193"/>
      <c r="Q313" s="697"/>
      <c r="R313" s="691"/>
      <c r="S313" s="649"/>
      <c r="T313" s="648"/>
      <c r="U313" s="648"/>
      <c r="V313" s="650"/>
      <c r="W313" s="492"/>
      <c r="X313" s="4"/>
      <c r="Y313" s="4"/>
      <c r="Z313" s="4"/>
      <c r="AA313" s="4"/>
      <c r="AT313" s="4"/>
    </row>
    <row r="314" spans="1:46" ht="15.75">
      <c r="A314" s="463"/>
      <c r="B314" s="1920"/>
      <c r="C314" s="1921"/>
      <c r="D314" s="429"/>
      <c r="E314" s="194"/>
      <c r="F314" s="192"/>
      <c r="G314" s="192"/>
      <c r="H314" s="192"/>
      <c r="I314" s="193"/>
      <c r="J314" s="194"/>
      <c r="K314" s="192"/>
      <c r="L314" s="192"/>
      <c r="M314" s="192"/>
      <c r="N314" s="193"/>
      <c r="O314" s="194"/>
      <c r="P314" s="193"/>
      <c r="Q314" s="697"/>
      <c r="R314" s="691"/>
      <c r="S314" s="649"/>
      <c r="T314" s="648"/>
      <c r="U314" s="648"/>
      <c r="V314" s="650"/>
      <c r="W314" s="492"/>
      <c r="X314" s="4"/>
      <c r="Y314" s="4"/>
      <c r="Z314" s="4"/>
      <c r="AA314" s="4"/>
      <c r="AT314" s="4"/>
    </row>
    <row r="315" spans="1:46" ht="15.75">
      <c r="A315" s="463"/>
      <c r="B315" s="1920"/>
      <c r="C315" s="1921"/>
      <c r="D315" s="432"/>
      <c r="E315" s="194"/>
      <c r="F315" s="192"/>
      <c r="G315" s="192"/>
      <c r="H315" s="192"/>
      <c r="I315" s="193"/>
      <c r="J315" s="194"/>
      <c r="K315" s="192"/>
      <c r="L315" s="192"/>
      <c r="M315" s="192"/>
      <c r="N315" s="193"/>
      <c r="O315" s="194"/>
      <c r="P315" s="193"/>
      <c r="Q315" s="697"/>
      <c r="R315" s="691"/>
      <c r="S315" s="649"/>
      <c r="T315" s="648"/>
      <c r="U315" s="648"/>
      <c r="V315" s="650"/>
      <c r="W315" s="492"/>
      <c r="X315" s="4"/>
      <c r="Y315" s="4"/>
      <c r="Z315" s="4"/>
      <c r="AA315" s="4"/>
      <c r="AT315" s="4"/>
    </row>
    <row r="316" spans="1:46" ht="15.75">
      <c r="A316" s="463"/>
      <c r="B316" s="1920"/>
      <c r="C316" s="1921"/>
      <c r="D316" s="434"/>
      <c r="E316" s="430"/>
      <c r="F316" s="192"/>
      <c r="G316" s="192"/>
      <c r="H316" s="192"/>
      <c r="I316" s="193"/>
      <c r="J316" s="194"/>
      <c r="K316" s="192"/>
      <c r="L316" s="192"/>
      <c r="M316" s="192"/>
      <c r="N316" s="193"/>
      <c r="O316" s="194"/>
      <c r="P316" s="193"/>
      <c r="Q316" s="697"/>
      <c r="R316" s="691"/>
      <c r="S316" s="649"/>
      <c r="T316" s="648"/>
      <c r="U316" s="648"/>
      <c r="V316" s="650"/>
      <c r="W316" s="492"/>
      <c r="X316" s="4"/>
      <c r="Y316" s="4"/>
      <c r="Z316" s="4"/>
      <c r="AA316" s="4"/>
      <c r="AT316" s="4"/>
    </row>
    <row r="317" spans="1:46" ht="15.75">
      <c r="A317" s="463"/>
      <c r="B317" s="1920"/>
      <c r="C317" s="1921"/>
      <c r="D317" s="431"/>
      <c r="E317" s="430"/>
      <c r="F317" s="192"/>
      <c r="G317" s="192"/>
      <c r="H317" s="192"/>
      <c r="I317" s="193"/>
      <c r="J317" s="194"/>
      <c r="K317" s="192"/>
      <c r="L317" s="192"/>
      <c r="M317" s="192"/>
      <c r="N317" s="193"/>
      <c r="O317" s="194"/>
      <c r="P317" s="193"/>
      <c r="Q317" s="697"/>
      <c r="R317" s="691"/>
      <c r="S317" s="649"/>
      <c r="T317" s="648"/>
      <c r="U317" s="648"/>
      <c r="V317" s="650"/>
      <c r="W317" s="492"/>
      <c r="X317" s="4"/>
      <c r="Y317" s="4"/>
      <c r="Z317" s="4"/>
      <c r="AA317" s="4"/>
      <c r="AT317" s="4"/>
    </row>
    <row r="318" spans="1:46" ht="15.75">
      <c r="A318" s="463"/>
      <c r="B318" s="1920"/>
      <c r="C318" s="1921"/>
      <c r="D318" s="431"/>
      <c r="E318" s="430"/>
      <c r="F318" s="192"/>
      <c r="G318" s="192"/>
      <c r="H318" s="192"/>
      <c r="I318" s="193"/>
      <c r="J318" s="194"/>
      <c r="K318" s="192"/>
      <c r="L318" s="192"/>
      <c r="M318" s="192"/>
      <c r="N318" s="193"/>
      <c r="O318" s="194"/>
      <c r="P318" s="193"/>
      <c r="Q318" s="697"/>
      <c r="R318" s="691"/>
      <c r="S318" s="649"/>
      <c r="T318" s="648"/>
      <c r="U318" s="648"/>
      <c r="V318" s="650"/>
      <c r="W318" s="492"/>
      <c r="X318" s="4"/>
      <c r="Y318" s="4"/>
      <c r="Z318" s="4"/>
      <c r="AA318" s="4"/>
      <c r="AT318" s="4"/>
    </row>
    <row r="319" spans="1:46" ht="15.75">
      <c r="A319" s="463"/>
      <c r="B319" s="1920"/>
      <c r="C319" s="1921"/>
      <c r="D319" s="429"/>
      <c r="E319" s="194"/>
      <c r="F319" s="192"/>
      <c r="G319" s="192"/>
      <c r="H319" s="192"/>
      <c r="I319" s="193"/>
      <c r="J319" s="194"/>
      <c r="K319" s="192"/>
      <c r="L319" s="192"/>
      <c r="M319" s="192"/>
      <c r="N319" s="193"/>
      <c r="O319" s="194"/>
      <c r="P319" s="193"/>
      <c r="Q319" s="697"/>
      <c r="R319" s="691"/>
      <c r="S319" s="649"/>
      <c r="T319" s="648"/>
      <c r="U319" s="648"/>
      <c r="V319" s="650"/>
      <c r="W319" s="492"/>
      <c r="X319" s="4"/>
      <c r="Y319" s="4"/>
      <c r="Z319" s="4"/>
      <c r="AA319" s="4"/>
      <c r="AT319" s="4"/>
    </row>
    <row r="320" spans="1:46" ht="15.75">
      <c r="A320" s="463"/>
      <c r="B320" s="1920"/>
      <c r="C320" s="1921"/>
      <c r="D320" s="429"/>
      <c r="E320" s="194"/>
      <c r="F320" s="192"/>
      <c r="G320" s="192"/>
      <c r="H320" s="192"/>
      <c r="I320" s="193"/>
      <c r="J320" s="194"/>
      <c r="K320" s="192"/>
      <c r="L320" s="192"/>
      <c r="M320" s="192"/>
      <c r="N320" s="193"/>
      <c r="O320" s="194"/>
      <c r="P320" s="193"/>
      <c r="Q320" s="697"/>
      <c r="R320" s="691"/>
      <c r="S320" s="649"/>
      <c r="T320" s="648"/>
      <c r="U320" s="648"/>
      <c r="V320" s="650"/>
      <c r="W320" s="492"/>
      <c r="X320" s="4"/>
      <c r="Y320" s="4"/>
      <c r="Z320" s="4"/>
      <c r="AA320" s="4"/>
      <c r="AT320" s="4"/>
    </row>
    <row r="321" spans="1:46" ht="15.75">
      <c r="A321" s="463"/>
      <c r="B321" s="1920"/>
      <c r="C321" s="1921"/>
      <c r="D321" s="429"/>
      <c r="E321" s="194"/>
      <c r="F321" s="192"/>
      <c r="G321" s="192"/>
      <c r="H321" s="192"/>
      <c r="I321" s="193"/>
      <c r="J321" s="194"/>
      <c r="K321" s="192"/>
      <c r="L321" s="192"/>
      <c r="M321" s="192"/>
      <c r="N321" s="193"/>
      <c r="O321" s="194"/>
      <c r="P321" s="193"/>
      <c r="Q321" s="697"/>
      <c r="R321" s="691"/>
      <c r="S321" s="649"/>
      <c r="T321" s="648"/>
      <c r="U321" s="648"/>
      <c r="V321" s="650"/>
      <c r="W321" s="492"/>
      <c r="X321" s="4"/>
      <c r="Y321" s="4"/>
      <c r="Z321" s="4"/>
      <c r="AA321" s="4"/>
      <c r="AT321" s="4"/>
    </row>
    <row r="322" spans="1:46" ht="15.75">
      <c r="A322" s="463"/>
      <c r="B322" s="1920"/>
      <c r="C322" s="1921"/>
      <c r="D322" s="429"/>
      <c r="E322" s="194"/>
      <c r="F322" s="192"/>
      <c r="G322" s="192"/>
      <c r="H322" s="192"/>
      <c r="I322" s="193"/>
      <c r="J322" s="194"/>
      <c r="K322" s="192"/>
      <c r="L322" s="192"/>
      <c r="M322" s="192"/>
      <c r="N322" s="193"/>
      <c r="O322" s="194"/>
      <c r="P322" s="193"/>
      <c r="Q322" s="585"/>
      <c r="R322" s="586"/>
      <c r="S322" s="649"/>
      <c r="T322" s="648"/>
      <c r="U322" s="648"/>
      <c r="V322" s="650"/>
      <c r="W322" s="492"/>
      <c r="X322" s="4"/>
      <c r="Y322" s="4"/>
      <c r="Z322" s="4"/>
      <c r="AA322" s="4"/>
      <c r="AT322" s="4"/>
    </row>
    <row r="323" spans="1:46" ht="15.75">
      <c r="A323" s="463"/>
      <c r="B323" s="1920"/>
      <c r="C323" s="1921"/>
      <c r="D323" s="429"/>
      <c r="E323" s="194"/>
      <c r="F323" s="192"/>
      <c r="G323" s="192"/>
      <c r="H323" s="192"/>
      <c r="I323" s="193"/>
      <c r="J323" s="194"/>
      <c r="K323" s="192"/>
      <c r="L323" s="192"/>
      <c r="M323" s="192"/>
      <c r="N323" s="193"/>
      <c r="O323" s="194"/>
      <c r="P323" s="193"/>
      <c r="Q323" s="585"/>
      <c r="R323" s="586"/>
      <c r="S323" s="649"/>
      <c r="T323" s="648"/>
      <c r="U323" s="648"/>
      <c r="V323" s="650"/>
      <c r="W323" s="492"/>
      <c r="X323" s="4"/>
      <c r="Y323" s="4"/>
      <c r="Z323" s="4"/>
      <c r="AA323" s="4"/>
      <c r="AT323" s="4"/>
    </row>
    <row r="324" spans="1:46" ht="15.75">
      <c r="A324" s="463"/>
      <c r="B324" s="1920"/>
      <c r="C324" s="1921"/>
      <c r="D324" s="429"/>
      <c r="E324" s="194"/>
      <c r="F324" s="192"/>
      <c r="G324" s="192"/>
      <c r="H324" s="192"/>
      <c r="I324" s="193"/>
      <c r="J324" s="194"/>
      <c r="K324" s="192"/>
      <c r="L324" s="192"/>
      <c r="M324" s="192"/>
      <c r="N324" s="193"/>
      <c r="O324" s="194"/>
      <c r="P324" s="193"/>
      <c r="Q324" s="585"/>
      <c r="R324" s="586"/>
      <c r="S324" s="649"/>
      <c r="T324" s="648"/>
      <c r="U324" s="648"/>
      <c r="V324" s="650"/>
      <c r="W324" s="492"/>
      <c r="X324" s="4"/>
      <c r="Y324" s="4"/>
      <c r="Z324" s="4"/>
      <c r="AA324" s="4"/>
      <c r="AT324" s="4"/>
    </row>
    <row r="325" spans="1:46" ht="15.75">
      <c r="A325" s="463"/>
      <c r="B325" s="1920"/>
      <c r="C325" s="1921"/>
      <c r="D325" s="429"/>
      <c r="E325" s="194"/>
      <c r="F325" s="192"/>
      <c r="G325" s="192"/>
      <c r="H325" s="192"/>
      <c r="I325" s="193"/>
      <c r="J325" s="194"/>
      <c r="K325" s="192"/>
      <c r="L325" s="192"/>
      <c r="M325" s="192"/>
      <c r="N325" s="193"/>
      <c r="O325" s="194"/>
      <c r="P325" s="193"/>
      <c r="Q325" s="585"/>
      <c r="R325" s="586"/>
      <c r="S325" s="649"/>
      <c r="T325" s="648"/>
      <c r="U325" s="648"/>
      <c r="V325" s="650"/>
      <c r="W325" s="492"/>
      <c r="X325" s="4"/>
      <c r="Y325" s="4"/>
      <c r="Z325" s="4"/>
      <c r="AA325" s="4"/>
      <c r="AT325" s="4"/>
    </row>
    <row r="326" spans="1:46" ht="15.75">
      <c r="A326" s="463"/>
      <c r="B326" s="1920"/>
      <c r="C326" s="1921"/>
      <c r="D326" s="422"/>
      <c r="E326" s="194"/>
      <c r="F326" s="192"/>
      <c r="G326" s="192"/>
      <c r="H326" s="192"/>
      <c r="I326" s="193"/>
      <c r="J326" s="327"/>
      <c r="K326" s="328"/>
      <c r="L326" s="328"/>
      <c r="M326" s="328"/>
      <c r="N326" s="329"/>
      <c r="O326" s="327"/>
      <c r="P326" s="329"/>
      <c r="Q326" s="651"/>
      <c r="R326" s="648"/>
      <c r="S326" s="649"/>
      <c r="T326" s="648"/>
      <c r="U326" s="648"/>
      <c r="V326" s="650"/>
      <c r="W326" s="492"/>
      <c r="X326" s="4"/>
      <c r="Y326" s="4"/>
      <c r="Z326" s="4"/>
      <c r="AA326" s="4"/>
      <c r="AT326" s="4"/>
    </row>
    <row r="327" spans="1:46" ht="15.75">
      <c r="A327" s="463"/>
      <c r="B327" s="1920"/>
      <c r="C327" s="1921"/>
      <c r="D327" s="436"/>
      <c r="E327" s="175"/>
      <c r="F327" s="176"/>
      <c r="G327" s="176"/>
      <c r="H327" s="176"/>
      <c r="I327" s="177"/>
      <c r="J327" s="331"/>
      <c r="K327" s="332"/>
      <c r="L327" s="332"/>
      <c r="M327" s="332"/>
      <c r="N327" s="333"/>
      <c r="O327" s="331"/>
      <c r="P327" s="333"/>
      <c r="Q327" s="651"/>
      <c r="R327" s="648"/>
      <c r="S327" s="649"/>
      <c r="T327" s="648"/>
      <c r="U327" s="648"/>
      <c r="V327" s="650"/>
      <c r="W327" s="492"/>
      <c r="X327" s="4"/>
      <c r="Y327" s="4"/>
      <c r="AN327" s="4"/>
    </row>
    <row r="328" spans="1:46" ht="15.75">
      <c r="A328" s="463"/>
      <c r="B328" s="1920"/>
      <c r="C328" s="1921"/>
      <c r="D328" s="436"/>
      <c r="E328" s="175"/>
      <c r="F328" s="176"/>
      <c r="G328" s="176"/>
      <c r="H328" s="176"/>
      <c r="I328" s="177"/>
      <c r="J328" s="331"/>
      <c r="K328" s="332"/>
      <c r="L328" s="332"/>
      <c r="M328" s="332"/>
      <c r="N328" s="333"/>
      <c r="O328" s="331"/>
      <c r="P328" s="333"/>
      <c r="Q328" s="651"/>
      <c r="R328" s="648"/>
      <c r="S328" s="649"/>
      <c r="T328" s="648"/>
      <c r="U328" s="648"/>
      <c r="V328" s="650"/>
      <c r="W328" s="492"/>
      <c r="X328" s="4"/>
      <c r="Y328" s="4"/>
      <c r="AN328" s="4"/>
    </row>
    <row r="329" spans="1:46" ht="15.75">
      <c r="A329" s="463"/>
      <c r="B329" s="1920"/>
      <c r="C329" s="1921"/>
      <c r="D329" s="436"/>
      <c r="E329" s="175"/>
      <c r="F329" s="176"/>
      <c r="G329" s="176"/>
      <c r="H329" s="176"/>
      <c r="I329" s="177"/>
      <c r="J329" s="337"/>
      <c r="K329" s="410"/>
      <c r="L329" s="410"/>
      <c r="M329" s="410"/>
      <c r="N329" s="339"/>
      <c r="O329" s="337"/>
      <c r="P329" s="339"/>
      <c r="Q329" s="651"/>
      <c r="R329" s="648"/>
      <c r="S329" s="649"/>
      <c r="T329" s="648"/>
      <c r="U329" s="648"/>
      <c r="V329" s="650"/>
      <c r="W329" s="492"/>
      <c r="X329" s="4"/>
      <c r="Y329" s="4"/>
      <c r="AN329" s="4"/>
    </row>
    <row r="330" spans="1:46" ht="15.75">
      <c r="A330" s="463"/>
      <c r="B330" s="1920"/>
      <c r="C330" s="1921"/>
      <c r="D330" s="411"/>
      <c r="E330" s="175"/>
      <c r="F330" s="176"/>
      <c r="G330" s="176"/>
      <c r="H330" s="176"/>
      <c r="I330" s="177"/>
      <c r="J330" s="337"/>
      <c r="K330" s="410"/>
      <c r="L330" s="410"/>
      <c r="M330" s="410"/>
      <c r="N330" s="339"/>
      <c r="O330" s="337"/>
      <c r="P330" s="339"/>
      <c r="Q330" s="651"/>
      <c r="R330" s="648"/>
      <c r="S330" s="649"/>
      <c r="T330" s="648"/>
      <c r="U330" s="648"/>
      <c r="V330" s="650"/>
      <c r="W330" s="492"/>
      <c r="X330" s="4"/>
      <c r="Y330" s="4"/>
      <c r="AN330" s="4"/>
    </row>
    <row r="331" spans="1:46" ht="15.75">
      <c r="A331" s="463"/>
      <c r="B331" s="1920"/>
      <c r="C331" s="1921"/>
      <c r="D331" s="326"/>
      <c r="E331" s="175"/>
      <c r="F331" s="176"/>
      <c r="G331" s="176"/>
      <c r="H331" s="176"/>
      <c r="I331" s="177"/>
      <c r="J331" s="337"/>
      <c r="K331" s="410"/>
      <c r="L331" s="410"/>
      <c r="M331" s="410"/>
      <c r="N331" s="339"/>
      <c r="O331" s="337"/>
      <c r="P331" s="339"/>
      <c r="Q331" s="651"/>
      <c r="R331" s="648"/>
      <c r="S331" s="649"/>
      <c r="T331" s="648"/>
      <c r="U331" s="648"/>
      <c r="V331" s="650"/>
      <c r="W331" s="492"/>
      <c r="X331" s="4"/>
      <c r="Y331" s="4"/>
      <c r="AN331" s="4"/>
    </row>
    <row r="332" spans="1:46" ht="15.75">
      <c r="A332" s="463"/>
      <c r="B332" s="1920"/>
      <c r="C332" s="1921"/>
      <c r="D332" s="326"/>
      <c r="E332" s="175"/>
      <c r="F332" s="176"/>
      <c r="G332" s="176"/>
      <c r="H332" s="176"/>
      <c r="I332" s="177"/>
      <c r="J332" s="337"/>
      <c r="K332" s="410"/>
      <c r="L332" s="410"/>
      <c r="M332" s="410"/>
      <c r="N332" s="339"/>
      <c r="O332" s="337"/>
      <c r="P332" s="339"/>
      <c r="Q332" s="651"/>
      <c r="R332" s="648"/>
      <c r="S332" s="649"/>
      <c r="T332" s="648"/>
      <c r="U332" s="648"/>
      <c r="V332" s="650"/>
      <c r="W332" s="492"/>
      <c r="X332" s="4"/>
      <c r="Y332" s="4"/>
      <c r="AN332" s="4"/>
    </row>
    <row r="333" spans="1:46" ht="15.75">
      <c r="A333" s="463"/>
      <c r="B333" s="1920"/>
      <c r="C333" s="1921"/>
      <c r="D333" s="411"/>
      <c r="E333" s="175"/>
      <c r="F333" s="176"/>
      <c r="G333" s="176"/>
      <c r="H333" s="176"/>
      <c r="I333" s="177"/>
      <c r="J333" s="337"/>
      <c r="K333" s="410"/>
      <c r="L333" s="410"/>
      <c r="M333" s="410"/>
      <c r="N333" s="339"/>
      <c r="O333" s="337"/>
      <c r="P333" s="339"/>
      <c r="Q333" s="651"/>
      <c r="R333" s="648"/>
      <c r="S333" s="649"/>
      <c r="T333" s="648"/>
      <c r="U333" s="648"/>
      <c r="V333" s="650"/>
      <c r="W333" s="492"/>
      <c r="X333" s="4"/>
      <c r="Y333" s="4"/>
      <c r="AN333" s="4"/>
    </row>
    <row r="334" spans="1:46" ht="15.75">
      <c r="A334" s="463"/>
      <c r="B334" s="1920"/>
      <c r="C334" s="1921"/>
      <c r="D334" s="326"/>
      <c r="E334" s="175"/>
      <c r="F334" s="176"/>
      <c r="G334" s="176"/>
      <c r="H334" s="176"/>
      <c r="I334" s="177"/>
      <c r="J334" s="337"/>
      <c r="K334" s="410"/>
      <c r="L334" s="410"/>
      <c r="M334" s="410"/>
      <c r="N334" s="339"/>
      <c r="O334" s="337"/>
      <c r="P334" s="339"/>
      <c r="Q334" s="651"/>
      <c r="R334" s="648"/>
      <c r="S334" s="649"/>
      <c r="T334" s="648"/>
      <c r="U334" s="648"/>
      <c r="V334" s="650"/>
      <c r="W334" s="492"/>
      <c r="X334" s="4"/>
      <c r="Y334" s="4"/>
      <c r="AN334" s="4"/>
    </row>
    <row r="335" spans="1:46" ht="15.75">
      <c r="A335" s="463"/>
      <c r="B335" s="1920"/>
      <c r="C335" s="1921"/>
      <c r="D335" s="326"/>
      <c r="E335" s="175"/>
      <c r="F335" s="176"/>
      <c r="G335" s="176"/>
      <c r="H335" s="176"/>
      <c r="I335" s="177"/>
      <c r="J335" s="337"/>
      <c r="K335" s="410"/>
      <c r="L335" s="410"/>
      <c r="M335" s="410"/>
      <c r="N335" s="339"/>
      <c r="O335" s="337"/>
      <c r="P335" s="339"/>
      <c r="Q335" s="651"/>
      <c r="R335" s="648"/>
      <c r="S335" s="649"/>
      <c r="T335" s="648"/>
      <c r="U335" s="648"/>
      <c r="V335" s="650"/>
      <c r="W335" s="492"/>
      <c r="X335" s="4"/>
      <c r="Y335" s="4"/>
      <c r="AN335" s="4"/>
    </row>
    <row r="336" spans="1:46" ht="15.75">
      <c r="A336" s="463"/>
      <c r="B336" s="1920"/>
      <c r="C336" s="1921"/>
      <c r="D336" s="326"/>
      <c r="E336" s="175"/>
      <c r="F336" s="176"/>
      <c r="G336" s="176"/>
      <c r="H336" s="176"/>
      <c r="I336" s="177"/>
      <c r="J336" s="337"/>
      <c r="K336" s="410"/>
      <c r="L336" s="410"/>
      <c r="M336" s="410"/>
      <c r="N336" s="339"/>
      <c r="O336" s="337"/>
      <c r="P336" s="339"/>
      <c r="Q336" s="651"/>
      <c r="R336" s="648"/>
      <c r="S336" s="649"/>
      <c r="T336" s="648"/>
      <c r="U336" s="648"/>
      <c r="V336" s="650"/>
      <c r="W336" s="492"/>
      <c r="X336" s="4"/>
      <c r="Y336" s="4"/>
      <c r="AN336" s="4"/>
    </row>
    <row r="337" spans="1:40" ht="15.75">
      <c r="A337" s="463"/>
      <c r="B337" s="1920"/>
      <c r="C337" s="1921"/>
      <c r="D337" s="326"/>
      <c r="E337" s="175"/>
      <c r="F337" s="176"/>
      <c r="G337" s="176"/>
      <c r="H337" s="176"/>
      <c r="I337" s="177"/>
      <c r="J337" s="337"/>
      <c r="K337" s="410"/>
      <c r="L337" s="410"/>
      <c r="M337" s="410"/>
      <c r="N337" s="339"/>
      <c r="O337" s="337"/>
      <c r="P337" s="339"/>
      <c r="Q337" s="651"/>
      <c r="R337" s="648"/>
      <c r="S337" s="649"/>
      <c r="T337" s="648"/>
      <c r="U337" s="648"/>
      <c r="V337" s="650"/>
      <c r="W337" s="492"/>
      <c r="X337" s="4"/>
      <c r="Y337" s="4"/>
      <c r="AN337" s="4"/>
    </row>
    <row r="338" spans="1:40" ht="15.75">
      <c r="A338" s="362"/>
      <c r="B338" s="2165"/>
      <c r="C338" s="2157"/>
      <c r="D338" s="326"/>
      <c r="E338" s="175"/>
      <c r="F338" s="176"/>
      <c r="G338" s="176"/>
      <c r="H338" s="176"/>
      <c r="I338" s="177"/>
      <c r="J338" s="337"/>
      <c r="K338" s="410"/>
      <c r="L338" s="410"/>
      <c r="M338" s="410"/>
      <c r="N338" s="339"/>
      <c r="O338" s="337"/>
      <c r="P338" s="339"/>
      <c r="Q338" s="651"/>
      <c r="R338" s="648"/>
      <c r="S338" s="649"/>
      <c r="T338" s="648"/>
      <c r="U338" s="648"/>
      <c r="V338" s="650"/>
      <c r="W338" s="492"/>
      <c r="X338" s="4"/>
      <c r="Y338" s="4"/>
      <c r="AN338" s="4"/>
    </row>
    <row r="339" spans="1:40" ht="15.75">
      <c r="A339" s="362"/>
      <c r="B339" s="2165"/>
      <c r="C339" s="2157"/>
      <c r="D339" s="326"/>
      <c r="E339" s="175"/>
      <c r="F339" s="176"/>
      <c r="G339" s="176"/>
      <c r="H339" s="176"/>
      <c r="I339" s="177"/>
      <c r="J339" s="337"/>
      <c r="K339" s="410"/>
      <c r="L339" s="410"/>
      <c r="M339" s="410"/>
      <c r="N339" s="339"/>
      <c r="O339" s="337"/>
      <c r="P339" s="339"/>
      <c r="Q339" s="651"/>
      <c r="R339" s="648"/>
      <c r="S339" s="649"/>
      <c r="T339" s="648"/>
      <c r="U339" s="648"/>
      <c r="V339" s="650"/>
      <c r="W339" s="492"/>
      <c r="X339" s="4"/>
      <c r="Y339" s="4"/>
      <c r="AN339" s="4"/>
    </row>
    <row r="340" spans="1:40" ht="15.75">
      <c r="A340" s="362"/>
      <c r="B340" s="2165"/>
      <c r="C340" s="2157"/>
      <c r="D340" s="326"/>
      <c r="E340" s="175"/>
      <c r="F340" s="176"/>
      <c r="G340" s="176"/>
      <c r="H340" s="176"/>
      <c r="I340" s="177"/>
      <c r="J340" s="337"/>
      <c r="K340" s="410"/>
      <c r="L340" s="410"/>
      <c r="M340" s="410"/>
      <c r="N340" s="339"/>
      <c r="O340" s="337"/>
      <c r="P340" s="339"/>
      <c r="Q340" s="651"/>
      <c r="R340" s="648"/>
      <c r="S340" s="649"/>
      <c r="T340" s="648"/>
      <c r="U340" s="648"/>
      <c r="V340" s="650"/>
      <c r="W340" s="492"/>
      <c r="X340" s="4"/>
      <c r="Y340" s="4"/>
      <c r="AN340" s="4"/>
    </row>
    <row r="341" spans="1:40" ht="15.75">
      <c r="A341" s="362"/>
      <c r="B341" s="2165"/>
      <c r="C341" s="2157"/>
      <c r="D341" s="326"/>
      <c r="E341" s="175"/>
      <c r="F341" s="176"/>
      <c r="G341" s="176"/>
      <c r="H341" s="176"/>
      <c r="I341" s="177"/>
      <c r="J341" s="337"/>
      <c r="K341" s="410"/>
      <c r="L341" s="410"/>
      <c r="M341" s="410"/>
      <c r="N341" s="339"/>
      <c r="O341" s="337"/>
      <c r="P341" s="339"/>
      <c r="Q341" s="651"/>
      <c r="R341" s="648"/>
      <c r="S341" s="649"/>
      <c r="T341" s="648"/>
      <c r="U341" s="648"/>
      <c r="V341" s="650"/>
      <c r="W341" s="492"/>
      <c r="X341" s="4"/>
      <c r="Y341" s="4"/>
      <c r="AN341" s="4"/>
    </row>
    <row r="342" spans="1:40" ht="15.75">
      <c r="A342" s="362"/>
      <c r="B342" s="2165"/>
      <c r="C342" s="2157"/>
      <c r="D342" s="326"/>
      <c r="E342" s="175"/>
      <c r="F342" s="176"/>
      <c r="G342" s="176"/>
      <c r="H342" s="176"/>
      <c r="I342" s="177"/>
      <c r="J342" s="337"/>
      <c r="K342" s="410"/>
      <c r="L342" s="410"/>
      <c r="M342" s="410"/>
      <c r="N342" s="339"/>
      <c r="O342" s="337"/>
      <c r="P342" s="339"/>
      <c r="Q342" s="651"/>
      <c r="R342" s="648"/>
      <c r="S342" s="649"/>
      <c r="T342" s="648"/>
      <c r="U342" s="648"/>
      <c r="V342" s="650"/>
      <c r="W342" s="492"/>
      <c r="X342" s="4"/>
      <c r="Y342" s="4"/>
      <c r="AN342" s="4"/>
    </row>
    <row r="343" spans="1:40" ht="15.75">
      <c r="A343" s="362"/>
      <c r="B343" s="2165"/>
      <c r="C343" s="2157"/>
      <c r="D343" s="326"/>
      <c r="E343" s="175"/>
      <c r="F343" s="176"/>
      <c r="G343" s="176"/>
      <c r="H343" s="176"/>
      <c r="I343" s="177"/>
      <c r="J343" s="337"/>
      <c r="K343" s="410"/>
      <c r="L343" s="410"/>
      <c r="M343" s="410"/>
      <c r="N343" s="339"/>
      <c r="O343" s="337"/>
      <c r="P343" s="339"/>
      <c r="Q343" s="651"/>
      <c r="R343" s="648"/>
      <c r="S343" s="649"/>
      <c r="T343" s="648"/>
      <c r="U343" s="648"/>
      <c r="V343" s="650"/>
      <c r="W343" s="492"/>
      <c r="X343" s="4"/>
      <c r="Y343" s="4"/>
      <c r="AN343" s="4"/>
    </row>
    <row r="344" spans="1:40" ht="15.75">
      <c r="A344" s="362"/>
      <c r="B344" s="2165"/>
      <c r="C344" s="2157"/>
      <c r="D344" s="326"/>
      <c r="E344" s="175"/>
      <c r="F344" s="176"/>
      <c r="G344" s="176"/>
      <c r="H344" s="176"/>
      <c r="I344" s="177"/>
      <c r="J344" s="337"/>
      <c r="K344" s="410"/>
      <c r="L344" s="410"/>
      <c r="M344" s="410"/>
      <c r="N344" s="339"/>
      <c r="O344" s="337"/>
      <c r="P344" s="339"/>
      <c r="Q344" s="651"/>
      <c r="R344" s="648"/>
      <c r="S344" s="649"/>
      <c r="T344" s="648"/>
      <c r="U344" s="648"/>
      <c r="V344" s="650"/>
      <c r="W344" s="492"/>
      <c r="X344" s="4"/>
      <c r="Y344" s="4"/>
      <c r="AN344" s="4"/>
    </row>
    <row r="345" spans="1:40" ht="15.75">
      <c r="A345" s="362"/>
      <c r="B345" s="2165"/>
      <c r="C345" s="2157"/>
      <c r="D345" s="325"/>
      <c r="E345" s="175"/>
      <c r="F345" s="176"/>
      <c r="G345" s="176"/>
      <c r="H345" s="176"/>
      <c r="I345" s="177"/>
      <c r="J345" s="331"/>
      <c r="K345" s="332"/>
      <c r="L345" s="342"/>
      <c r="M345" s="342"/>
      <c r="N345" s="343"/>
      <c r="O345" s="331"/>
      <c r="P345" s="333"/>
      <c r="Q345" s="651"/>
      <c r="R345" s="648"/>
      <c r="S345" s="649"/>
      <c r="T345" s="648"/>
      <c r="U345" s="648"/>
      <c r="V345" s="650"/>
      <c r="W345" s="492"/>
      <c r="X345" s="4"/>
      <c r="Y345" s="4"/>
      <c r="AN345" s="4"/>
    </row>
    <row r="346" spans="1:40" ht="15.75">
      <c r="A346" s="362"/>
      <c r="B346" s="2166"/>
      <c r="C346" s="2167"/>
      <c r="D346" s="325"/>
      <c r="E346" s="175"/>
      <c r="F346" s="176"/>
      <c r="G346" s="176"/>
      <c r="H346" s="176"/>
      <c r="I346" s="177"/>
      <c r="J346" s="331"/>
      <c r="K346" s="332"/>
      <c r="L346" s="342"/>
      <c r="M346" s="342"/>
      <c r="N346" s="343"/>
      <c r="O346" s="331"/>
      <c r="P346" s="333"/>
      <c r="Q346" s="651"/>
      <c r="R346" s="648"/>
      <c r="S346" s="649"/>
      <c r="T346" s="648"/>
      <c r="U346" s="648"/>
      <c r="V346" s="650"/>
      <c r="W346" s="492"/>
      <c r="X346" s="4"/>
      <c r="Y346" s="4"/>
      <c r="AN346" s="4"/>
    </row>
    <row r="347" spans="1:40" ht="15.75">
      <c r="A347" s="362"/>
      <c r="B347" s="2166"/>
      <c r="C347" s="2167"/>
      <c r="D347" s="325"/>
      <c r="E347" s="175"/>
      <c r="F347" s="176"/>
      <c r="G347" s="176"/>
      <c r="H347" s="176"/>
      <c r="I347" s="177"/>
      <c r="J347" s="331"/>
      <c r="K347" s="332"/>
      <c r="L347" s="332"/>
      <c r="M347" s="332"/>
      <c r="N347" s="333"/>
      <c r="O347" s="331"/>
      <c r="P347" s="333"/>
      <c r="Q347" s="651"/>
      <c r="R347" s="648"/>
      <c r="S347" s="649"/>
      <c r="T347" s="648"/>
      <c r="U347" s="648"/>
      <c r="V347" s="650"/>
      <c r="W347" s="492"/>
      <c r="X347" s="4"/>
      <c r="Y347" s="4"/>
      <c r="AN347" s="4"/>
    </row>
    <row r="348" spans="1:40" ht="15.75">
      <c r="A348" s="364"/>
      <c r="B348" s="2176"/>
      <c r="C348" s="2177"/>
      <c r="D348" s="326"/>
      <c r="E348" s="175"/>
      <c r="F348" s="176"/>
      <c r="G348" s="176"/>
      <c r="H348" s="176"/>
      <c r="I348" s="177"/>
      <c r="J348" s="337"/>
      <c r="K348" s="338"/>
      <c r="L348" s="338"/>
      <c r="M348" s="338"/>
      <c r="N348" s="339"/>
      <c r="O348" s="337"/>
      <c r="P348" s="339"/>
      <c r="Q348" s="651"/>
      <c r="R348" s="648"/>
      <c r="S348" s="650"/>
      <c r="T348" s="648"/>
      <c r="U348" s="648"/>
      <c r="V348" s="650"/>
      <c r="W348" s="492"/>
      <c r="X348" s="4"/>
      <c r="Y348" s="4"/>
      <c r="AN348" s="4"/>
    </row>
    <row r="349" spans="1:40" ht="15.75">
      <c r="A349" s="365"/>
      <c r="B349" s="2176"/>
      <c r="C349" s="2177"/>
      <c r="D349" s="326"/>
      <c r="E349" s="175"/>
      <c r="F349" s="176"/>
      <c r="G349" s="176"/>
      <c r="H349" s="176"/>
      <c r="I349" s="177"/>
      <c r="J349" s="337"/>
      <c r="K349" s="338"/>
      <c r="L349" s="338"/>
      <c r="M349" s="338"/>
      <c r="N349" s="339"/>
      <c r="O349" s="337"/>
      <c r="P349" s="339"/>
      <c r="Q349" s="651"/>
      <c r="R349" s="648"/>
      <c r="S349" s="650"/>
      <c r="T349" s="648"/>
      <c r="U349" s="648"/>
      <c r="V349" s="650"/>
      <c r="W349" s="492"/>
      <c r="X349" s="4"/>
      <c r="Y349" s="4"/>
      <c r="AN349" s="4"/>
    </row>
    <row r="350" spans="1:40" ht="15.75">
      <c r="A350" s="365"/>
      <c r="B350" s="2176"/>
      <c r="C350" s="2177"/>
      <c r="D350" s="326"/>
      <c r="E350" s="175"/>
      <c r="F350" s="176"/>
      <c r="G350" s="176"/>
      <c r="H350" s="176"/>
      <c r="I350" s="177"/>
      <c r="J350" s="337"/>
      <c r="K350" s="338"/>
      <c r="L350" s="338"/>
      <c r="M350" s="338"/>
      <c r="N350" s="339"/>
      <c r="O350" s="337"/>
      <c r="P350" s="339"/>
      <c r="Q350" s="651"/>
      <c r="R350" s="648"/>
      <c r="S350" s="650"/>
      <c r="T350" s="648"/>
      <c r="U350" s="648"/>
      <c r="V350" s="650"/>
      <c r="W350" s="492"/>
      <c r="X350" s="4"/>
      <c r="Y350" s="4"/>
      <c r="AN350" s="4"/>
    </row>
    <row r="351" spans="1:40" ht="15.75">
      <c r="A351" s="365"/>
      <c r="B351" s="2176"/>
      <c r="C351" s="2177"/>
      <c r="D351" s="326"/>
      <c r="E351" s="175"/>
      <c r="F351" s="176"/>
      <c r="G351" s="176"/>
      <c r="H351" s="176"/>
      <c r="I351" s="177"/>
      <c r="J351" s="337"/>
      <c r="K351" s="338"/>
      <c r="L351" s="338"/>
      <c r="M351" s="338"/>
      <c r="N351" s="339"/>
      <c r="O351" s="337"/>
      <c r="P351" s="339"/>
      <c r="Q351" s="651"/>
      <c r="R351" s="648"/>
      <c r="S351" s="650"/>
      <c r="T351" s="648"/>
      <c r="U351" s="648"/>
      <c r="V351" s="650"/>
      <c r="W351" s="492"/>
      <c r="X351" s="4"/>
      <c r="Y351" s="4"/>
      <c r="AN351" s="4"/>
    </row>
    <row r="352" spans="1:40" ht="15.75">
      <c r="A352" s="365"/>
      <c r="B352" s="2166"/>
      <c r="C352" s="2167"/>
      <c r="D352" s="325"/>
      <c r="E352" s="175"/>
      <c r="F352" s="176"/>
      <c r="G352" s="176"/>
      <c r="H352" s="176"/>
      <c r="I352" s="177"/>
      <c r="J352" s="331"/>
      <c r="K352" s="342"/>
      <c r="L352" s="342"/>
      <c r="M352" s="342"/>
      <c r="N352" s="343"/>
      <c r="O352" s="331"/>
      <c r="P352" s="333"/>
      <c r="Q352" s="651"/>
      <c r="R352" s="648"/>
      <c r="S352" s="649"/>
      <c r="T352" s="648"/>
      <c r="U352" s="648"/>
      <c r="V352" s="650"/>
      <c r="W352" s="492"/>
      <c r="X352" s="4"/>
      <c r="Y352" s="4"/>
      <c r="AN352" s="4"/>
    </row>
    <row r="353" spans="1:40" ht="15.75">
      <c r="A353" s="365"/>
      <c r="B353" s="2176"/>
      <c r="C353" s="2177"/>
      <c r="D353" s="326"/>
      <c r="E353" s="175"/>
      <c r="F353" s="176"/>
      <c r="G353" s="176"/>
      <c r="H353" s="176"/>
      <c r="I353" s="177"/>
      <c r="J353" s="337"/>
      <c r="K353" s="356"/>
      <c r="L353" s="356"/>
      <c r="M353" s="356"/>
      <c r="N353" s="357"/>
      <c r="O353" s="337"/>
      <c r="P353" s="339"/>
      <c r="Q353" s="651"/>
      <c r="R353" s="648"/>
      <c r="S353" s="650"/>
      <c r="T353" s="648"/>
      <c r="U353" s="648"/>
      <c r="V353" s="650"/>
      <c r="W353" s="492"/>
      <c r="X353" s="4"/>
      <c r="Y353" s="4"/>
      <c r="AN353" s="4"/>
    </row>
    <row r="354" spans="1:40" ht="15.75">
      <c r="A354" s="365"/>
      <c r="B354" s="2176"/>
      <c r="C354" s="2177"/>
      <c r="D354" s="326"/>
      <c r="E354" s="175"/>
      <c r="F354" s="176"/>
      <c r="G354" s="176"/>
      <c r="H354" s="176"/>
      <c r="I354" s="177"/>
      <c r="J354" s="337"/>
      <c r="K354" s="356"/>
      <c r="L354" s="356"/>
      <c r="M354" s="356"/>
      <c r="N354" s="357"/>
      <c r="O354" s="337"/>
      <c r="P354" s="339"/>
      <c r="Q354" s="651"/>
      <c r="R354" s="648"/>
      <c r="S354" s="650"/>
      <c r="T354" s="648"/>
      <c r="U354" s="648"/>
      <c r="V354" s="650"/>
      <c r="W354" s="492"/>
      <c r="X354" s="4"/>
      <c r="Y354" s="4"/>
      <c r="AN354" s="4"/>
    </row>
    <row r="355" spans="1:40" ht="15.75">
      <c r="A355" s="244"/>
      <c r="B355" s="2178"/>
      <c r="C355" s="2179"/>
      <c r="D355" s="240"/>
      <c r="E355" s="175"/>
      <c r="F355" s="176"/>
      <c r="G355" s="176"/>
      <c r="H355" s="176"/>
      <c r="I355" s="177"/>
      <c r="J355" s="337"/>
      <c r="K355" s="356"/>
      <c r="L355" s="356"/>
      <c r="M355" s="356"/>
      <c r="N355" s="357"/>
      <c r="O355" s="337"/>
      <c r="P355" s="339"/>
      <c r="Q355" s="651"/>
      <c r="R355" s="648"/>
      <c r="S355" s="650"/>
      <c r="T355" s="648"/>
      <c r="U355" s="648"/>
      <c r="V355" s="650"/>
      <c r="W355" s="492"/>
      <c r="X355" s="4"/>
      <c r="Y355" s="4"/>
      <c r="AN355" s="4"/>
    </row>
    <row r="356" spans="1:40">
      <c r="A356" s="244"/>
      <c r="B356" s="2180"/>
      <c r="C356" s="2181"/>
      <c r="D356" s="240"/>
      <c r="E356" s="175"/>
      <c r="F356" s="176"/>
      <c r="G356" s="176"/>
      <c r="H356" s="176"/>
      <c r="I356" s="177"/>
      <c r="J356" s="241"/>
      <c r="K356" s="242"/>
      <c r="L356" s="242"/>
      <c r="M356" s="242"/>
      <c r="N356" s="243"/>
      <c r="O356" s="241"/>
      <c r="P356" s="307"/>
      <c r="Q356" s="585"/>
      <c r="R356" s="586"/>
      <c r="S356" s="699"/>
      <c r="T356" s="586"/>
      <c r="U356" s="586"/>
      <c r="V356" s="699"/>
      <c r="W356" s="589"/>
      <c r="X356" s="4"/>
      <c r="Y356" s="4"/>
      <c r="AN356" s="4"/>
    </row>
    <row r="357" spans="1:40">
      <c r="A357" s="244"/>
      <c r="B357" s="2168"/>
      <c r="C357" s="2169"/>
      <c r="D357" s="212"/>
      <c r="E357" s="175"/>
      <c r="F357" s="176"/>
      <c r="G357" s="176"/>
      <c r="H357" s="176"/>
      <c r="I357" s="177"/>
      <c r="J357" s="214"/>
      <c r="K357" s="215"/>
      <c r="L357" s="215"/>
      <c r="M357" s="215"/>
      <c r="N357" s="216"/>
      <c r="O357" s="220"/>
      <c r="P357" s="216"/>
      <c r="Q357" s="585"/>
      <c r="R357" s="586"/>
      <c r="S357" s="700"/>
      <c r="T357" s="586"/>
      <c r="U357" s="586"/>
      <c r="V357" s="699"/>
      <c r="W357" s="589"/>
      <c r="X357" s="4"/>
      <c r="Y357" s="4"/>
      <c r="AN357" s="4"/>
    </row>
    <row r="358" spans="1:40">
      <c r="A358" s="244"/>
      <c r="B358" s="2170"/>
      <c r="C358" s="2170"/>
      <c r="D358" s="169"/>
      <c r="E358" s="175"/>
      <c r="F358" s="176"/>
      <c r="G358" s="176"/>
      <c r="H358" s="176"/>
      <c r="I358" s="177"/>
      <c r="J358" s="170"/>
      <c r="K358" s="171"/>
      <c r="L358" s="171"/>
      <c r="M358" s="171"/>
      <c r="N358" s="172"/>
      <c r="O358" s="173"/>
      <c r="P358" s="172"/>
      <c r="Q358" s="585"/>
      <c r="R358" s="586"/>
      <c r="S358" s="700"/>
      <c r="T358" s="586"/>
      <c r="U358" s="586"/>
      <c r="V358" s="699"/>
      <c r="W358" s="589"/>
      <c r="X358" s="4"/>
      <c r="Y358" s="4"/>
      <c r="AN358" s="4"/>
    </row>
    <row r="359" spans="1:40">
      <c r="A359" s="244"/>
      <c r="B359" s="2163"/>
      <c r="C359" s="2164"/>
      <c r="D359" s="53"/>
      <c r="E359" s="48"/>
      <c r="F359" s="5"/>
      <c r="G359" s="5"/>
      <c r="H359" s="5"/>
      <c r="I359" s="6"/>
      <c r="J359" s="48"/>
      <c r="K359" s="5"/>
      <c r="L359" s="5"/>
      <c r="M359" s="5"/>
      <c r="N359" s="6"/>
      <c r="O359" s="48"/>
      <c r="P359" s="6"/>
      <c r="Q359" s="585"/>
      <c r="R359" s="586"/>
      <c r="S359" s="700"/>
      <c r="T359" s="586"/>
      <c r="U359" s="586"/>
      <c r="V359" s="699"/>
      <c r="W359" s="589"/>
      <c r="X359" s="4"/>
      <c r="Y359" s="4"/>
    </row>
    <row r="360" spans="1:40">
      <c r="A360" s="244"/>
      <c r="B360" s="312"/>
      <c r="C360" s="313"/>
      <c r="D360" s="308"/>
      <c r="E360" s="309"/>
      <c r="F360" s="310"/>
      <c r="G360" s="310"/>
      <c r="H360" s="310"/>
      <c r="I360" s="311"/>
      <c r="J360" s="309"/>
      <c r="K360" s="310"/>
      <c r="L360" s="310"/>
      <c r="M360" s="310"/>
      <c r="N360" s="311"/>
      <c r="O360" s="309"/>
      <c r="P360" s="311"/>
      <c r="Q360" s="585"/>
      <c r="R360" s="586"/>
      <c r="S360" s="699"/>
      <c r="T360" s="586"/>
      <c r="U360" s="586"/>
      <c r="V360" s="699"/>
      <c r="W360" s="589"/>
      <c r="X360" s="4"/>
      <c r="Y360" s="4"/>
    </row>
    <row r="361" spans="1:40">
      <c r="A361" s="244"/>
      <c r="B361" s="312"/>
      <c r="C361" s="313"/>
      <c r="D361" s="308"/>
      <c r="E361" s="309"/>
      <c r="F361" s="310"/>
      <c r="G361" s="310"/>
      <c r="H361" s="310"/>
      <c r="I361" s="311"/>
      <c r="J361" s="309"/>
      <c r="K361" s="310"/>
      <c r="L361" s="310"/>
      <c r="M361" s="310"/>
      <c r="N361" s="311"/>
      <c r="O361" s="309"/>
      <c r="P361" s="311"/>
      <c r="Q361" s="585"/>
      <c r="R361" s="586"/>
      <c r="S361" s="699"/>
      <c r="T361" s="586"/>
      <c r="U361" s="586"/>
      <c r="V361" s="699"/>
      <c r="W361" s="589"/>
      <c r="X361" s="4"/>
      <c r="Y361" s="4"/>
    </row>
    <row r="362" spans="1:40">
      <c r="A362" s="244"/>
      <c r="B362" s="312"/>
      <c r="C362" s="313"/>
      <c r="D362" s="308"/>
      <c r="E362" s="309"/>
      <c r="F362" s="310"/>
      <c r="G362" s="310"/>
      <c r="H362" s="310"/>
      <c r="I362" s="311"/>
      <c r="J362" s="309"/>
      <c r="K362" s="310"/>
      <c r="L362" s="310"/>
      <c r="M362" s="310"/>
      <c r="N362" s="311"/>
      <c r="O362" s="309"/>
      <c r="P362" s="311"/>
      <c r="Q362" s="585"/>
      <c r="R362" s="586"/>
      <c r="S362" s="699"/>
      <c r="T362" s="586"/>
      <c r="U362" s="586"/>
      <c r="V362" s="699"/>
      <c r="W362" s="589"/>
      <c r="X362" s="4"/>
      <c r="Y362" s="4"/>
    </row>
    <row r="363" spans="1:40">
      <c r="A363" s="244"/>
      <c r="B363" s="2171"/>
      <c r="C363" s="2172"/>
      <c r="D363" s="308"/>
      <c r="E363" s="309"/>
      <c r="F363" s="310"/>
      <c r="G363" s="310"/>
      <c r="H363" s="310"/>
      <c r="I363" s="311"/>
      <c r="J363" s="309"/>
      <c r="K363" s="310"/>
      <c r="L363" s="310"/>
      <c r="M363" s="310"/>
      <c r="N363" s="311"/>
      <c r="O363" s="309"/>
      <c r="P363" s="311"/>
      <c r="Q363" s="585"/>
      <c r="R363" s="586"/>
      <c r="S363" s="699"/>
      <c r="T363" s="586"/>
      <c r="U363" s="586"/>
      <c r="V363" s="699"/>
      <c r="W363" s="589"/>
      <c r="X363" s="4"/>
      <c r="Y363" s="4"/>
    </row>
    <row r="364" spans="1:40">
      <c r="A364" s="244"/>
      <c r="B364" s="312"/>
      <c r="C364" s="313"/>
      <c r="D364" s="308"/>
      <c r="E364" s="309"/>
      <c r="F364" s="310"/>
      <c r="G364" s="310"/>
      <c r="H364" s="310"/>
      <c r="I364" s="311"/>
      <c r="J364" s="309"/>
      <c r="K364" s="310"/>
      <c r="L364" s="310"/>
      <c r="M364" s="310"/>
      <c r="N364" s="311"/>
      <c r="O364" s="309"/>
      <c r="P364" s="311"/>
      <c r="Q364" s="585"/>
      <c r="R364" s="586"/>
      <c r="S364" s="699"/>
      <c r="T364" s="586"/>
      <c r="U364" s="586"/>
      <c r="V364" s="699"/>
      <c r="W364" s="589"/>
      <c r="X364" s="4"/>
      <c r="Y364" s="4"/>
    </row>
    <row r="365" spans="1:40" ht="15.75" thickBot="1">
      <c r="A365" s="244"/>
      <c r="B365" s="1942"/>
      <c r="C365" s="1943"/>
      <c r="D365" s="54"/>
      <c r="E365" s="49"/>
      <c r="F365" s="7"/>
      <c r="G365" s="7"/>
      <c r="H365" s="7"/>
      <c r="I365" s="8"/>
      <c r="J365" s="49"/>
      <c r="K365" s="7"/>
      <c r="L365" s="7"/>
      <c r="M365" s="7"/>
      <c r="N365" s="8"/>
      <c r="O365" s="49"/>
      <c r="P365" s="8"/>
      <c r="Q365" s="317"/>
      <c r="R365" s="591"/>
      <c r="S365" s="655"/>
      <c r="T365" s="591"/>
      <c r="U365" s="591"/>
      <c r="V365" s="656"/>
      <c r="W365" s="594"/>
      <c r="X365" s="4"/>
      <c r="Y365" s="4"/>
    </row>
    <row r="366" spans="1:40">
      <c r="A366" s="125"/>
      <c r="B366" s="125"/>
      <c r="C366" s="125"/>
      <c r="D366" s="12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40" ht="19.5" customHeight="1">
      <c r="A367" s="125"/>
      <c r="B367" s="125"/>
      <c r="C367" s="125"/>
      <c r="D367" s="27" t="s">
        <v>74</v>
      </c>
      <c r="E367" s="50">
        <f>SUM(E134:E365)</f>
        <v>2</v>
      </c>
      <c r="F367" s="50">
        <f>SUM(F134:F365)</f>
        <v>37</v>
      </c>
      <c r="G367" s="50">
        <f>SUM(G134:G365)</f>
        <v>33</v>
      </c>
      <c r="H367" s="50">
        <f t="shared" ref="H367:O367" si="40">SUM(H134:H365)</f>
        <v>0</v>
      </c>
      <c r="I367" s="50">
        <f t="shared" si="40"/>
        <v>4</v>
      </c>
      <c r="J367" s="50">
        <f t="shared" si="40"/>
        <v>110</v>
      </c>
      <c r="K367" s="50">
        <f t="shared" si="40"/>
        <v>1015</v>
      </c>
      <c r="L367" s="50">
        <f t="shared" si="40"/>
        <v>688</v>
      </c>
      <c r="M367" s="50">
        <f t="shared" si="40"/>
        <v>6</v>
      </c>
      <c r="N367" s="50">
        <f t="shared" si="40"/>
        <v>321</v>
      </c>
      <c r="O367" s="50">
        <f t="shared" si="40"/>
        <v>264</v>
      </c>
      <c r="P367" s="50">
        <f>SUM(P134:P365)</f>
        <v>788</v>
      </c>
      <c r="Q367" s="50">
        <f>SUM(Q134:Q365)</f>
        <v>142</v>
      </c>
      <c r="R367" s="50">
        <f>SUM(R134:R365)</f>
        <v>187</v>
      </c>
      <c r="S367" s="50">
        <f t="shared" ref="S367:W367" si="41">SUM(S134:S365)</f>
        <v>305</v>
      </c>
      <c r="T367" s="50">
        <f t="shared" si="41"/>
        <v>215</v>
      </c>
      <c r="U367" s="50">
        <f t="shared" si="41"/>
        <v>125</v>
      </c>
      <c r="V367" s="50">
        <f t="shared" si="41"/>
        <v>54</v>
      </c>
      <c r="W367" s="50">
        <f t="shared" si="41"/>
        <v>24</v>
      </c>
      <c r="X367" s="4"/>
      <c r="Y367" s="4"/>
    </row>
    <row r="368" spans="1:40"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customFormat="1" ht="30">
      <c r="D369" s="1869" t="s">
        <v>95</v>
      </c>
      <c r="E369" s="706" t="s">
        <v>98</v>
      </c>
      <c r="F369" s="706" t="s">
        <v>72</v>
      </c>
      <c r="G369" s="706" t="s">
        <v>99</v>
      </c>
      <c r="H369" s="706" t="s">
        <v>70</v>
      </c>
      <c r="I369" s="706" t="s">
        <v>71</v>
      </c>
      <c r="J369" s="707" t="s">
        <v>100</v>
      </c>
      <c r="K369" s="51" t="s">
        <v>101</v>
      </c>
      <c r="L369" s="708" t="s">
        <v>197</v>
      </c>
      <c r="M369" s="708" t="s">
        <v>198</v>
      </c>
      <c r="N369" s="708" t="s">
        <v>199</v>
      </c>
      <c r="O369" s="708" t="s">
        <v>200</v>
      </c>
      <c r="P369" s="708" t="s">
        <v>201</v>
      </c>
      <c r="Q369" s="709" t="s">
        <v>202</v>
      </c>
      <c r="R369" s="709" t="s">
        <v>203</v>
      </c>
    </row>
    <row r="370" spans="1:22" customFormat="1" ht="15" customHeight="1">
      <c r="D370" s="1870"/>
      <c r="E370" s="659">
        <f>SUM(E367,J367,E129,J129)</f>
        <v>115</v>
      </c>
      <c r="F370" s="659">
        <f>SUM(F367+K367+F129+K129+O129+S129+AG129)</f>
        <v>1111</v>
      </c>
      <c r="G370" s="659">
        <f t="shared" ref="G370:I370" si="42">SUM(G367+L367+G129+L129+P129+T129+AH129)</f>
        <v>721</v>
      </c>
      <c r="H370" s="659">
        <f t="shared" si="42"/>
        <v>6</v>
      </c>
      <c r="I370" s="659">
        <f t="shared" si="42"/>
        <v>325</v>
      </c>
      <c r="J370" s="659">
        <f>SUM(O367+W129+AK129)</f>
        <v>275</v>
      </c>
      <c r="K370" s="659">
        <f t="shared" ref="K370:R370" si="43">SUM(P367+X129+AL129)</f>
        <v>836</v>
      </c>
      <c r="L370" s="659">
        <f t="shared" si="43"/>
        <v>148</v>
      </c>
      <c r="M370" s="659">
        <f t="shared" si="43"/>
        <v>199</v>
      </c>
      <c r="N370" s="659">
        <f t="shared" si="43"/>
        <v>320</v>
      </c>
      <c r="O370" s="659">
        <f t="shared" si="43"/>
        <v>228</v>
      </c>
      <c r="P370" s="659">
        <f t="shared" si="43"/>
        <v>132</v>
      </c>
      <c r="Q370" s="659">
        <f t="shared" si="43"/>
        <v>60</v>
      </c>
      <c r="R370" s="659">
        <f t="shared" si="43"/>
        <v>24</v>
      </c>
    </row>
    <row r="371" spans="1:22"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>
      <c r="A373" s="1" t="s">
        <v>103</v>
      </c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>
      <c r="A375" s="1" t="s">
        <v>104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>
      <c r="D376" s="4"/>
      <c r="E376" s="4"/>
      <c r="F376" s="4"/>
      <c r="G376" s="4"/>
      <c r="H376" s="4"/>
      <c r="I376" s="4"/>
      <c r="J376" s="4"/>
      <c r="K376" s="52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405" spans="36:36">
      <c r="AJ405" s="4"/>
    </row>
    <row r="406" spans="36:36">
      <c r="AJ406" s="4"/>
    </row>
    <row r="407" spans="36:36">
      <c r="AJ407" s="4"/>
    </row>
    <row r="408" spans="36:36">
      <c r="AJ408" s="4"/>
    </row>
  </sheetData>
  <sheetProtection algorithmName="SHA-512" hashValue="/bzr3JyR+Ltu/eryDcZd67UdsSTRzpQvCZ+MtGtPtaWZWrto+Ln5G9HG4NMuRk9BA4gjJeaxcKEvSPsHZXVw0A==" saltValue="PGdp4TFg4VCa4zUYC3v2ZQ==" spinCount="100000" sheet="1" formatCells="0" formatRows="0" selectLockedCells="1"/>
  <mergeCells count="493">
    <mergeCell ref="AN115:AN126"/>
    <mergeCell ref="AO115:AO126"/>
    <mergeCell ref="B115:B126"/>
    <mergeCell ref="C115:C126"/>
    <mergeCell ref="AG115:AG126"/>
    <mergeCell ref="AH115:AH126"/>
    <mergeCell ref="AI115:AI126"/>
    <mergeCell ref="AJ115:AJ126"/>
    <mergeCell ref="AK115:AK126"/>
    <mergeCell ref="AL115:AL126"/>
    <mergeCell ref="AM115:AM126"/>
    <mergeCell ref="AS91:AS104"/>
    <mergeCell ref="A105:D105"/>
    <mergeCell ref="AP115:AP126"/>
    <mergeCell ref="AQ115:AQ126"/>
    <mergeCell ref="AR115:AR126"/>
    <mergeCell ref="AS115:AS126"/>
    <mergeCell ref="A107:A112"/>
    <mergeCell ref="B107:B112"/>
    <mergeCell ref="C107:C112"/>
    <mergeCell ref="AG107:AG112"/>
    <mergeCell ref="AH107:AH112"/>
    <mergeCell ref="AI107:AI112"/>
    <mergeCell ref="AJ107:AJ112"/>
    <mergeCell ref="AK107:AK112"/>
    <mergeCell ref="AL107:AL112"/>
    <mergeCell ref="AM107:AM112"/>
    <mergeCell ref="AN107:AN112"/>
    <mergeCell ref="AO107:AO112"/>
    <mergeCell ref="AP107:AP112"/>
    <mergeCell ref="AQ107:AQ112"/>
    <mergeCell ref="AR107:AR112"/>
    <mergeCell ref="AS107:AS112"/>
    <mergeCell ref="A113:D113"/>
    <mergeCell ref="A115:A126"/>
    <mergeCell ref="AR73:AR76"/>
    <mergeCell ref="A89:D89"/>
    <mergeCell ref="A91:A104"/>
    <mergeCell ref="B91:B104"/>
    <mergeCell ref="C91:C104"/>
    <mergeCell ref="AG91:AG104"/>
    <mergeCell ref="AH91:AH104"/>
    <mergeCell ref="AI91:AI104"/>
    <mergeCell ref="AJ91:AJ104"/>
    <mergeCell ref="AK91:AK104"/>
    <mergeCell ref="AL91:AL104"/>
    <mergeCell ref="AM91:AM104"/>
    <mergeCell ref="AN91:AN104"/>
    <mergeCell ref="AO91:AO104"/>
    <mergeCell ref="AP91:AP104"/>
    <mergeCell ref="AQ91:AQ104"/>
    <mergeCell ref="AR91:AR104"/>
    <mergeCell ref="AG73:AG76"/>
    <mergeCell ref="AH73:AH76"/>
    <mergeCell ref="AI73:AI76"/>
    <mergeCell ref="AJ73:AJ76"/>
    <mergeCell ref="AK73:AK76"/>
    <mergeCell ref="AS73:AS76"/>
    <mergeCell ref="A77:D77"/>
    <mergeCell ref="A79:A88"/>
    <mergeCell ref="B79:B88"/>
    <mergeCell ref="C79:C88"/>
    <mergeCell ref="AG79:AG88"/>
    <mergeCell ref="AH79:AH88"/>
    <mergeCell ref="AI79:AI88"/>
    <mergeCell ref="AJ79:AJ88"/>
    <mergeCell ref="AK79:AK88"/>
    <mergeCell ref="AL79:AL88"/>
    <mergeCell ref="AM79:AM88"/>
    <mergeCell ref="AN79:AN88"/>
    <mergeCell ref="AO79:AO88"/>
    <mergeCell ref="AP79:AP88"/>
    <mergeCell ref="AQ79:AQ88"/>
    <mergeCell ref="AR79:AR88"/>
    <mergeCell ref="AS79:AS88"/>
    <mergeCell ref="AP73:AP76"/>
    <mergeCell ref="AL73:AL76"/>
    <mergeCell ref="AM73:AM76"/>
    <mergeCell ref="AN73:AN76"/>
    <mergeCell ref="AO73:AO76"/>
    <mergeCell ref="AQ73:AQ76"/>
    <mergeCell ref="AQ63:AQ65"/>
    <mergeCell ref="AR63:AR65"/>
    <mergeCell ref="AS63:AS65"/>
    <mergeCell ref="A68:A70"/>
    <mergeCell ref="B68:B70"/>
    <mergeCell ref="C68:C70"/>
    <mergeCell ref="AG68:AG70"/>
    <mergeCell ref="AH68:AH70"/>
    <mergeCell ref="AI68:AI70"/>
    <mergeCell ref="AJ68:AJ70"/>
    <mergeCell ref="AK68:AK70"/>
    <mergeCell ref="AL68:AL70"/>
    <mergeCell ref="AM68:AM70"/>
    <mergeCell ref="AN68:AN70"/>
    <mergeCell ref="AO68:AO70"/>
    <mergeCell ref="AP68:AP70"/>
    <mergeCell ref="AQ68:AQ70"/>
    <mergeCell ref="AR68:AR70"/>
    <mergeCell ref="AS68:AS70"/>
    <mergeCell ref="A63:A65"/>
    <mergeCell ref="B63:B65"/>
    <mergeCell ref="C63:C65"/>
    <mergeCell ref="AG63:AG65"/>
    <mergeCell ref="AH63:AH65"/>
    <mergeCell ref="AI63:AI65"/>
    <mergeCell ref="AJ63:AJ65"/>
    <mergeCell ref="AK63:AK65"/>
    <mergeCell ref="AL63:AL65"/>
    <mergeCell ref="AL56:AL60"/>
    <mergeCell ref="AM56:AM60"/>
    <mergeCell ref="AN56:AN60"/>
    <mergeCell ref="AO56:AO60"/>
    <mergeCell ref="AP56:AP60"/>
    <mergeCell ref="AP63:AP65"/>
    <mergeCell ref="AM63:AM65"/>
    <mergeCell ref="AN63:AN65"/>
    <mergeCell ref="AO63:AO65"/>
    <mergeCell ref="AQ56:AQ60"/>
    <mergeCell ref="AR56:AR60"/>
    <mergeCell ref="AS56:AS60"/>
    <mergeCell ref="A61:D61"/>
    <mergeCell ref="A54:D54"/>
    <mergeCell ref="A56:A60"/>
    <mergeCell ref="B56:B60"/>
    <mergeCell ref="C56:C60"/>
    <mergeCell ref="AG56:AG60"/>
    <mergeCell ref="AH56:AH60"/>
    <mergeCell ref="AI56:AI60"/>
    <mergeCell ref="AJ56:AJ60"/>
    <mergeCell ref="AK56:AK60"/>
    <mergeCell ref="AP36:AP46"/>
    <mergeCell ref="AQ36:AQ46"/>
    <mergeCell ref="AR36:AR46"/>
    <mergeCell ref="AS36:AS46"/>
    <mergeCell ref="AI49:AI53"/>
    <mergeCell ref="AJ49:AJ53"/>
    <mergeCell ref="AK49:AK53"/>
    <mergeCell ref="AL49:AL53"/>
    <mergeCell ref="AM49:AM53"/>
    <mergeCell ref="AN49:AN53"/>
    <mergeCell ref="AO49:AO53"/>
    <mergeCell ref="AP49:AP53"/>
    <mergeCell ref="AQ49:AQ53"/>
    <mergeCell ref="AR49:AR53"/>
    <mergeCell ref="AS49:AS53"/>
    <mergeCell ref="AG36:AG46"/>
    <mergeCell ref="AH36:AH46"/>
    <mergeCell ref="AI36:AI46"/>
    <mergeCell ref="AJ36:AJ46"/>
    <mergeCell ref="AK36:AK46"/>
    <mergeCell ref="AL36:AL46"/>
    <mergeCell ref="AM36:AM46"/>
    <mergeCell ref="AN36:AN46"/>
    <mergeCell ref="AO36:AO46"/>
    <mergeCell ref="AS22:AS25"/>
    <mergeCell ref="A26:D26"/>
    <mergeCell ref="A28:A33"/>
    <mergeCell ref="B28:B33"/>
    <mergeCell ref="C28:C33"/>
    <mergeCell ref="AG28:AG33"/>
    <mergeCell ref="AH28:AH33"/>
    <mergeCell ref="AI28:AI33"/>
    <mergeCell ref="AJ28:AJ33"/>
    <mergeCell ref="AK28:AK33"/>
    <mergeCell ref="AL28:AL33"/>
    <mergeCell ref="AM28:AM33"/>
    <mergeCell ref="AN28:AN33"/>
    <mergeCell ref="AO28:AO33"/>
    <mergeCell ref="AP28:AP33"/>
    <mergeCell ref="AQ28:AQ33"/>
    <mergeCell ref="AR28:AR33"/>
    <mergeCell ref="AS28:AS33"/>
    <mergeCell ref="AG22:AG25"/>
    <mergeCell ref="AH22:AH25"/>
    <mergeCell ref="AI22:AI25"/>
    <mergeCell ref="AM22:AM25"/>
    <mergeCell ref="AN22:AN25"/>
    <mergeCell ref="AO22:AO25"/>
    <mergeCell ref="AP11:AP14"/>
    <mergeCell ref="AQ11:AQ14"/>
    <mergeCell ref="AR11:AR14"/>
    <mergeCell ref="AM11:AM14"/>
    <mergeCell ref="AN11:AN14"/>
    <mergeCell ref="AO11:AO14"/>
    <mergeCell ref="AP22:AP25"/>
    <mergeCell ref="AQ22:AQ25"/>
    <mergeCell ref="AR22:AR25"/>
    <mergeCell ref="AG11:AG14"/>
    <mergeCell ref="AH11:AH14"/>
    <mergeCell ref="AI11:AI14"/>
    <mergeCell ref="AJ11:AJ14"/>
    <mergeCell ref="AK11:AK14"/>
    <mergeCell ref="AL11:AL14"/>
    <mergeCell ref="AJ22:AJ25"/>
    <mergeCell ref="AK22:AK25"/>
    <mergeCell ref="AL22:AL25"/>
    <mergeCell ref="A71:D71"/>
    <mergeCell ref="A73:A76"/>
    <mergeCell ref="B73:B76"/>
    <mergeCell ref="C73:C76"/>
    <mergeCell ref="A127:D127"/>
    <mergeCell ref="A66:D66"/>
    <mergeCell ref="AS11:AS14"/>
    <mergeCell ref="A15:D15"/>
    <mergeCell ref="A17:A19"/>
    <mergeCell ref="B17:B19"/>
    <mergeCell ref="C17:C19"/>
    <mergeCell ref="AG17:AG19"/>
    <mergeCell ref="AH17:AH19"/>
    <mergeCell ref="AI17:AI19"/>
    <mergeCell ref="AJ17:AJ19"/>
    <mergeCell ref="AK17:AK19"/>
    <mergeCell ref="AL17:AL19"/>
    <mergeCell ref="AM17:AM19"/>
    <mergeCell ref="AN17:AN19"/>
    <mergeCell ref="AO17:AO19"/>
    <mergeCell ref="AP17:AP19"/>
    <mergeCell ref="AQ17:AQ19"/>
    <mergeCell ref="AR17:AR19"/>
    <mergeCell ref="AS17:AS19"/>
    <mergeCell ref="A11:A14"/>
    <mergeCell ref="B11:B14"/>
    <mergeCell ref="C11:C14"/>
    <mergeCell ref="A20:D20"/>
    <mergeCell ref="A22:A25"/>
    <mergeCell ref="B22:B25"/>
    <mergeCell ref="C22:C25"/>
    <mergeCell ref="A34:D34"/>
    <mergeCell ref="A36:A46"/>
    <mergeCell ref="B36:B46"/>
    <mergeCell ref="C36:C46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256:C256"/>
    <mergeCell ref="B257:C257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62:C162"/>
    <mergeCell ref="B163:C163"/>
    <mergeCell ref="B164:C164"/>
    <mergeCell ref="B165:C165"/>
    <mergeCell ref="B166:C166"/>
    <mergeCell ref="B167:C167"/>
    <mergeCell ref="B168:C168"/>
    <mergeCell ref="A47:D47"/>
    <mergeCell ref="A49:A53"/>
    <mergeCell ref="B49:B53"/>
    <mergeCell ref="C49:C53"/>
    <mergeCell ref="AG49:AG53"/>
    <mergeCell ref="AH49:AH53"/>
    <mergeCell ref="B336:C336"/>
    <mergeCell ref="B337:C337"/>
    <mergeCell ref="B338:C338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150:C150"/>
    <mergeCell ref="B151:C151"/>
    <mergeCell ref="B152:C152"/>
    <mergeCell ref="B153:C153"/>
    <mergeCell ref="B154:C154"/>
    <mergeCell ref="B155:C155"/>
    <mergeCell ref="A1:AL1"/>
    <mergeCell ref="A2:AL2"/>
    <mergeCell ref="A3:AL3"/>
    <mergeCell ref="E8:I8"/>
    <mergeCell ref="J8:N8"/>
    <mergeCell ref="O8:R8"/>
    <mergeCell ref="S8:V8"/>
    <mergeCell ref="W8:X8"/>
    <mergeCell ref="A7:A9"/>
    <mergeCell ref="B7:B9"/>
    <mergeCell ref="C7:C9"/>
    <mergeCell ref="D7:D9"/>
    <mergeCell ref="E7:AE7"/>
    <mergeCell ref="AG7:AS7"/>
    <mergeCell ref="Y8:AE8"/>
    <mergeCell ref="AG8:AJ8"/>
    <mergeCell ref="AK8:AL8"/>
    <mergeCell ref="AM8:AS8"/>
    <mergeCell ref="A131:A133"/>
    <mergeCell ref="D131:D133"/>
    <mergeCell ref="B353:C353"/>
    <mergeCell ref="B354:C354"/>
    <mergeCell ref="B355:C355"/>
    <mergeCell ref="B356:C356"/>
    <mergeCell ref="B351:C351"/>
    <mergeCell ref="B350:C350"/>
    <mergeCell ref="B349:C349"/>
    <mergeCell ref="B348:C348"/>
    <mergeCell ref="B341:C341"/>
    <mergeCell ref="B342:C342"/>
    <mergeCell ref="B343:C343"/>
    <mergeCell ref="B344:C344"/>
    <mergeCell ref="B333:C333"/>
    <mergeCell ref="B134:C134"/>
    <mergeCell ref="B250:C250"/>
    <mergeCell ref="B251:C251"/>
    <mergeCell ref="B252:C252"/>
    <mergeCell ref="B253:C253"/>
    <mergeCell ref="B254:C254"/>
    <mergeCell ref="B255:C255"/>
    <mergeCell ref="B339:C339"/>
    <mergeCell ref="B340:C340"/>
    <mergeCell ref="D369:D370"/>
    <mergeCell ref="E132:I132"/>
    <mergeCell ref="J132:N132"/>
    <mergeCell ref="O132:P132"/>
    <mergeCell ref="B359:C359"/>
    <mergeCell ref="B131:C133"/>
    <mergeCell ref="B345:C345"/>
    <mergeCell ref="B346:C346"/>
    <mergeCell ref="B347:C347"/>
    <mergeCell ref="B352:C352"/>
    <mergeCell ref="B357:C357"/>
    <mergeCell ref="B358:C358"/>
    <mergeCell ref="E131:W131"/>
    <mergeCell ref="Q132:W132"/>
    <mergeCell ref="B334:C334"/>
    <mergeCell ref="B335:C335"/>
    <mergeCell ref="B365:C365"/>
    <mergeCell ref="B363:C363"/>
    <mergeCell ref="B156:C156"/>
    <mergeCell ref="B157:C157"/>
    <mergeCell ref="B158:C158"/>
    <mergeCell ref="B159:C159"/>
    <mergeCell ref="B160:C160"/>
    <mergeCell ref="B161:C161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30:C330"/>
    <mergeCell ref="B331:C331"/>
    <mergeCell ref="B332:C332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rgb="FF00B0F0"/>
  </sheetPr>
  <dimension ref="A1:AT244"/>
  <sheetViews>
    <sheetView showGridLines="0" topLeftCell="A38" zoomScale="70" zoomScaleNormal="70" workbookViewId="0">
      <selection activeCell="D80" sqref="D80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1833" t="s">
        <v>44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1833"/>
      <c r="AK1" s="1833"/>
      <c r="AL1" s="1833"/>
      <c r="AM1" s="155"/>
      <c r="AN1" s="155"/>
      <c r="AO1" s="155"/>
      <c r="AP1" s="155"/>
      <c r="AQ1" s="155"/>
      <c r="AR1" s="155"/>
      <c r="AS1" s="155"/>
    </row>
    <row r="2" spans="1:45" ht="15.75">
      <c r="A2" s="1833" t="s">
        <v>4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1833"/>
      <c r="Z2" s="1833"/>
      <c r="AA2" s="1833"/>
      <c r="AB2" s="1833"/>
      <c r="AC2" s="1833"/>
      <c r="AD2" s="1833"/>
      <c r="AE2" s="1833"/>
      <c r="AF2" s="1833"/>
      <c r="AG2" s="1833"/>
      <c r="AH2" s="1833"/>
      <c r="AI2" s="1833"/>
      <c r="AJ2" s="1833"/>
      <c r="AK2" s="1833"/>
      <c r="AL2" s="1833"/>
      <c r="AM2" s="155"/>
      <c r="AN2" s="155"/>
      <c r="AO2" s="155"/>
      <c r="AP2" s="155"/>
      <c r="AQ2" s="155"/>
      <c r="AR2" s="155"/>
      <c r="AS2" s="155"/>
    </row>
    <row r="3" spans="1:45" ht="15.75">
      <c r="A3" s="1833" t="s">
        <v>191</v>
      </c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  <c r="T3" s="1833"/>
      <c r="U3" s="1833"/>
      <c r="V3" s="1833"/>
      <c r="W3" s="1833"/>
      <c r="X3" s="1833"/>
      <c r="Y3" s="1833"/>
      <c r="Z3" s="1833"/>
      <c r="AA3" s="1833"/>
      <c r="AB3" s="1833"/>
      <c r="AC3" s="1833"/>
      <c r="AD3" s="1833"/>
      <c r="AE3" s="1833"/>
      <c r="AF3" s="1833"/>
      <c r="AG3" s="1833"/>
      <c r="AH3" s="1833"/>
      <c r="AI3" s="1833"/>
      <c r="AJ3" s="1833"/>
      <c r="AK3" s="1833"/>
      <c r="AL3" s="1833"/>
      <c r="AM3" s="155"/>
      <c r="AN3" s="155"/>
      <c r="AO3" s="155"/>
      <c r="AP3" s="155"/>
      <c r="AQ3" s="155"/>
      <c r="AR3" s="155"/>
      <c r="AS3" s="155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5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5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5" ht="15.75" thickBot="1">
      <c r="A10" s="125"/>
      <c r="C10" s="125"/>
      <c r="D10" s="12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customFormat="1" ht="15" customHeight="1">
      <c r="A11" s="1899" t="s">
        <v>55</v>
      </c>
      <c r="B11" s="1900" t="s">
        <v>224</v>
      </c>
      <c r="C11" s="1902" t="s">
        <v>377</v>
      </c>
      <c r="D11" s="575" t="s">
        <v>225</v>
      </c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615"/>
      <c r="AG11" s="1878"/>
      <c r="AH11" s="1878"/>
      <c r="AI11" s="1878"/>
      <c r="AJ11" s="1878"/>
      <c r="AK11" s="1878"/>
      <c r="AL11" s="1878"/>
      <c r="AM11" s="1878"/>
      <c r="AN11" s="1878"/>
      <c r="AO11" s="1878"/>
      <c r="AP11" s="1878"/>
      <c r="AQ11" s="1878"/>
      <c r="AR11" s="1878"/>
      <c r="AS11" s="1878"/>
    </row>
    <row r="12" spans="1:45" customFormat="1">
      <c r="A12" s="1882"/>
      <c r="B12" s="1901"/>
      <c r="C12" s="1903"/>
      <c r="D12" s="576" t="s">
        <v>226</v>
      </c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614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5"/>
      <c r="AG12" s="1879"/>
      <c r="AH12" s="1879"/>
      <c r="AI12" s="1879"/>
      <c r="AJ12" s="1879"/>
      <c r="AK12" s="1879"/>
      <c r="AL12" s="1879"/>
      <c r="AM12" s="1879"/>
      <c r="AN12" s="1879"/>
      <c r="AO12" s="1879"/>
      <c r="AP12" s="1879"/>
      <c r="AQ12" s="1879"/>
      <c r="AR12" s="1879"/>
      <c r="AS12" s="1879"/>
    </row>
    <row r="13" spans="1:45" customFormat="1">
      <c r="A13" s="1882"/>
      <c r="B13" s="1901"/>
      <c r="C13" s="1903"/>
      <c r="D13" s="576" t="s">
        <v>227</v>
      </c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5"/>
      <c r="AG13" s="1879"/>
      <c r="AH13" s="1879"/>
      <c r="AI13" s="1879"/>
      <c r="AJ13" s="1879"/>
      <c r="AK13" s="1879"/>
      <c r="AL13" s="1879"/>
      <c r="AM13" s="1879"/>
      <c r="AN13" s="1879"/>
      <c r="AO13" s="1879"/>
      <c r="AP13" s="1879"/>
      <c r="AQ13" s="1879"/>
      <c r="AR13" s="1879"/>
      <c r="AS13" s="1879"/>
    </row>
    <row r="14" spans="1:45" customFormat="1">
      <c r="A14" s="1882"/>
      <c r="B14" s="1901"/>
      <c r="C14" s="1903"/>
      <c r="D14" s="576" t="s">
        <v>228</v>
      </c>
      <c r="E14" s="614"/>
      <c r="F14" s="614"/>
      <c r="G14" s="614"/>
      <c r="H14" s="614"/>
      <c r="I14" s="614"/>
      <c r="J14" s="614"/>
      <c r="K14" s="614"/>
      <c r="L14" s="614"/>
      <c r="M14" s="614"/>
      <c r="N14" s="614"/>
      <c r="O14" s="614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5"/>
      <c r="AG14" s="1879"/>
      <c r="AH14" s="1879"/>
      <c r="AI14" s="1879"/>
      <c r="AJ14" s="1879"/>
      <c r="AK14" s="1879"/>
      <c r="AL14" s="1879"/>
      <c r="AM14" s="1879"/>
      <c r="AN14" s="1879"/>
      <c r="AO14" s="1879"/>
      <c r="AP14" s="1879"/>
      <c r="AQ14" s="1879"/>
      <c r="AR14" s="1879"/>
      <c r="AS14" s="1879"/>
    </row>
    <row r="15" spans="1:45" customFormat="1">
      <c r="A15" s="1882"/>
      <c r="B15" s="1901"/>
      <c r="C15" s="1903"/>
      <c r="D15" s="576" t="s">
        <v>229</v>
      </c>
      <c r="E15" s="614"/>
      <c r="F15" s="614"/>
      <c r="G15" s="614"/>
      <c r="H15" s="614"/>
      <c r="I15" s="614"/>
      <c r="J15" s="614"/>
      <c r="K15" s="614"/>
      <c r="L15" s="614"/>
      <c r="M15" s="614"/>
      <c r="N15" s="614"/>
      <c r="O15" s="614"/>
      <c r="P15" s="614"/>
      <c r="Q15" s="614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  <c r="AC15" s="614"/>
      <c r="AD15" s="614"/>
      <c r="AE15" s="614"/>
      <c r="AF15" s="615"/>
      <c r="AG15" s="1879"/>
      <c r="AH15" s="1879"/>
      <c r="AI15" s="1879"/>
      <c r="AJ15" s="1879"/>
      <c r="AK15" s="1879"/>
      <c r="AL15" s="1879"/>
      <c r="AM15" s="1879"/>
      <c r="AN15" s="1879"/>
      <c r="AO15" s="1879"/>
      <c r="AP15" s="1879"/>
      <c r="AQ15" s="1879"/>
      <c r="AR15" s="1879"/>
      <c r="AS15" s="1879"/>
    </row>
    <row r="16" spans="1:45" customFormat="1">
      <c r="A16" s="1882"/>
      <c r="B16" s="1901"/>
      <c r="C16" s="1903"/>
      <c r="D16" s="576" t="s">
        <v>230</v>
      </c>
      <c r="E16" s="614"/>
      <c r="F16" s="614"/>
      <c r="G16" s="614"/>
      <c r="H16" s="614"/>
      <c r="I16" s="614"/>
      <c r="J16" s="614"/>
      <c r="K16" s="614"/>
      <c r="L16" s="614"/>
      <c r="M16" s="614"/>
      <c r="N16" s="614"/>
      <c r="O16" s="614"/>
      <c r="P16" s="614"/>
      <c r="Q16" s="614"/>
      <c r="R16" s="614"/>
      <c r="S16" s="614"/>
      <c r="T16" s="614"/>
      <c r="U16" s="614"/>
      <c r="V16" s="614"/>
      <c r="W16" s="614"/>
      <c r="X16" s="614"/>
      <c r="Y16" s="614"/>
      <c r="Z16" s="614"/>
      <c r="AA16" s="614"/>
      <c r="AB16" s="614"/>
      <c r="AC16" s="614"/>
      <c r="AD16" s="614"/>
      <c r="AE16" s="614"/>
      <c r="AF16" s="615"/>
      <c r="AG16" s="1879"/>
      <c r="AH16" s="1879"/>
      <c r="AI16" s="1879"/>
      <c r="AJ16" s="1879"/>
      <c r="AK16" s="1879"/>
      <c r="AL16" s="1879"/>
      <c r="AM16" s="1879"/>
      <c r="AN16" s="1879"/>
      <c r="AO16" s="1879"/>
      <c r="AP16" s="1879"/>
      <c r="AQ16" s="1879"/>
      <c r="AR16" s="1879"/>
      <c r="AS16" s="1879"/>
    </row>
    <row r="17" spans="1:45" customFormat="1">
      <c r="A17" s="1882"/>
      <c r="B17" s="1901"/>
      <c r="C17" s="1903"/>
      <c r="D17" s="576" t="s">
        <v>231</v>
      </c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5"/>
      <c r="AG17" s="1879"/>
      <c r="AH17" s="1879"/>
      <c r="AI17" s="1879"/>
      <c r="AJ17" s="1879"/>
      <c r="AK17" s="1879"/>
      <c r="AL17" s="1879"/>
      <c r="AM17" s="1879"/>
      <c r="AN17" s="1879"/>
      <c r="AO17" s="1879"/>
      <c r="AP17" s="1879"/>
      <c r="AQ17" s="1879"/>
      <c r="AR17" s="1879"/>
      <c r="AS17" s="1879"/>
    </row>
    <row r="18" spans="1:45" customFormat="1">
      <c r="A18" s="1882"/>
      <c r="B18" s="1901"/>
      <c r="C18" s="1903"/>
      <c r="D18" s="576" t="s">
        <v>232</v>
      </c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614"/>
      <c r="AF18" s="615"/>
      <c r="AG18" s="1879"/>
      <c r="AH18" s="1879"/>
      <c r="AI18" s="1879"/>
      <c r="AJ18" s="1879"/>
      <c r="AK18" s="1879"/>
      <c r="AL18" s="1879"/>
      <c r="AM18" s="1879"/>
      <c r="AN18" s="1879"/>
      <c r="AO18" s="1879"/>
      <c r="AP18" s="1879"/>
      <c r="AQ18" s="1879"/>
      <c r="AR18" s="1879"/>
      <c r="AS18" s="1879"/>
    </row>
    <row r="19" spans="1:45" customFormat="1">
      <c r="A19" s="1882"/>
      <c r="B19" s="1901"/>
      <c r="C19" s="1903"/>
      <c r="D19" s="576" t="s">
        <v>233</v>
      </c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614"/>
      <c r="AF19" s="615"/>
      <c r="AG19" s="1879"/>
      <c r="AH19" s="1879"/>
      <c r="AI19" s="1879"/>
      <c r="AJ19" s="1879"/>
      <c r="AK19" s="1879"/>
      <c r="AL19" s="1879"/>
      <c r="AM19" s="1879"/>
      <c r="AN19" s="1879"/>
      <c r="AO19" s="1879"/>
      <c r="AP19" s="1879"/>
      <c r="AQ19" s="1879"/>
      <c r="AR19" s="1879"/>
      <c r="AS19" s="1879"/>
    </row>
    <row r="20" spans="1:45" customFormat="1">
      <c r="A20" s="1882"/>
      <c r="B20" s="1901"/>
      <c r="C20" s="1903"/>
      <c r="D20" s="576" t="s">
        <v>234</v>
      </c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  <c r="V20" s="614"/>
      <c r="W20" s="614"/>
      <c r="X20" s="614"/>
      <c r="Y20" s="614"/>
      <c r="Z20" s="614"/>
      <c r="AA20" s="614"/>
      <c r="AB20" s="614"/>
      <c r="AC20" s="614"/>
      <c r="AD20" s="614"/>
      <c r="AE20" s="614"/>
      <c r="AF20" s="615"/>
      <c r="AG20" s="1879"/>
      <c r="AH20" s="1879"/>
      <c r="AI20" s="1879"/>
      <c r="AJ20" s="1879"/>
      <c r="AK20" s="1879"/>
      <c r="AL20" s="1879"/>
      <c r="AM20" s="1879"/>
      <c r="AN20" s="1879"/>
      <c r="AO20" s="1879"/>
      <c r="AP20" s="1879"/>
      <c r="AQ20" s="1879"/>
      <c r="AR20" s="1879"/>
      <c r="AS20" s="1879"/>
    </row>
    <row r="21" spans="1:45" customFormat="1" ht="15.75" thickBot="1">
      <c r="A21" s="1883"/>
      <c r="B21" s="1886"/>
      <c r="C21" s="1889"/>
      <c r="D21" s="577" t="s">
        <v>235</v>
      </c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  <c r="AC21" s="614"/>
      <c r="AD21" s="614"/>
      <c r="AE21" s="614"/>
      <c r="AF21" s="615"/>
      <c r="AG21" s="1880"/>
      <c r="AH21" s="1880"/>
      <c r="AI21" s="1880"/>
      <c r="AJ21" s="1880"/>
      <c r="AK21" s="1880"/>
      <c r="AL21" s="1880"/>
      <c r="AM21" s="1880"/>
      <c r="AN21" s="1880"/>
      <c r="AO21" s="1880"/>
      <c r="AP21" s="1880"/>
      <c r="AQ21" s="1880"/>
      <c r="AR21" s="1880"/>
      <c r="AS21" s="1880"/>
    </row>
    <row r="22" spans="1:45">
      <c r="A22" s="1915"/>
      <c r="B22" s="1915"/>
      <c r="C22" s="1915"/>
      <c r="D22" s="191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11">
        <f>SUM(AG11)</f>
        <v>0</v>
      </c>
      <c r="AH22" s="111">
        <f t="shared" ref="AH22:AS22" si="1">SUM(AH11)</f>
        <v>0</v>
      </c>
      <c r="AI22" s="111">
        <f t="shared" si="1"/>
        <v>0</v>
      </c>
      <c r="AJ22" s="111">
        <f t="shared" si="1"/>
        <v>0</v>
      </c>
      <c r="AK22" s="111">
        <f t="shared" si="1"/>
        <v>0</v>
      </c>
      <c r="AL22" s="111">
        <f t="shared" si="1"/>
        <v>0</v>
      </c>
      <c r="AM22" s="111">
        <f t="shared" si="1"/>
        <v>0</v>
      </c>
      <c r="AN22" s="111">
        <f t="shared" si="1"/>
        <v>0</v>
      </c>
      <c r="AO22" s="111">
        <f t="shared" si="1"/>
        <v>0</v>
      </c>
      <c r="AP22" s="111">
        <f t="shared" si="1"/>
        <v>0</v>
      </c>
      <c r="AQ22" s="111">
        <f t="shared" si="1"/>
        <v>0</v>
      </c>
      <c r="AR22" s="111">
        <f t="shared" si="1"/>
        <v>0</v>
      </c>
      <c r="AS22" s="111">
        <f t="shared" si="1"/>
        <v>0</v>
      </c>
    </row>
    <row r="23" spans="1:45" ht="19.5" thickBot="1">
      <c r="A23" s="721"/>
      <c r="B23" s="721"/>
      <c r="C23" s="721"/>
      <c r="D23" s="72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15" customHeight="1">
      <c r="A24" s="1899" t="s">
        <v>236</v>
      </c>
      <c r="B24" s="1900" t="s">
        <v>359</v>
      </c>
      <c r="C24" s="1902" t="s">
        <v>360</v>
      </c>
      <c r="D24" s="575" t="s">
        <v>361</v>
      </c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5"/>
      <c r="AG24" s="1878"/>
      <c r="AH24" s="1878"/>
      <c r="AI24" s="1878"/>
      <c r="AJ24" s="1878"/>
      <c r="AK24" s="1878"/>
      <c r="AL24" s="1878"/>
      <c r="AM24" s="1878"/>
      <c r="AN24" s="1878"/>
      <c r="AO24" s="1878"/>
      <c r="AP24" s="1878"/>
      <c r="AQ24" s="1878"/>
      <c r="AR24" s="1878"/>
      <c r="AS24" s="1878"/>
    </row>
    <row r="25" spans="1:45" customFormat="1">
      <c r="A25" s="1882"/>
      <c r="B25" s="1901"/>
      <c r="C25" s="1903"/>
      <c r="D25" s="576" t="s">
        <v>362</v>
      </c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5"/>
      <c r="AG25" s="1879"/>
      <c r="AH25" s="1879"/>
      <c r="AI25" s="1879"/>
      <c r="AJ25" s="1879"/>
      <c r="AK25" s="1879"/>
      <c r="AL25" s="1879"/>
      <c r="AM25" s="1879"/>
      <c r="AN25" s="1879"/>
      <c r="AO25" s="1879"/>
      <c r="AP25" s="1879"/>
      <c r="AQ25" s="1879"/>
      <c r="AR25" s="1879"/>
      <c r="AS25" s="1879"/>
    </row>
    <row r="26" spans="1:45" customFormat="1">
      <c r="A26" s="1882"/>
      <c r="B26" s="1901"/>
      <c r="C26" s="1903"/>
      <c r="D26" s="576" t="s">
        <v>363</v>
      </c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5"/>
      <c r="AG26" s="1879"/>
      <c r="AH26" s="1879"/>
      <c r="AI26" s="1879"/>
      <c r="AJ26" s="1879"/>
      <c r="AK26" s="1879"/>
      <c r="AL26" s="1879"/>
      <c r="AM26" s="1879"/>
      <c r="AN26" s="1879"/>
      <c r="AO26" s="1879"/>
      <c r="AP26" s="1879"/>
      <c r="AQ26" s="1879"/>
      <c r="AR26" s="1879"/>
      <c r="AS26" s="1879"/>
    </row>
    <row r="27" spans="1:45" customFormat="1">
      <c r="A27" s="1882"/>
      <c r="B27" s="1901"/>
      <c r="C27" s="1903"/>
      <c r="D27" s="576" t="s">
        <v>364</v>
      </c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5"/>
      <c r="AG27" s="1879"/>
      <c r="AH27" s="1879"/>
      <c r="AI27" s="1879"/>
      <c r="AJ27" s="1879"/>
      <c r="AK27" s="1879"/>
      <c r="AL27" s="1879"/>
      <c r="AM27" s="1879"/>
      <c r="AN27" s="1879"/>
      <c r="AO27" s="1879"/>
      <c r="AP27" s="1879"/>
      <c r="AQ27" s="1879"/>
      <c r="AR27" s="1879"/>
      <c r="AS27" s="1879"/>
    </row>
    <row r="28" spans="1:45" customFormat="1" ht="16.5" thickBot="1">
      <c r="A28" s="1883"/>
      <c r="B28" s="1886"/>
      <c r="C28" s="1889"/>
      <c r="D28" s="577" t="s">
        <v>365</v>
      </c>
      <c r="E28" s="1451">
        <v>2</v>
      </c>
      <c r="F28" s="1451">
        <v>29</v>
      </c>
      <c r="G28" s="1451"/>
      <c r="H28" s="1451"/>
      <c r="I28" s="1451"/>
      <c r="J28" s="1451"/>
      <c r="K28" s="1451"/>
      <c r="L28" s="1451"/>
      <c r="M28" s="1451"/>
      <c r="N28" s="1451"/>
      <c r="O28" s="1451"/>
      <c r="P28" s="1451"/>
      <c r="Q28" s="1451"/>
      <c r="R28" s="1451"/>
      <c r="S28" s="1451"/>
      <c r="T28" s="1451"/>
      <c r="U28" s="1451"/>
      <c r="V28" s="1451"/>
      <c r="W28" s="1452">
        <v>5</v>
      </c>
      <c r="X28" s="1471">
        <v>24</v>
      </c>
      <c r="Y28" s="1472">
        <v>6</v>
      </c>
      <c r="Z28" s="1473">
        <v>1</v>
      </c>
      <c r="AA28" s="1456">
        <v>6</v>
      </c>
      <c r="AB28" s="1457">
        <v>9</v>
      </c>
      <c r="AC28" s="1457">
        <v>3</v>
      </c>
      <c r="AD28" s="1474">
        <v>3</v>
      </c>
      <c r="AE28" s="1458">
        <v>1</v>
      </c>
      <c r="AF28" s="615"/>
      <c r="AG28" s="1880"/>
      <c r="AH28" s="1880"/>
      <c r="AI28" s="1880"/>
      <c r="AJ28" s="1880"/>
      <c r="AK28" s="1880"/>
      <c r="AL28" s="1880"/>
      <c r="AM28" s="1880"/>
      <c r="AN28" s="1880"/>
      <c r="AO28" s="1880"/>
      <c r="AP28" s="1880"/>
      <c r="AQ28" s="1880"/>
      <c r="AR28" s="1880"/>
      <c r="AS28" s="1880"/>
    </row>
    <row r="29" spans="1:45">
      <c r="A29" s="1915"/>
      <c r="B29" s="1915"/>
      <c r="C29" s="1915"/>
      <c r="D29" s="1915"/>
      <c r="E29" s="3">
        <f>SUM(E24:E28)</f>
        <v>2</v>
      </c>
      <c r="F29" s="3">
        <f t="shared" ref="F29:AE29" si="2">SUM(F24:F28)</f>
        <v>29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5</v>
      </c>
      <c r="X29" s="3">
        <f t="shared" si="2"/>
        <v>24</v>
      </c>
      <c r="Y29" s="3">
        <f t="shared" si="2"/>
        <v>6</v>
      </c>
      <c r="Z29" s="3">
        <f t="shared" si="2"/>
        <v>1</v>
      </c>
      <c r="AA29" s="3">
        <f t="shared" si="2"/>
        <v>6</v>
      </c>
      <c r="AB29" s="3">
        <f t="shared" si="2"/>
        <v>9</v>
      </c>
      <c r="AC29" s="3">
        <f t="shared" si="2"/>
        <v>3</v>
      </c>
      <c r="AD29" s="3">
        <f t="shared" si="2"/>
        <v>3</v>
      </c>
      <c r="AE29" s="3">
        <f t="shared" si="2"/>
        <v>1</v>
      </c>
      <c r="AF29" s="4"/>
      <c r="AG29" s="111">
        <f>SUM(AG24)</f>
        <v>0</v>
      </c>
      <c r="AH29" s="111">
        <f t="shared" ref="AH29:AS29" si="3">SUM(AH24)</f>
        <v>0</v>
      </c>
      <c r="AI29" s="111">
        <f t="shared" si="3"/>
        <v>0</v>
      </c>
      <c r="AJ29" s="111">
        <f t="shared" si="3"/>
        <v>0</v>
      </c>
      <c r="AK29" s="111">
        <f t="shared" si="3"/>
        <v>0</v>
      </c>
      <c r="AL29" s="111">
        <f t="shared" si="3"/>
        <v>0</v>
      </c>
      <c r="AM29" s="111">
        <f t="shared" si="3"/>
        <v>0</v>
      </c>
      <c r="AN29" s="111">
        <f t="shared" si="3"/>
        <v>0</v>
      </c>
      <c r="AO29" s="111">
        <f t="shared" si="3"/>
        <v>0</v>
      </c>
      <c r="AP29" s="111">
        <f t="shared" si="3"/>
        <v>0</v>
      </c>
      <c r="AQ29" s="111">
        <f t="shared" si="3"/>
        <v>0</v>
      </c>
      <c r="AR29" s="111">
        <f t="shared" si="3"/>
        <v>0</v>
      </c>
      <c r="AS29" s="111">
        <f t="shared" si="3"/>
        <v>0</v>
      </c>
    </row>
    <row r="30" spans="1:45" ht="15.75" thickBot="1">
      <c r="A30" s="722"/>
      <c r="B30" s="722"/>
      <c r="C30" s="722"/>
      <c r="D30" s="7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1899" t="s">
        <v>51</v>
      </c>
      <c r="B31" s="1900" t="s">
        <v>220</v>
      </c>
      <c r="C31" s="1902" t="s">
        <v>358</v>
      </c>
      <c r="D31" s="575" t="s">
        <v>221</v>
      </c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5"/>
      <c r="AG31" s="1878"/>
      <c r="AH31" s="1878"/>
      <c r="AI31" s="1878"/>
      <c r="AJ31" s="1878"/>
      <c r="AK31" s="1878"/>
      <c r="AL31" s="1878"/>
      <c r="AM31" s="1878"/>
      <c r="AN31" s="1878"/>
      <c r="AO31" s="1878"/>
      <c r="AP31" s="1878"/>
      <c r="AQ31" s="1878"/>
      <c r="AR31" s="1878"/>
      <c r="AS31" s="1878"/>
    </row>
    <row r="32" spans="1:45" customFormat="1">
      <c r="A32" s="1882"/>
      <c r="B32" s="1901"/>
      <c r="C32" s="1903"/>
      <c r="D32" s="576" t="s">
        <v>222</v>
      </c>
      <c r="E32" s="614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15"/>
      <c r="AG32" s="1879"/>
      <c r="AH32" s="1879"/>
      <c r="AI32" s="1879"/>
      <c r="AJ32" s="1879"/>
      <c r="AK32" s="1879"/>
      <c r="AL32" s="1879"/>
      <c r="AM32" s="1879"/>
      <c r="AN32" s="1879"/>
      <c r="AO32" s="1879"/>
      <c r="AP32" s="1879"/>
      <c r="AQ32" s="1879"/>
      <c r="AR32" s="1879"/>
      <c r="AS32" s="1879"/>
    </row>
    <row r="33" spans="1:46" customFormat="1">
      <c r="A33" s="1882"/>
      <c r="B33" s="1901"/>
      <c r="C33" s="1903"/>
      <c r="D33" s="576" t="s">
        <v>223</v>
      </c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5"/>
      <c r="AG33" s="1879"/>
      <c r="AH33" s="1879"/>
      <c r="AI33" s="1879"/>
      <c r="AJ33" s="1879"/>
      <c r="AK33" s="1879"/>
      <c r="AL33" s="1879"/>
      <c r="AM33" s="1879"/>
      <c r="AN33" s="1879"/>
      <c r="AO33" s="1879"/>
      <c r="AP33" s="1879"/>
      <c r="AQ33" s="1879"/>
      <c r="AR33" s="1879"/>
      <c r="AS33" s="1879"/>
    </row>
    <row r="34" spans="1:46" customFormat="1">
      <c r="A34" s="1882"/>
      <c r="B34" s="1901"/>
      <c r="C34" s="1903"/>
      <c r="D34" s="576" t="s">
        <v>237</v>
      </c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4"/>
      <c r="AE34" s="614"/>
      <c r="AF34" s="615"/>
      <c r="AG34" s="1879"/>
      <c r="AH34" s="1879"/>
      <c r="AI34" s="1879"/>
      <c r="AJ34" s="1879"/>
      <c r="AK34" s="1879"/>
      <c r="AL34" s="1879"/>
      <c r="AM34" s="1879"/>
      <c r="AN34" s="1879"/>
      <c r="AO34" s="1879"/>
      <c r="AP34" s="1879"/>
      <c r="AQ34" s="1879"/>
      <c r="AR34" s="1879"/>
      <c r="AS34" s="1879"/>
    </row>
    <row r="35" spans="1:46" customFormat="1" ht="15.75" thickBot="1">
      <c r="A35" s="1883"/>
      <c r="B35" s="1886"/>
      <c r="C35" s="1889"/>
      <c r="D35" s="577" t="s">
        <v>238</v>
      </c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4"/>
      <c r="AD35" s="614"/>
      <c r="AE35" s="614"/>
      <c r="AF35" s="615"/>
      <c r="AG35" s="1880"/>
      <c r="AH35" s="1880"/>
      <c r="AI35" s="1880"/>
      <c r="AJ35" s="1880"/>
      <c r="AK35" s="1880"/>
      <c r="AL35" s="1880"/>
      <c r="AM35" s="1880"/>
      <c r="AN35" s="1880"/>
      <c r="AO35" s="1880"/>
      <c r="AP35" s="1880"/>
      <c r="AQ35" s="1880"/>
      <c r="AR35" s="1880"/>
      <c r="AS35" s="1880"/>
    </row>
    <row r="36" spans="1:46">
      <c r="A36" s="1877"/>
      <c r="B36" s="1877"/>
      <c r="C36" s="1877"/>
      <c r="D36" s="1877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11">
        <f>SUM(AG31)</f>
        <v>0</v>
      </c>
      <c r="AH36" s="111">
        <f t="shared" ref="AH36:AS36" si="5">SUM(AH31)</f>
        <v>0</v>
      </c>
      <c r="AI36" s="111">
        <f t="shared" si="5"/>
        <v>0</v>
      </c>
      <c r="AJ36" s="111">
        <f t="shared" si="5"/>
        <v>0</v>
      </c>
      <c r="AK36" s="111">
        <f t="shared" si="5"/>
        <v>0</v>
      </c>
      <c r="AL36" s="111">
        <f t="shared" si="5"/>
        <v>0</v>
      </c>
      <c r="AM36" s="111">
        <f t="shared" si="5"/>
        <v>0</v>
      </c>
      <c r="AN36" s="111">
        <f t="shared" si="5"/>
        <v>0</v>
      </c>
      <c r="AO36" s="111">
        <f t="shared" si="5"/>
        <v>0</v>
      </c>
      <c r="AP36" s="111">
        <f t="shared" si="5"/>
        <v>0</v>
      </c>
      <c r="AQ36" s="111">
        <f t="shared" si="5"/>
        <v>0</v>
      </c>
      <c r="AR36" s="111">
        <f t="shared" si="5"/>
        <v>0</v>
      </c>
      <c r="AS36" s="111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6" t="s">
        <v>73</v>
      </c>
      <c r="E38" s="9">
        <f>SUM(E36+E29+E22)</f>
        <v>2</v>
      </c>
      <c r="F38" s="9">
        <f t="shared" ref="F38:AS38" si="6">SUM(F36+F29+F22)</f>
        <v>29</v>
      </c>
      <c r="G38" s="9">
        <f t="shared" si="6"/>
        <v>0</v>
      </c>
      <c r="H38" s="9">
        <f t="shared" si="6"/>
        <v>0</v>
      </c>
      <c r="I38" s="9">
        <f t="shared" si="6"/>
        <v>0</v>
      </c>
      <c r="J38" s="9">
        <f t="shared" si="6"/>
        <v>0</v>
      </c>
      <c r="K38" s="9">
        <f t="shared" si="6"/>
        <v>0</v>
      </c>
      <c r="L38" s="9">
        <f t="shared" si="6"/>
        <v>0</v>
      </c>
      <c r="M38" s="9">
        <f t="shared" si="6"/>
        <v>0</v>
      </c>
      <c r="N38" s="9">
        <f t="shared" si="6"/>
        <v>0</v>
      </c>
      <c r="O38" s="9">
        <f t="shared" si="6"/>
        <v>0</v>
      </c>
      <c r="P38" s="9">
        <f t="shared" si="6"/>
        <v>0</v>
      </c>
      <c r="Q38" s="9">
        <f t="shared" si="6"/>
        <v>0</v>
      </c>
      <c r="R38" s="9">
        <f t="shared" si="6"/>
        <v>0</v>
      </c>
      <c r="S38" s="9">
        <f t="shared" si="6"/>
        <v>0</v>
      </c>
      <c r="T38" s="9">
        <f t="shared" si="6"/>
        <v>0</v>
      </c>
      <c r="U38" s="9">
        <f t="shared" si="6"/>
        <v>0</v>
      </c>
      <c r="V38" s="9">
        <f t="shared" si="6"/>
        <v>0</v>
      </c>
      <c r="W38" s="9">
        <f t="shared" si="6"/>
        <v>5</v>
      </c>
      <c r="X38" s="9">
        <f t="shared" si="6"/>
        <v>24</v>
      </c>
      <c r="Y38" s="9">
        <f t="shared" si="6"/>
        <v>6</v>
      </c>
      <c r="Z38" s="9">
        <f t="shared" si="6"/>
        <v>1</v>
      </c>
      <c r="AA38" s="9">
        <f t="shared" si="6"/>
        <v>6</v>
      </c>
      <c r="AB38" s="9">
        <f t="shared" si="6"/>
        <v>9</v>
      </c>
      <c r="AC38" s="9">
        <f t="shared" si="6"/>
        <v>3</v>
      </c>
      <c r="AD38" s="9">
        <f t="shared" si="6"/>
        <v>3</v>
      </c>
      <c r="AE38" s="9">
        <f t="shared" si="6"/>
        <v>1</v>
      </c>
      <c r="AF38" s="4"/>
      <c r="AG38" s="111">
        <f t="shared" si="6"/>
        <v>0</v>
      </c>
      <c r="AH38" s="111">
        <f t="shared" si="6"/>
        <v>0</v>
      </c>
      <c r="AI38" s="111">
        <f t="shared" si="6"/>
        <v>0</v>
      </c>
      <c r="AJ38" s="111">
        <f t="shared" si="6"/>
        <v>0</v>
      </c>
      <c r="AK38" s="111">
        <f t="shared" si="6"/>
        <v>0</v>
      </c>
      <c r="AL38" s="111">
        <f t="shared" si="6"/>
        <v>0</v>
      </c>
      <c r="AM38" s="111">
        <f t="shared" si="6"/>
        <v>0</v>
      </c>
      <c r="AN38" s="111">
        <f t="shared" si="6"/>
        <v>0</v>
      </c>
      <c r="AO38" s="111">
        <f t="shared" si="6"/>
        <v>0</v>
      </c>
      <c r="AP38" s="111">
        <f t="shared" si="6"/>
        <v>0</v>
      </c>
      <c r="AQ38" s="111">
        <f t="shared" si="6"/>
        <v>0</v>
      </c>
      <c r="AR38" s="111">
        <f t="shared" si="6"/>
        <v>0</v>
      </c>
      <c r="AS38" s="111">
        <f t="shared" si="6"/>
        <v>0</v>
      </c>
    </row>
    <row r="39" spans="1:46" ht="15.75" thickBot="1"/>
    <row r="40" spans="1:46" ht="21.75" customHeight="1" thickBot="1">
      <c r="A40" s="1846" t="s">
        <v>45</v>
      </c>
      <c r="B40" s="1848" t="s">
        <v>66</v>
      </c>
      <c r="C40" s="1849"/>
      <c r="D40" s="1854" t="s">
        <v>67</v>
      </c>
      <c r="E40" s="1855" t="s">
        <v>94</v>
      </c>
      <c r="F40" s="1856"/>
      <c r="G40" s="1856"/>
      <c r="H40" s="1856"/>
      <c r="I40" s="1856"/>
      <c r="J40" s="1856"/>
      <c r="K40" s="1856"/>
      <c r="L40" s="1856"/>
      <c r="M40" s="1856"/>
      <c r="N40" s="1856"/>
      <c r="O40" s="1856"/>
      <c r="P40" s="1856"/>
      <c r="Q40" s="1822"/>
      <c r="R40" s="1822"/>
      <c r="S40" s="1822"/>
      <c r="T40" s="1822"/>
      <c r="U40" s="1857"/>
      <c r="V40" s="1857"/>
      <c r="W40" s="1858"/>
      <c r="AJ40" s="4"/>
    </row>
    <row r="41" spans="1:46" ht="21.75" customHeight="1" thickBot="1">
      <c r="A41" s="1847"/>
      <c r="B41" s="1850"/>
      <c r="C41" s="1851"/>
      <c r="D41" s="1846"/>
      <c r="E41" s="1859" t="s">
        <v>0</v>
      </c>
      <c r="F41" s="1859"/>
      <c r="G41" s="1859"/>
      <c r="H41" s="1859"/>
      <c r="I41" s="1859"/>
      <c r="J41" s="1859" t="s">
        <v>1</v>
      </c>
      <c r="K41" s="1859"/>
      <c r="L41" s="1859"/>
      <c r="M41" s="1859"/>
      <c r="N41" s="1859"/>
      <c r="O41" s="1860" t="s">
        <v>43</v>
      </c>
      <c r="P41" s="1861"/>
      <c r="Q41" s="1862" t="s">
        <v>194</v>
      </c>
      <c r="R41" s="1822"/>
      <c r="S41" s="1822"/>
      <c r="T41" s="1822"/>
      <c r="U41" s="1857"/>
      <c r="V41" s="1857"/>
      <c r="W41" s="1858"/>
      <c r="AJ41" s="4"/>
    </row>
    <row r="42" spans="1:46" ht="30" customHeight="1" thickBot="1">
      <c r="A42" s="1847"/>
      <c r="B42" s="1852"/>
      <c r="C42" s="1853"/>
      <c r="D42" s="1854"/>
      <c r="E42" s="636" t="s">
        <v>98</v>
      </c>
      <c r="F42" s="636" t="s">
        <v>72</v>
      </c>
      <c r="G42" s="637" t="s">
        <v>99</v>
      </c>
      <c r="H42" s="637" t="s">
        <v>70</v>
      </c>
      <c r="I42" s="637" t="s">
        <v>71</v>
      </c>
      <c r="J42" s="637" t="s">
        <v>98</v>
      </c>
      <c r="K42" s="636" t="s">
        <v>72</v>
      </c>
      <c r="L42" s="637" t="s">
        <v>99</v>
      </c>
      <c r="M42" s="637" t="s">
        <v>70</v>
      </c>
      <c r="N42" s="637" t="s">
        <v>71</v>
      </c>
      <c r="O42" s="637" t="s">
        <v>100</v>
      </c>
      <c r="P42" s="637" t="s">
        <v>101</v>
      </c>
      <c r="Q42" s="638" t="s">
        <v>197</v>
      </c>
      <c r="R42" s="638" t="s">
        <v>198</v>
      </c>
      <c r="S42" s="638" t="s">
        <v>199</v>
      </c>
      <c r="T42" s="638" t="s">
        <v>200</v>
      </c>
      <c r="U42" s="638" t="s">
        <v>201</v>
      </c>
      <c r="V42" s="639" t="s">
        <v>202</v>
      </c>
      <c r="W42" s="638" t="s">
        <v>203</v>
      </c>
      <c r="X42" s="4"/>
      <c r="Y42" s="4"/>
      <c r="AN42" s="4"/>
    </row>
    <row r="43" spans="1:46" ht="15" customHeight="1">
      <c r="A43" s="1475" t="s">
        <v>428</v>
      </c>
      <c r="B43" s="2182" t="s">
        <v>558</v>
      </c>
      <c r="C43" s="2183"/>
      <c r="D43" s="1476">
        <v>27</v>
      </c>
      <c r="E43" s="1462"/>
      <c r="F43" s="1463"/>
      <c r="G43" s="1463"/>
      <c r="H43" s="1463"/>
      <c r="I43" s="1464"/>
      <c r="J43" s="1462">
        <v>1</v>
      </c>
      <c r="K43" s="1463">
        <v>10</v>
      </c>
      <c r="L43" s="1463">
        <v>7</v>
      </c>
      <c r="M43" s="1463">
        <v>0</v>
      </c>
      <c r="N43" s="1464">
        <v>3</v>
      </c>
      <c r="O43" s="1462">
        <v>1</v>
      </c>
      <c r="P43" s="1477">
        <v>9</v>
      </c>
      <c r="Q43" s="1478">
        <v>0</v>
      </c>
      <c r="R43" s="1479">
        <v>1</v>
      </c>
      <c r="S43" s="1465">
        <v>4</v>
      </c>
      <c r="T43" s="1466">
        <v>1</v>
      </c>
      <c r="U43" s="1466">
        <v>1</v>
      </c>
      <c r="V43" s="1480">
        <v>3</v>
      </c>
      <c r="W43" s="1467">
        <v>0</v>
      </c>
      <c r="X43" s="4"/>
      <c r="Y43" s="4"/>
      <c r="Z43" s="4"/>
      <c r="AA43" s="4"/>
      <c r="AT43" s="4"/>
    </row>
    <row r="44" spans="1:46" ht="15" customHeight="1">
      <c r="A44" s="1475" t="s">
        <v>432</v>
      </c>
      <c r="B44" s="2182" t="s">
        <v>434</v>
      </c>
      <c r="C44" s="2183"/>
      <c r="D44" s="1481">
        <v>30</v>
      </c>
      <c r="E44" s="1452"/>
      <c r="F44" s="1470"/>
      <c r="G44" s="1470"/>
      <c r="H44" s="1470"/>
      <c r="I44" s="1453"/>
      <c r="J44" s="1452">
        <v>1</v>
      </c>
      <c r="K44" s="1470">
        <v>12</v>
      </c>
      <c r="L44" s="1470">
        <v>9</v>
      </c>
      <c r="M44" s="1470">
        <v>0</v>
      </c>
      <c r="N44" s="1453">
        <v>3</v>
      </c>
      <c r="O44" s="1452">
        <v>1</v>
      </c>
      <c r="P44" s="1471">
        <v>11</v>
      </c>
      <c r="Q44" s="1472">
        <v>2</v>
      </c>
      <c r="R44" s="1473">
        <v>0</v>
      </c>
      <c r="S44" s="1456">
        <v>4</v>
      </c>
      <c r="T44" s="1457">
        <v>3</v>
      </c>
      <c r="U44" s="1457">
        <v>2</v>
      </c>
      <c r="V44" s="1474">
        <v>1</v>
      </c>
      <c r="W44" s="1458">
        <v>0</v>
      </c>
      <c r="X44" s="4"/>
      <c r="Y44" s="4"/>
      <c r="Z44" s="4"/>
      <c r="AA44" s="4"/>
      <c r="AT44" s="4"/>
    </row>
    <row r="45" spans="1:46" ht="15" customHeight="1">
      <c r="A45" s="1475"/>
      <c r="B45" s="2182" t="s">
        <v>647</v>
      </c>
      <c r="C45" s="2183"/>
      <c r="D45" s="1481">
        <v>24</v>
      </c>
      <c r="E45" s="1452"/>
      <c r="F45" s="1470"/>
      <c r="G45" s="1470"/>
      <c r="H45" s="1470"/>
      <c r="I45" s="1453"/>
      <c r="J45" s="1452">
        <v>1</v>
      </c>
      <c r="K45" s="1470">
        <v>16</v>
      </c>
      <c r="L45" s="1470">
        <v>11</v>
      </c>
      <c r="M45" s="1470">
        <v>0</v>
      </c>
      <c r="N45" s="1453">
        <v>5</v>
      </c>
      <c r="O45" s="1452">
        <v>0</v>
      </c>
      <c r="P45" s="1471">
        <v>16</v>
      </c>
      <c r="Q45" s="1472">
        <v>2</v>
      </c>
      <c r="R45" s="1473">
        <v>4</v>
      </c>
      <c r="S45" s="1456">
        <v>4</v>
      </c>
      <c r="T45" s="1457">
        <v>3</v>
      </c>
      <c r="U45" s="1457">
        <v>1</v>
      </c>
      <c r="V45" s="1474">
        <v>2</v>
      </c>
      <c r="W45" s="1458">
        <v>0</v>
      </c>
      <c r="X45" s="4"/>
      <c r="Y45" s="4"/>
      <c r="Z45" s="4"/>
      <c r="AA45" s="4"/>
      <c r="AT45" s="4"/>
    </row>
    <row r="46" spans="1:46" ht="15" customHeight="1">
      <c r="A46" s="1475"/>
      <c r="B46" s="2182" t="s">
        <v>561</v>
      </c>
      <c r="C46" s="2183"/>
      <c r="D46" s="1481">
        <v>30</v>
      </c>
      <c r="E46" s="1452"/>
      <c r="F46" s="1470"/>
      <c r="G46" s="1470"/>
      <c r="H46" s="1470"/>
      <c r="I46" s="1453"/>
      <c r="J46" s="1452">
        <v>1</v>
      </c>
      <c r="K46" s="1470">
        <v>9</v>
      </c>
      <c r="L46" s="1470">
        <v>9</v>
      </c>
      <c r="M46" s="1470">
        <v>0</v>
      </c>
      <c r="N46" s="1453">
        <v>0</v>
      </c>
      <c r="O46" s="1452">
        <v>0</v>
      </c>
      <c r="P46" s="1471">
        <v>9</v>
      </c>
      <c r="Q46" s="1472">
        <v>0</v>
      </c>
      <c r="R46" s="1473">
        <v>1</v>
      </c>
      <c r="S46" s="1456">
        <v>2</v>
      </c>
      <c r="T46" s="1457">
        <v>2</v>
      </c>
      <c r="U46" s="1457">
        <v>3</v>
      </c>
      <c r="V46" s="1474">
        <v>1</v>
      </c>
      <c r="W46" s="1458">
        <v>0</v>
      </c>
      <c r="X46" s="4"/>
      <c r="Y46" s="4"/>
      <c r="Z46" s="4"/>
      <c r="AA46" s="4"/>
      <c r="AT46" s="4"/>
    </row>
    <row r="47" spans="1:46" ht="15" customHeight="1">
      <c r="A47" s="1475"/>
      <c r="B47" s="2182" t="s">
        <v>523</v>
      </c>
      <c r="C47" s="2183"/>
      <c r="D47" s="1481">
        <v>30</v>
      </c>
      <c r="E47" s="1452"/>
      <c r="F47" s="1470"/>
      <c r="G47" s="1470"/>
      <c r="H47" s="1470"/>
      <c r="I47" s="1453"/>
      <c r="J47" s="1452">
        <v>1</v>
      </c>
      <c r="K47" s="1470">
        <v>9</v>
      </c>
      <c r="L47" s="1470">
        <v>9</v>
      </c>
      <c r="M47" s="1470">
        <v>0</v>
      </c>
      <c r="N47" s="1453">
        <v>0</v>
      </c>
      <c r="O47" s="1452">
        <v>1</v>
      </c>
      <c r="P47" s="1471">
        <v>8</v>
      </c>
      <c r="Q47" s="1472">
        <v>0</v>
      </c>
      <c r="R47" s="1473">
        <v>0</v>
      </c>
      <c r="S47" s="1456">
        <v>3</v>
      </c>
      <c r="T47" s="1457">
        <v>2</v>
      </c>
      <c r="U47" s="1457">
        <v>3</v>
      </c>
      <c r="V47" s="1474">
        <v>1</v>
      </c>
      <c r="W47" s="1458">
        <v>0</v>
      </c>
      <c r="X47" s="4"/>
      <c r="Y47" s="4"/>
      <c r="Z47" s="4"/>
      <c r="AA47" s="4"/>
      <c r="AT47" s="4"/>
    </row>
    <row r="48" spans="1:46" ht="15" customHeight="1">
      <c r="A48" s="1475"/>
      <c r="B48" s="2182" t="s">
        <v>440</v>
      </c>
      <c r="C48" s="2183"/>
      <c r="D48" s="1481">
        <v>24</v>
      </c>
      <c r="E48" s="1452"/>
      <c r="F48" s="1470"/>
      <c r="G48" s="1470"/>
      <c r="H48" s="1470"/>
      <c r="I48" s="1453"/>
      <c r="J48" s="1452">
        <v>1</v>
      </c>
      <c r="K48" s="1470">
        <v>12</v>
      </c>
      <c r="L48" s="1470">
        <v>11</v>
      </c>
      <c r="M48" s="1470">
        <v>0</v>
      </c>
      <c r="N48" s="1453">
        <v>1</v>
      </c>
      <c r="O48" s="1452">
        <v>0</v>
      </c>
      <c r="P48" s="1471">
        <v>12</v>
      </c>
      <c r="Q48" s="1472">
        <v>0</v>
      </c>
      <c r="R48" s="1473">
        <v>1</v>
      </c>
      <c r="S48" s="1456">
        <v>2</v>
      </c>
      <c r="T48" s="1457">
        <v>4</v>
      </c>
      <c r="U48" s="1457">
        <v>2</v>
      </c>
      <c r="V48" s="1474">
        <v>3</v>
      </c>
      <c r="W48" s="1458">
        <v>0</v>
      </c>
      <c r="X48" s="4"/>
      <c r="Y48" s="4"/>
      <c r="Z48" s="4"/>
      <c r="AA48" s="4"/>
      <c r="AT48" s="4"/>
    </row>
    <row r="49" spans="1:46" ht="15" customHeight="1">
      <c r="A49" s="1475"/>
      <c r="B49" s="2182" t="s">
        <v>441</v>
      </c>
      <c r="C49" s="2183"/>
      <c r="D49" s="1481">
        <v>48</v>
      </c>
      <c r="E49" s="1452"/>
      <c r="F49" s="1470"/>
      <c r="G49" s="1470"/>
      <c r="H49" s="1470"/>
      <c r="I49" s="1453"/>
      <c r="J49" s="1452">
        <v>2</v>
      </c>
      <c r="K49" s="1470">
        <v>31</v>
      </c>
      <c r="L49" s="1470">
        <v>19</v>
      </c>
      <c r="M49" s="1470">
        <v>0</v>
      </c>
      <c r="N49" s="1453">
        <v>12</v>
      </c>
      <c r="O49" s="1452">
        <v>1</v>
      </c>
      <c r="P49" s="1471">
        <v>30</v>
      </c>
      <c r="Q49" s="1472">
        <v>6</v>
      </c>
      <c r="R49" s="1473">
        <v>8</v>
      </c>
      <c r="S49" s="1456">
        <v>4</v>
      </c>
      <c r="T49" s="1457">
        <v>6</v>
      </c>
      <c r="U49" s="1457">
        <v>3</v>
      </c>
      <c r="V49" s="1474">
        <v>4</v>
      </c>
      <c r="W49" s="1458">
        <v>0</v>
      </c>
      <c r="X49" s="4"/>
      <c r="Y49" s="4"/>
      <c r="Z49" s="4"/>
      <c r="AA49" s="4"/>
      <c r="AT49" s="4"/>
    </row>
    <row r="50" spans="1:46" ht="15" customHeight="1">
      <c r="A50" s="1475"/>
      <c r="B50" s="2182" t="s">
        <v>563</v>
      </c>
      <c r="C50" s="2183"/>
      <c r="D50" s="1481">
        <v>24</v>
      </c>
      <c r="E50" s="1452"/>
      <c r="F50" s="1470"/>
      <c r="G50" s="1470"/>
      <c r="H50" s="1470"/>
      <c r="I50" s="1453"/>
      <c r="J50" s="1452">
        <v>1</v>
      </c>
      <c r="K50" s="1470">
        <v>15</v>
      </c>
      <c r="L50" s="1470">
        <v>14</v>
      </c>
      <c r="M50" s="1470">
        <v>0</v>
      </c>
      <c r="N50" s="1453">
        <v>1</v>
      </c>
      <c r="O50" s="1452">
        <v>0</v>
      </c>
      <c r="P50" s="1471">
        <v>15</v>
      </c>
      <c r="Q50" s="1472">
        <v>1</v>
      </c>
      <c r="R50" s="1473">
        <v>2</v>
      </c>
      <c r="S50" s="1456">
        <v>3</v>
      </c>
      <c r="T50" s="1457">
        <v>4</v>
      </c>
      <c r="U50" s="1457">
        <v>2</v>
      </c>
      <c r="V50" s="1474">
        <v>1</v>
      </c>
      <c r="W50" s="1458">
        <v>2</v>
      </c>
      <c r="X50" s="4"/>
      <c r="Y50" s="4"/>
      <c r="Z50" s="4"/>
      <c r="AA50" s="4"/>
      <c r="AT50" s="4"/>
    </row>
    <row r="51" spans="1:46" ht="15" customHeight="1">
      <c r="A51" s="1475"/>
      <c r="B51" s="2182" t="s">
        <v>442</v>
      </c>
      <c r="C51" s="2183"/>
      <c r="D51" s="1481">
        <v>30</v>
      </c>
      <c r="E51" s="1452"/>
      <c r="F51" s="1470"/>
      <c r="G51" s="1470"/>
      <c r="H51" s="1470"/>
      <c r="I51" s="1453"/>
      <c r="J51" s="1452">
        <v>1</v>
      </c>
      <c r="K51" s="1470">
        <v>6</v>
      </c>
      <c r="L51" s="1470">
        <v>6</v>
      </c>
      <c r="M51" s="1470">
        <v>0</v>
      </c>
      <c r="N51" s="1453">
        <v>0</v>
      </c>
      <c r="O51" s="1452">
        <v>0</v>
      </c>
      <c r="P51" s="1471">
        <v>6</v>
      </c>
      <c r="Q51" s="1472">
        <v>0</v>
      </c>
      <c r="R51" s="1473">
        <v>2</v>
      </c>
      <c r="S51" s="1456">
        <v>2</v>
      </c>
      <c r="T51" s="1457">
        <v>1</v>
      </c>
      <c r="U51" s="1457">
        <v>0</v>
      </c>
      <c r="V51" s="1474">
        <v>1</v>
      </c>
      <c r="W51" s="1458">
        <v>0</v>
      </c>
      <c r="X51" s="4"/>
      <c r="Y51" s="4"/>
      <c r="Z51" s="4"/>
      <c r="AA51" s="4"/>
      <c r="AT51" s="4"/>
    </row>
    <row r="52" spans="1:46" ht="15" customHeight="1">
      <c r="A52" s="1475"/>
      <c r="B52" s="2182" t="s">
        <v>446</v>
      </c>
      <c r="C52" s="2183"/>
      <c r="D52" s="1481">
        <v>51</v>
      </c>
      <c r="E52" s="1452"/>
      <c r="F52" s="1470"/>
      <c r="G52" s="1470"/>
      <c r="H52" s="1470"/>
      <c r="I52" s="1453"/>
      <c r="J52" s="1452">
        <v>2</v>
      </c>
      <c r="K52" s="1470">
        <v>20</v>
      </c>
      <c r="L52" s="1470">
        <v>17</v>
      </c>
      <c r="M52" s="1470">
        <v>0</v>
      </c>
      <c r="N52" s="1453">
        <v>3</v>
      </c>
      <c r="O52" s="1452">
        <v>1</v>
      </c>
      <c r="P52" s="1471">
        <v>19</v>
      </c>
      <c r="Q52" s="1472">
        <v>2</v>
      </c>
      <c r="R52" s="1473">
        <v>4</v>
      </c>
      <c r="S52" s="1456">
        <v>5</v>
      </c>
      <c r="T52" s="1457">
        <v>2</v>
      </c>
      <c r="U52" s="1457">
        <v>4</v>
      </c>
      <c r="V52" s="1474">
        <v>3</v>
      </c>
      <c r="W52" s="1458">
        <v>0</v>
      </c>
      <c r="X52" s="4"/>
      <c r="Y52" s="4"/>
      <c r="Z52" s="4"/>
      <c r="AA52" s="4"/>
      <c r="AT52" s="4"/>
    </row>
    <row r="53" spans="1:46" ht="15" customHeight="1">
      <c r="A53" s="1475" t="s">
        <v>449</v>
      </c>
      <c r="B53" s="2182" t="s">
        <v>595</v>
      </c>
      <c r="C53" s="2183"/>
      <c r="D53" s="1481">
        <v>60</v>
      </c>
      <c r="E53" s="1452"/>
      <c r="F53" s="1470"/>
      <c r="G53" s="1470"/>
      <c r="H53" s="1470"/>
      <c r="I53" s="1453"/>
      <c r="J53" s="1452">
        <v>2</v>
      </c>
      <c r="K53" s="1470">
        <v>20</v>
      </c>
      <c r="L53" s="1470">
        <v>20</v>
      </c>
      <c r="M53" s="1470">
        <v>0</v>
      </c>
      <c r="N53" s="1453">
        <v>0</v>
      </c>
      <c r="O53" s="1452">
        <v>0</v>
      </c>
      <c r="P53" s="1471">
        <v>20</v>
      </c>
      <c r="Q53" s="1472">
        <v>0</v>
      </c>
      <c r="R53" s="1473">
        <v>0</v>
      </c>
      <c r="S53" s="1456">
        <v>1</v>
      </c>
      <c r="T53" s="1457">
        <v>7</v>
      </c>
      <c r="U53" s="1457">
        <v>5</v>
      </c>
      <c r="V53" s="1474">
        <v>5</v>
      </c>
      <c r="W53" s="1458">
        <v>2</v>
      </c>
      <c r="X53" s="4"/>
      <c r="Y53" s="4"/>
      <c r="Z53" s="4"/>
      <c r="AA53" s="4"/>
      <c r="AT53" s="4"/>
    </row>
    <row r="54" spans="1:46" ht="15" customHeight="1">
      <c r="A54" s="1475"/>
      <c r="B54" s="2182" t="s">
        <v>527</v>
      </c>
      <c r="C54" s="2183"/>
      <c r="D54" s="1481">
        <v>100</v>
      </c>
      <c r="E54" s="1452"/>
      <c r="F54" s="1470"/>
      <c r="G54" s="1470"/>
      <c r="H54" s="1470"/>
      <c r="I54" s="1453"/>
      <c r="J54" s="1452">
        <v>4</v>
      </c>
      <c r="K54" s="1470">
        <v>39</v>
      </c>
      <c r="L54" s="1470">
        <v>39</v>
      </c>
      <c r="M54" s="1470">
        <v>0</v>
      </c>
      <c r="N54" s="1453">
        <v>0</v>
      </c>
      <c r="O54" s="1452">
        <v>0</v>
      </c>
      <c r="P54" s="1471">
        <v>39</v>
      </c>
      <c r="Q54" s="1472">
        <v>3</v>
      </c>
      <c r="R54" s="1473">
        <v>1</v>
      </c>
      <c r="S54" s="1456">
        <v>2</v>
      </c>
      <c r="T54" s="1457">
        <v>15</v>
      </c>
      <c r="U54" s="1457">
        <v>5</v>
      </c>
      <c r="V54" s="1474">
        <v>12</v>
      </c>
      <c r="W54" s="1458">
        <v>1</v>
      </c>
      <c r="X54" s="4"/>
      <c r="Y54" s="4"/>
      <c r="Z54" s="4"/>
      <c r="AA54" s="4"/>
      <c r="AT54" s="4"/>
    </row>
    <row r="55" spans="1:46" ht="15" customHeight="1">
      <c r="A55" s="1475"/>
      <c r="B55" s="2182" t="s">
        <v>648</v>
      </c>
      <c r="C55" s="2183"/>
      <c r="D55" s="1481">
        <v>106</v>
      </c>
      <c r="E55" s="1452"/>
      <c r="F55" s="1470"/>
      <c r="G55" s="1470"/>
      <c r="H55" s="1470"/>
      <c r="I55" s="1453"/>
      <c r="J55" s="1452">
        <v>4</v>
      </c>
      <c r="K55" s="1470">
        <v>38</v>
      </c>
      <c r="L55" s="1470">
        <v>36</v>
      </c>
      <c r="M55" s="1470">
        <v>2</v>
      </c>
      <c r="N55" s="1453">
        <v>0</v>
      </c>
      <c r="O55" s="1452">
        <v>0</v>
      </c>
      <c r="P55" s="1471">
        <v>38</v>
      </c>
      <c r="Q55" s="1472">
        <v>1</v>
      </c>
      <c r="R55" s="1473">
        <v>1</v>
      </c>
      <c r="S55" s="1456">
        <v>4</v>
      </c>
      <c r="T55" s="1457">
        <v>14</v>
      </c>
      <c r="U55" s="1457">
        <v>4</v>
      </c>
      <c r="V55" s="1474">
        <v>12</v>
      </c>
      <c r="W55" s="1458">
        <v>2</v>
      </c>
      <c r="X55" s="4"/>
      <c r="Y55" s="4"/>
      <c r="Z55" s="4"/>
      <c r="AA55" s="4"/>
      <c r="AT55" s="4"/>
    </row>
    <row r="56" spans="1:46" ht="15" customHeight="1">
      <c r="A56" s="1475"/>
      <c r="B56" s="2182" t="s">
        <v>649</v>
      </c>
      <c r="C56" s="2183"/>
      <c r="D56" s="1481">
        <v>135</v>
      </c>
      <c r="E56" s="1452"/>
      <c r="F56" s="1470"/>
      <c r="G56" s="1470"/>
      <c r="H56" s="1470"/>
      <c r="I56" s="1453"/>
      <c r="J56" s="1452">
        <v>5</v>
      </c>
      <c r="K56" s="1470">
        <v>54</v>
      </c>
      <c r="L56" s="1470">
        <v>54</v>
      </c>
      <c r="M56" s="1470">
        <v>0</v>
      </c>
      <c r="N56" s="1453">
        <v>0</v>
      </c>
      <c r="O56" s="1452">
        <v>0</v>
      </c>
      <c r="P56" s="1471">
        <v>54</v>
      </c>
      <c r="Q56" s="1472">
        <v>0</v>
      </c>
      <c r="R56" s="1473">
        <v>1</v>
      </c>
      <c r="S56" s="1456">
        <v>3</v>
      </c>
      <c r="T56" s="1457">
        <v>12</v>
      </c>
      <c r="U56" s="1457">
        <v>10</v>
      </c>
      <c r="V56" s="1474">
        <v>19</v>
      </c>
      <c r="W56" s="1458">
        <v>9</v>
      </c>
      <c r="X56" s="4"/>
      <c r="Y56" s="4"/>
      <c r="Z56" s="4"/>
      <c r="AA56" s="4"/>
      <c r="AT56" s="4"/>
    </row>
    <row r="57" spans="1:46" ht="15" customHeight="1">
      <c r="A57" s="1475"/>
      <c r="B57" s="2182" t="s">
        <v>650</v>
      </c>
      <c r="C57" s="2183"/>
      <c r="D57" s="1481">
        <v>103</v>
      </c>
      <c r="E57" s="1452"/>
      <c r="F57" s="1470"/>
      <c r="G57" s="1470"/>
      <c r="H57" s="1470"/>
      <c r="I57" s="1453"/>
      <c r="J57" s="1452">
        <v>4</v>
      </c>
      <c r="K57" s="1470">
        <v>46</v>
      </c>
      <c r="L57" s="1470">
        <v>42</v>
      </c>
      <c r="M57" s="1470">
        <v>0</v>
      </c>
      <c r="N57" s="1453">
        <v>4</v>
      </c>
      <c r="O57" s="1452">
        <v>0</v>
      </c>
      <c r="P57" s="1471">
        <v>46</v>
      </c>
      <c r="Q57" s="1472">
        <v>3</v>
      </c>
      <c r="R57" s="1473">
        <v>0</v>
      </c>
      <c r="S57" s="1456">
        <v>4</v>
      </c>
      <c r="T57" s="1457">
        <v>11</v>
      </c>
      <c r="U57" s="1457">
        <v>6</v>
      </c>
      <c r="V57" s="1474">
        <v>11</v>
      </c>
      <c r="W57" s="1458">
        <v>11</v>
      </c>
      <c r="X57" s="4"/>
      <c r="Y57" s="4"/>
      <c r="Z57" s="4"/>
      <c r="AA57" s="4"/>
      <c r="AT57" s="4"/>
    </row>
    <row r="58" spans="1:46" ht="15" customHeight="1">
      <c r="A58" s="1475"/>
      <c r="B58" s="2182" t="s">
        <v>651</v>
      </c>
      <c r="C58" s="2183"/>
      <c r="D58" s="1481">
        <v>48</v>
      </c>
      <c r="E58" s="1452"/>
      <c r="F58" s="1470"/>
      <c r="G58" s="1470"/>
      <c r="H58" s="1470"/>
      <c r="I58" s="1453"/>
      <c r="J58" s="1452">
        <v>2</v>
      </c>
      <c r="K58" s="1470">
        <v>20</v>
      </c>
      <c r="L58" s="1470">
        <v>20</v>
      </c>
      <c r="M58" s="1470">
        <v>0</v>
      </c>
      <c r="N58" s="1453">
        <v>0</v>
      </c>
      <c r="O58" s="1452">
        <v>0</v>
      </c>
      <c r="P58" s="1471">
        <v>20</v>
      </c>
      <c r="Q58" s="1472">
        <v>3</v>
      </c>
      <c r="R58" s="1473">
        <v>0</v>
      </c>
      <c r="S58" s="1456">
        <v>1</v>
      </c>
      <c r="T58" s="1457">
        <v>6</v>
      </c>
      <c r="U58" s="1457">
        <v>3</v>
      </c>
      <c r="V58" s="1474">
        <v>5</v>
      </c>
      <c r="W58" s="1458">
        <v>2</v>
      </c>
      <c r="X58" s="4"/>
      <c r="Y58" s="4"/>
      <c r="Z58" s="4"/>
      <c r="AA58" s="4"/>
      <c r="AT58" s="4"/>
    </row>
    <row r="59" spans="1:46" ht="15" customHeight="1">
      <c r="A59" s="1475"/>
      <c r="B59" s="2182" t="s">
        <v>453</v>
      </c>
      <c r="C59" s="2183"/>
      <c r="D59" s="1481">
        <v>48</v>
      </c>
      <c r="E59" s="1452"/>
      <c r="F59" s="1470"/>
      <c r="G59" s="1470"/>
      <c r="H59" s="1470"/>
      <c r="I59" s="1453"/>
      <c r="J59" s="1452">
        <v>2</v>
      </c>
      <c r="K59" s="1470">
        <v>20</v>
      </c>
      <c r="L59" s="1470">
        <v>20</v>
      </c>
      <c r="M59" s="1470">
        <v>0</v>
      </c>
      <c r="N59" s="1453">
        <v>0</v>
      </c>
      <c r="O59" s="1452">
        <v>0</v>
      </c>
      <c r="P59" s="1471">
        <v>20</v>
      </c>
      <c r="Q59" s="1472">
        <v>0</v>
      </c>
      <c r="R59" s="1473">
        <v>0</v>
      </c>
      <c r="S59" s="1456">
        <v>1</v>
      </c>
      <c r="T59" s="1457">
        <v>5</v>
      </c>
      <c r="U59" s="1457">
        <v>6</v>
      </c>
      <c r="V59" s="1474">
        <v>6</v>
      </c>
      <c r="W59" s="1458">
        <v>2</v>
      </c>
      <c r="X59" s="4"/>
      <c r="Y59" s="4"/>
      <c r="Z59" s="4"/>
      <c r="AA59" s="4"/>
      <c r="AT59" s="4"/>
    </row>
    <row r="60" spans="1:46" ht="15" customHeight="1">
      <c r="A60" s="1475"/>
      <c r="B60" s="2182" t="s">
        <v>652</v>
      </c>
      <c r="C60" s="2183"/>
      <c r="D60" s="1481">
        <v>159</v>
      </c>
      <c r="E60" s="1452"/>
      <c r="F60" s="1470"/>
      <c r="G60" s="1470"/>
      <c r="H60" s="1470"/>
      <c r="I60" s="1453"/>
      <c r="J60" s="1452">
        <v>6</v>
      </c>
      <c r="K60" s="1470">
        <v>59</v>
      </c>
      <c r="L60" s="1470">
        <v>59</v>
      </c>
      <c r="M60" s="1470">
        <v>0</v>
      </c>
      <c r="N60" s="1453">
        <v>0</v>
      </c>
      <c r="O60" s="1452">
        <v>3</v>
      </c>
      <c r="P60" s="1471">
        <v>56</v>
      </c>
      <c r="Q60" s="1472">
        <v>0</v>
      </c>
      <c r="R60" s="1473">
        <v>0</v>
      </c>
      <c r="S60" s="1456">
        <v>0</v>
      </c>
      <c r="T60" s="1457">
        <v>0</v>
      </c>
      <c r="U60" s="1457">
        <v>16</v>
      </c>
      <c r="V60" s="1474">
        <v>31</v>
      </c>
      <c r="W60" s="1458">
        <v>12</v>
      </c>
      <c r="X60" s="4"/>
      <c r="Y60" s="4"/>
      <c r="Z60" s="4"/>
      <c r="AA60" s="4"/>
      <c r="AT60" s="4"/>
    </row>
    <row r="61" spans="1:46" ht="15" customHeight="1">
      <c r="A61" s="1475" t="s">
        <v>653</v>
      </c>
      <c r="B61" s="2182" t="s">
        <v>468</v>
      </c>
      <c r="C61" s="2183"/>
      <c r="D61" s="1481">
        <v>27</v>
      </c>
      <c r="E61" s="1452"/>
      <c r="F61" s="1470"/>
      <c r="G61" s="1470"/>
      <c r="H61" s="1470"/>
      <c r="I61" s="1453"/>
      <c r="J61" s="1452">
        <v>1</v>
      </c>
      <c r="K61" s="1470">
        <v>10</v>
      </c>
      <c r="L61" s="1470">
        <v>8</v>
      </c>
      <c r="M61" s="1470">
        <v>0</v>
      </c>
      <c r="N61" s="1453">
        <v>2</v>
      </c>
      <c r="O61" s="1452">
        <v>10</v>
      </c>
      <c r="P61" s="1471">
        <v>0</v>
      </c>
      <c r="Q61" s="1472">
        <v>0</v>
      </c>
      <c r="R61" s="1473">
        <v>1</v>
      </c>
      <c r="S61" s="1456">
        <v>3</v>
      </c>
      <c r="T61" s="1457">
        <v>3</v>
      </c>
      <c r="U61" s="1457">
        <v>1</v>
      </c>
      <c r="V61" s="1474">
        <v>0</v>
      </c>
      <c r="W61" s="1458">
        <v>2</v>
      </c>
      <c r="X61" s="4"/>
      <c r="Y61" s="4"/>
      <c r="Z61" s="4"/>
      <c r="AA61" s="4"/>
      <c r="AT61" s="4"/>
    </row>
    <row r="62" spans="1:46" ht="15" customHeight="1">
      <c r="A62" s="1475"/>
      <c r="B62" s="2182" t="s">
        <v>567</v>
      </c>
      <c r="C62" s="2183"/>
      <c r="D62" s="1481">
        <v>24</v>
      </c>
      <c r="E62" s="1452"/>
      <c r="F62" s="1470"/>
      <c r="G62" s="1470"/>
      <c r="H62" s="1470"/>
      <c r="I62" s="1453"/>
      <c r="J62" s="1452">
        <v>1</v>
      </c>
      <c r="K62" s="1470">
        <v>10</v>
      </c>
      <c r="L62" s="1470">
        <v>5</v>
      </c>
      <c r="M62" s="1470">
        <v>5</v>
      </c>
      <c r="N62" s="1453">
        <v>0</v>
      </c>
      <c r="O62" s="1452">
        <v>10</v>
      </c>
      <c r="P62" s="1471">
        <v>0</v>
      </c>
      <c r="Q62" s="1472">
        <v>2</v>
      </c>
      <c r="R62" s="1473">
        <v>1</v>
      </c>
      <c r="S62" s="1456">
        <v>2</v>
      </c>
      <c r="T62" s="1457">
        <v>4</v>
      </c>
      <c r="U62" s="1457">
        <v>1</v>
      </c>
      <c r="V62" s="1474">
        <v>0</v>
      </c>
      <c r="W62" s="1458">
        <v>0</v>
      </c>
      <c r="X62" s="4"/>
      <c r="Y62" s="4"/>
      <c r="Z62" s="4"/>
      <c r="AA62" s="4"/>
      <c r="AT62" s="4"/>
    </row>
    <row r="63" spans="1:46" ht="15" customHeight="1">
      <c r="A63" s="1475"/>
      <c r="B63" s="2182" t="s">
        <v>654</v>
      </c>
      <c r="C63" s="2183"/>
      <c r="D63" s="1481">
        <v>54</v>
      </c>
      <c r="E63" s="1452"/>
      <c r="F63" s="1470"/>
      <c r="G63" s="1470"/>
      <c r="H63" s="1470"/>
      <c r="I63" s="1453"/>
      <c r="J63" s="1452">
        <v>2</v>
      </c>
      <c r="K63" s="1470">
        <v>20</v>
      </c>
      <c r="L63" s="1470">
        <v>8</v>
      </c>
      <c r="M63" s="1470">
        <v>4</v>
      </c>
      <c r="N63" s="1453">
        <v>8</v>
      </c>
      <c r="O63" s="1452">
        <v>20</v>
      </c>
      <c r="P63" s="1471">
        <v>0</v>
      </c>
      <c r="Q63" s="1472">
        <v>2</v>
      </c>
      <c r="R63" s="1473">
        <v>2</v>
      </c>
      <c r="S63" s="1456">
        <v>5</v>
      </c>
      <c r="T63" s="1457">
        <v>9</v>
      </c>
      <c r="U63" s="1457">
        <v>0</v>
      </c>
      <c r="V63" s="1474">
        <v>1</v>
      </c>
      <c r="W63" s="1458">
        <v>1</v>
      </c>
      <c r="X63" s="4"/>
      <c r="Y63" s="4"/>
      <c r="Z63" s="4"/>
      <c r="AA63" s="4"/>
      <c r="AT63" s="4"/>
    </row>
    <row r="64" spans="1:46" ht="15" customHeight="1">
      <c r="A64" s="1475"/>
      <c r="B64" s="2182" t="s">
        <v>655</v>
      </c>
      <c r="C64" s="2183"/>
      <c r="D64" s="1481">
        <v>51</v>
      </c>
      <c r="E64" s="1452"/>
      <c r="F64" s="1470"/>
      <c r="G64" s="1470"/>
      <c r="H64" s="1470"/>
      <c r="I64" s="1453"/>
      <c r="J64" s="1452">
        <v>2</v>
      </c>
      <c r="K64" s="1470">
        <v>21</v>
      </c>
      <c r="L64" s="1470">
        <v>9</v>
      </c>
      <c r="M64" s="1470">
        <v>5</v>
      </c>
      <c r="N64" s="1453">
        <v>7</v>
      </c>
      <c r="O64" s="1452">
        <v>21</v>
      </c>
      <c r="P64" s="1471">
        <v>0</v>
      </c>
      <c r="Q64" s="1472">
        <v>4</v>
      </c>
      <c r="R64" s="1473">
        <v>3</v>
      </c>
      <c r="S64" s="1456">
        <v>6</v>
      </c>
      <c r="T64" s="1457">
        <v>6</v>
      </c>
      <c r="U64" s="1457">
        <v>0</v>
      </c>
      <c r="V64" s="1474">
        <v>1</v>
      </c>
      <c r="W64" s="1458">
        <v>1</v>
      </c>
      <c r="X64" s="4"/>
      <c r="Y64" s="4"/>
      <c r="Z64" s="4"/>
      <c r="AA64" s="4"/>
      <c r="AT64" s="4"/>
    </row>
    <row r="65" spans="1:46" ht="15" customHeight="1">
      <c r="A65" s="1475"/>
      <c r="B65" s="2182" t="s">
        <v>656</v>
      </c>
      <c r="C65" s="2183"/>
      <c r="D65" s="1481">
        <v>156</v>
      </c>
      <c r="E65" s="1452"/>
      <c r="F65" s="1470"/>
      <c r="G65" s="1470"/>
      <c r="H65" s="1470"/>
      <c r="I65" s="1453"/>
      <c r="J65" s="1452">
        <v>6</v>
      </c>
      <c r="K65" s="1470">
        <v>59</v>
      </c>
      <c r="L65" s="1470">
        <v>28</v>
      </c>
      <c r="M65" s="1470">
        <v>13</v>
      </c>
      <c r="N65" s="1453">
        <v>18</v>
      </c>
      <c r="O65" s="1452">
        <v>59</v>
      </c>
      <c r="P65" s="1471">
        <v>0</v>
      </c>
      <c r="Q65" s="1472">
        <v>8</v>
      </c>
      <c r="R65" s="1473">
        <v>6</v>
      </c>
      <c r="S65" s="1456">
        <v>15</v>
      </c>
      <c r="T65" s="1457">
        <v>22</v>
      </c>
      <c r="U65" s="1457">
        <v>2</v>
      </c>
      <c r="V65" s="1474">
        <v>2</v>
      </c>
      <c r="W65" s="1458">
        <v>4</v>
      </c>
      <c r="X65" s="4"/>
      <c r="Y65" s="4"/>
      <c r="Z65" s="4"/>
      <c r="AA65" s="4"/>
      <c r="AT65" s="4"/>
    </row>
    <row r="66" spans="1:46" ht="15" customHeight="1">
      <c r="A66" s="1475" t="s">
        <v>474</v>
      </c>
      <c r="B66" s="2182" t="s">
        <v>570</v>
      </c>
      <c r="C66" s="2183"/>
      <c r="D66" s="1481">
        <v>52</v>
      </c>
      <c r="E66" s="1452"/>
      <c r="F66" s="1470"/>
      <c r="G66" s="1470"/>
      <c r="H66" s="1470"/>
      <c r="I66" s="1453"/>
      <c r="J66" s="1452">
        <v>2</v>
      </c>
      <c r="K66" s="1470">
        <v>27</v>
      </c>
      <c r="L66" s="1470">
        <v>22</v>
      </c>
      <c r="M66" s="1470">
        <v>0</v>
      </c>
      <c r="N66" s="1453">
        <v>5</v>
      </c>
      <c r="O66" s="1452">
        <v>0</v>
      </c>
      <c r="P66" s="1471">
        <v>27</v>
      </c>
      <c r="Q66" s="1472">
        <v>2</v>
      </c>
      <c r="R66" s="1473">
        <v>4</v>
      </c>
      <c r="S66" s="1456">
        <v>11</v>
      </c>
      <c r="T66" s="1457">
        <v>9</v>
      </c>
      <c r="U66" s="1457">
        <v>1</v>
      </c>
      <c r="V66" s="1474">
        <v>0</v>
      </c>
      <c r="W66" s="1458">
        <v>0</v>
      </c>
      <c r="X66" s="4"/>
      <c r="Y66" s="4"/>
      <c r="Z66" s="4"/>
      <c r="AA66" s="4"/>
      <c r="AT66" s="4"/>
    </row>
    <row r="67" spans="1:46" ht="15" customHeight="1">
      <c r="A67" s="1475"/>
      <c r="B67" s="2182" t="s">
        <v>480</v>
      </c>
      <c r="C67" s="2183"/>
      <c r="D67" s="1481">
        <v>83</v>
      </c>
      <c r="E67" s="1452"/>
      <c r="F67" s="1470"/>
      <c r="G67" s="1470"/>
      <c r="H67" s="1470"/>
      <c r="I67" s="1453"/>
      <c r="J67" s="1452">
        <v>3</v>
      </c>
      <c r="K67" s="1470">
        <v>29</v>
      </c>
      <c r="L67" s="1470">
        <v>29</v>
      </c>
      <c r="M67" s="1470">
        <v>0</v>
      </c>
      <c r="N67" s="1453">
        <v>0</v>
      </c>
      <c r="O67" s="1452">
        <v>0</v>
      </c>
      <c r="P67" s="1471">
        <v>29</v>
      </c>
      <c r="Q67" s="1472">
        <v>2</v>
      </c>
      <c r="R67" s="1473">
        <v>8</v>
      </c>
      <c r="S67" s="1456">
        <v>12</v>
      </c>
      <c r="T67" s="1457">
        <v>7</v>
      </c>
      <c r="U67" s="1457">
        <v>0</v>
      </c>
      <c r="V67" s="1474">
        <v>0</v>
      </c>
      <c r="W67" s="1458">
        <v>0</v>
      </c>
      <c r="X67" s="4"/>
      <c r="Y67" s="4"/>
      <c r="Z67" s="4"/>
      <c r="AA67" s="4"/>
      <c r="AT67" s="4"/>
    </row>
    <row r="68" spans="1:46" ht="15" customHeight="1">
      <c r="A68" s="1475"/>
      <c r="B68" s="2182" t="s">
        <v>481</v>
      </c>
      <c r="C68" s="2183"/>
      <c r="D68" s="1481">
        <v>52</v>
      </c>
      <c r="E68" s="1452"/>
      <c r="F68" s="1470"/>
      <c r="G68" s="1470"/>
      <c r="H68" s="1470"/>
      <c r="I68" s="1453"/>
      <c r="J68" s="1452">
        <v>2</v>
      </c>
      <c r="K68" s="1470">
        <v>20</v>
      </c>
      <c r="L68" s="1470">
        <v>19</v>
      </c>
      <c r="M68" s="1470">
        <v>0</v>
      </c>
      <c r="N68" s="1453">
        <v>1</v>
      </c>
      <c r="O68" s="1452">
        <v>0</v>
      </c>
      <c r="P68" s="1471">
        <v>20</v>
      </c>
      <c r="Q68" s="1472">
        <v>2</v>
      </c>
      <c r="R68" s="1473">
        <v>1</v>
      </c>
      <c r="S68" s="1456">
        <v>9</v>
      </c>
      <c r="T68" s="1457">
        <v>8</v>
      </c>
      <c r="U68" s="1457">
        <v>0</v>
      </c>
      <c r="V68" s="1474">
        <v>0</v>
      </c>
      <c r="W68" s="1458">
        <v>0</v>
      </c>
      <c r="X68" s="4"/>
      <c r="Y68" s="4"/>
      <c r="Z68" s="4"/>
      <c r="AA68" s="4"/>
      <c r="AT68" s="4"/>
    </row>
    <row r="69" spans="1:46" ht="15" customHeight="1">
      <c r="A69" s="1475"/>
      <c r="B69" s="2182" t="s">
        <v>417</v>
      </c>
      <c r="C69" s="2183"/>
      <c r="D69" s="1481">
        <v>132</v>
      </c>
      <c r="E69" s="1452"/>
      <c r="F69" s="1470"/>
      <c r="G69" s="1470"/>
      <c r="H69" s="1470"/>
      <c r="I69" s="1453"/>
      <c r="J69" s="1452">
        <v>5</v>
      </c>
      <c r="K69" s="1470">
        <v>56</v>
      </c>
      <c r="L69" s="1470">
        <v>56</v>
      </c>
      <c r="M69" s="1470">
        <v>0</v>
      </c>
      <c r="N69" s="1453">
        <v>0</v>
      </c>
      <c r="O69" s="1452">
        <v>0</v>
      </c>
      <c r="P69" s="1471">
        <v>56</v>
      </c>
      <c r="Q69" s="1472">
        <v>8</v>
      </c>
      <c r="R69" s="1473">
        <v>17</v>
      </c>
      <c r="S69" s="1456">
        <v>19</v>
      </c>
      <c r="T69" s="1457">
        <v>11</v>
      </c>
      <c r="U69" s="1457">
        <v>0</v>
      </c>
      <c r="V69" s="1474">
        <v>1</v>
      </c>
      <c r="W69" s="1458">
        <v>0</v>
      </c>
      <c r="X69" s="4"/>
      <c r="Y69" s="4"/>
      <c r="Z69" s="4"/>
      <c r="AA69" s="4"/>
      <c r="AT69" s="4"/>
    </row>
    <row r="70" spans="1:46" ht="15" customHeight="1">
      <c r="A70" s="1475"/>
      <c r="B70" s="2182" t="s">
        <v>657</v>
      </c>
      <c r="C70" s="2183"/>
      <c r="D70" s="1481">
        <v>79</v>
      </c>
      <c r="E70" s="1452"/>
      <c r="F70" s="1470"/>
      <c r="G70" s="1470"/>
      <c r="H70" s="1470"/>
      <c r="I70" s="1453"/>
      <c r="J70" s="1452">
        <v>3</v>
      </c>
      <c r="K70" s="1470">
        <v>24</v>
      </c>
      <c r="L70" s="1470">
        <v>24</v>
      </c>
      <c r="M70" s="1470">
        <v>0</v>
      </c>
      <c r="N70" s="1453">
        <v>0</v>
      </c>
      <c r="O70" s="1452">
        <v>1</v>
      </c>
      <c r="P70" s="1471">
        <v>23</v>
      </c>
      <c r="Q70" s="1472">
        <v>4</v>
      </c>
      <c r="R70" s="1473">
        <v>7</v>
      </c>
      <c r="S70" s="1456">
        <v>8</v>
      </c>
      <c r="T70" s="1457">
        <v>5</v>
      </c>
      <c r="U70" s="1457">
        <v>0</v>
      </c>
      <c r="V70" s="1474">
        <v>0</v>
      </c>
      <c r="W70" s="1458">
        <v>0</v>
      </c>
      <c r="X70" s="4"/>
      <c r="Y70" s="4"/>
      <c r="Z70" s="4"/>
      <c r="AA70" s="4"/>
      <c r="AT70" s="4"/>
    </row>
    <row r="71" spans="1:46" ht="15" customHeight="1">
      <c r="A71" s="1475" t="s">
        <v>485</v>
      </c>
      <c r="B71" s="2182" t="s">
        <v>658</v>
      </c>
      <c r="C71" s="2183"/>
      <c r="D71" s="1481">
        <v>54</v>
      </c>
      <c r="E71" s="1452"/>
      <c r="F71" s="1470"/>
      <c r="G71" s="1470"/>
      <c r="H71" s="1470"/>
      <c r="I71" s="1453"/>
      <c r="J71" s="1452">
        <v>2</v>
      </c>
      <c r="K71" s="1470">
        <v>23</v>
      </c>
      <c r="L71" s="1470">
        <v>23</v>
      </c>
      <c r="M71" s="1470">
        <v>0</v>
      </c>
      <c r="N71" s="1453">
        <v>0</v>
      </c>
      <c r="O71" s="1452">
        <v>0</v>
      </c>
      <c r="P71" s="1471">
        <v>23</v>
      </c>
      <c r="Q71" s="1472">
        <v>0</v>
      </c>
      <c r="R71" s="1473">
        <v>0</v>
      </c>
      <c r="S71" s="1456">
        <v>0</v>
      </c>
      <c r="T71" s="1457">
        <v>0</v>
      </c>
      <c r="U71" s="1457">
        <v>4</v>
      </c>
      <c r="V71" s="1474">
        <v>10</v>
      </c>
      <c r="W71" s="1458">
        <v>9</v>
      </c>
      <c r="X71" s="4"/>
      <c r="Y71" s="4"/>
      <c r="Z71" s="4"/>
      <c r="AA71" s="4"/>
      <c r="AT71" s="4"/>
    </row>
    <row r="72" spans="1:46" ht="15" customHeight="1">
      <c r="A72" s="1475" t="s">
        <v>542</v>
      </c>
      <c r="B72" s="2182" t="s">
        <v>659</v>
      </c>
      <c r="C72" s="2183"/>
      <c r="D72" s="1481">
        <v>24</v>
      </c>
      <c r="E72" s="1452"/>
      <c r="F72" s="1470"/>
      <c r="G72" s="1470"/>
      <c r="H72" s="1470"/>
      <c r="I72" s="1453"/>
      <c r="J72" s="1452">
        <v>1</v>
      </c>
      <c r="K72" s="1470">
        <v>9</v>
      </c>
      <c r="L72" s="1470">
        <v>6</v>
      </c>
      <c r="M72" s="1470">
        <v>0</v>
      </c>
      <c r="N72" s="1453">
        <v>3</v>
      </c>
      <c r="O72" s="1452">
        <v>9</v>
      </c>
      <c r="P72" s="1471">
        <v>0</v>
      </c>
      <c r="Q72" s="1472">
        <v>1</v>
      </c>
      <c r="R72" s="1473">
        <v>1</v>
      </c>
      <c r="S72" s="1456">
        <v>4</v>
      </c>
      <c r="T72" s="1457">
        <v>3</v>
      </c>
      <c r="U72" s="1457">
        <v>0</v>
      </c>
      <c r="V72" s="1474">
        <v>0</v>
      </c>
      <c r="W72" s="1458">
        <v>0</v>
      </c>
      <c r="X72" s="4"/>
      <c r="Y72" s="4"/>
      <c r="Z72" s="4"/>
      <c r="AA72" s="4"/>
      <c r="AT72" s="4"/>
    </row>
    <row r="73" spans="1:46" ht="15" customHeight="1">
      <c r="A73" s="1475"/>
      <c r="B73" s="2182" t="s">
        <v>545</v>
      </c>
      <c r="C73" s="2183"/>
      <c r="D73" s="1481">
        <v>24</v>
      </c>
      <c r="E73" s="1452"/>
      <c r="F73" s="1470"/>
      <c r="G73" s="1470"/>
      <c r="H73" s="1470"/>
      <c r="I73" s="1453"/>
      <c r="J73" s="1452">
        <v>1</v>
      </c>
      <c r="K73" s="1470">
        <v>9</v>
      </c>
      <c r="L73" s="1470">
        <v>9</v>
      </c>
      <c r="M73" s="1470">
        <v>0</v>
      </c>
      <c r="N73" s="1453">
        <v>0</v>
      </c>
      <c r="O73" s="1452">
        <v>9</v>
      </c>
      <c r="P73" s="1471">
        <v>0</v>
      </c>
      <c r="Q73" s="1472">
        <v>1</v>
      </c>
      <c r="R73" s="1473">
        <v>0</v>
      </c>
      <c r="S73" s="1456">
        <v>5</v>
      </c>
      <c r="T73" s="1457">
        <v>2</v>
      </c>
      <c r="U73" s="1457">
        <v>1</v>
      </c>
      <c r="V73" s="1474">
        <v>0</v>
      </c>
      <c r="W73" s="1458">
        <v>0</v>
      </c>
      <c r="X73" s="4"/>
      <c r="Y73" s="4"/>
      <c r="Z73" s="4"/>
      <c r="AA73" s="4"/>
      <c r="AT73" s="4"/>
    </row>
    <row r="74" spans="1:46" ht="15" customHeight="1">
      <c r="A74" s="1475" t="s">
        <v>610</v>
      </c>
      <c r="B74" s="2182" t="s">
        <v>660</v>
      </c>
      <c r="C74" s="2183"/>
      <c r="D74" s="1481">
        <v>78</v>
      </c>
      <c r="E74" s="1452"/>
      <c r="F74" s="1470"/>
      <c r="G74" s="1470"/>
      <c r="H74" s="1470"/>
      <c r="I74" s="1453"/>
      <c r="J74" s="1452">
        <v>3</v>
      </c>
      <c r="K74" s="1470">
        <v>31</v>
      </c>
      <c r="L74" s="1470">
        <v>31</v>
      </c>
      <c r="M74" s="1470">
        <v>0</v>
      </c>
      <c r="N74" s="1453">
        <v>0</v>
      </c>
      <c r="O74" s="1452">
        <v>31</v>
      </c>
      <c r="P74" s="1471">
        <v>0</v>
      </c>
      <c r="Q74" s="1472">
        <v>0</v>
      </c>
      <c r="R74" s="1473">
        <v>7</v>
      </c>
      <c r="S74" s="1456">
        <v>12</v>
      </c>
      <c r="T74" s="1457">
        <v>5</v>
      </c>
      <c r="U74" s="1457">
        <v>4</v>
      </c>
      <c r="V74" s="1474">
        <v>0</v>
      </c>
      <c r="W74" s="1458">
        <v>3</v>
      </c>
      <c r="X74" s="4"/>
      <c r="Y74" s="4"/>
      <c r="Z74" s="4"/>
      <c r="AA74" s="4"/>
      <c r="AT74" s="4"/>
    </row>
    <row r="75" spans="1:46" ht="15" customHeight="1">
      <c r="A75" s="1475" t="s">
        <v>546</v>
      </c>
      <c r="B75" s="2182" t="s">
        <v>661</v>
      </c>
      <c r="C75" s="2183"/>
      <c r="D75" s="1481">
        <v>54</v>
      </c>
      <c r="E75" s="1452"/>
      <c r="F75" s="1470"/>
      <c r="G75" s="1470"/>
      <c r="H75" s="1470"/>
      <c r="I75" s="1453"/>
      <c r="J75" s="1452">
        <v>2</v>
      </c>
      <c r="K75" s="1470">
        <v>20</v>
      </c>
      <c r="L75" s="1470">
        <v>20</v>
      </c>
      <c r="M75" s="1470">
        <v>0</v>
      </c>
      <c r="N75" s="1453">
        <v>0</v>
      </c>
      <c r="O75" s="1452">
        <v>18</v>
      </c>
      <c r="P75" s="1471">
        <v>2</v>
      </c>
      <c r="Q75" s="1472">
        <v>10</v>
      </c>
      <c r="R75" s="1473">
        <v>0</v>
      </c>
      <c r="S75" s="1456">
        <v>4</v>
      </c>
      <c r="T75" s="1457">
        <v>2</v>
      </c>
      <c r="U75" s="1457">
        <v>0</v>
      </c>
      <c r="V75" s="1474">
        <v>2</v>
      </c>
      <c r="W75" s="1458">
        <v>2</v>
      </c>
      <c r="X75" s="4"/>
      <c r="Y75" s="4"/>
      <c r="Z75" s="4"/>
      <c r="AA75" s="4"/>
      <c r="AT75" s="4"/>
    </row>
    <row r="76" spans="1:46" ht="15" customHeight="1">
      <c r="A76" s="1475"/>
      <c r="B76" s="2182" t="s">
        <v>662</v>
      </c>
      <c r="C76" s="2183"/>
      <c r="D76" s="1481">
        <v>24</v>
      </c>
      <c r="E76" s="1452"/>
      <c r="F76" s="1470"/>
      <c r="G76" s="1470"/>
      <c r="H76" s="1470"/>
      <c r="I76" s="1453"/>
      <c r="J76" s="1452">
        <v>1</v>
      </c>
      <c r="K76" s="1470">
        <v>10</v>
      </c>
      <c r="L76" s="1470">
        <v>10</v>
      </c>
      <c r="M76" s="1470">
        <v>0</v>
      </c>
      <c r="N76" s="1453">
        <v>0</v>
      </c>
      <c r="O76" s="1452">
        <v>2</v>
      </c>
      <c r="P76" s="1471">
        <v>8</v>
      </c>
      <c r="Q76" s="1472">
        <v>3</v>
      </c>
      <c r="R76" s="1473">
        <v>1</v>
      </c>
      <c r="S76" s="1456">
        <v>1</v>
      </c>
      <c r="T76" s="1457">
        <v>2</v>
      </c>
      <c r="U76" s="1457">
        <v>0</v>
      </c>
      <c r="V76" s="1474">
        <v>2</v>
      </c>
      <c r="W76" s="1458">
        <v>1</v>
      </c>
      <c r="X76" s="4"/>
      <c r="Y76" s="4"/>
      <c r="Z76" s="4"/>
      <c r="AA76" s="4"/>
      <c r="AT76" s="4"/>
    </row>
    <row r="77" spans="1:46" ht="15" customHeight="1">
      <c r="A77" s="1475"/>
      <c r="B77" s="2182" t="s">
        <v>663</v>
      </c>
      <c r="C77" s="2183"/>
      <c r="D77" s="1481">
        <v>48</v>
      </c>
      <c r="E77" s="1452"/>
      <c r="F77" s="1470"/>
      <c r="G77" s="1470"/>
      <c r="H77" s="1470"/>
      <c r="I77" s="1453"/>
      <c r="J77" s="1452">
        <v>2</v>
      </c>
      <c r="K77" s="1470">
        <v>20</v>
      </c>
      <c r="L77" s="1470">
        <v>20</v>
      </c>
      <c r="M77" s="1470">
        <v>0</v>
      </c>
      <c r="N77" s="1453">
        <v>0</v>
      </c>
      <c r="O77" s="1452">
        <v>16</v>
      </c>
      <c r="P77" s="1471">
        <v>4</v>
      </c>
      <c r="Q77" s="1472">
        <v>8</v>
      </c>
      <c r="R77" s="1473">
        <v>2</v>
      </c>
      <c r="S77" s="1456">
        <v>2</v>
      </c>
      <c r="T77" s="1457">
        <v>4</v>
      </c>
      <c r="U77" s="1457">
        <v>1</v>
      </c>
      <c r="V77" s="1474">
        <v>2</v>
      </c>
      <c r="W77" s="1458">
        <v>1</v>
      </c>
      <c r="X77" s="4"/>
      <c r="Y77" s="4"/>
      <c r="Z77" s="4"/>
      <c r="AA77" s="4"/>
      <c r="AT77" s="4"/>
    </row>
    <row r="78" spans="1:46" ht="15" customHeight="1">
      <c r="A78" s="1475"/>
      <c r="B78" s="2182" t="s">
        <v>664</v>
      </c>
      <c r="C78" s="2183"/>
      <c r="D78" s="1481">
        <v>48</v>
      </c>
      <c r="E78" s="1452"/>
      <c r="F78" s="1470"/>
      <c r="G78" s="1470"/>
      <c r="H78" s="1470"/>
      <c r="I78" s="1453"/>
      <c r="J78" s="1452">
        <v>2</v>
      </c>
      <c r="K78" s="1470">
        <v>20</v>
      </c>
      <c r="L78" s="1470">
        <v>19</v>
      </c>
      <c r="M78" s="1470">
        <v>0</v>
      </c>
      <c r="N78" s="1453">
        <v>1</v>
      </c>
      <c r="O78" s="1452">
        <v>8</v>
      </c>
      <c r="P78" s="1471">
        <v>12</v>
      </c>
      <c r="Q78" s="1472">
        <v>2</v>
      </c>
      <c r="R78" s="1473">
        <v>2</v>
      </c>
      <c r="S78" s="1456">
        <v>4</v>
      </c>
      <c r="T78" s="1457">
        <v>9</v>
      </c>
      <c r="U78" s="1457">
        <v>0</v>
      </c>
      <c r="V78" s="1474">
        <v>1</v>
      </c>
      <c r="W78" s="1458">
        <v>2</v>
      </c>
      <c r="X78" s="4"/>
      <c r="Y78" s="4"/>
      <c r="Z78" s="4"/>
      <c r="AA78" s="4"/>
      <c r="AT78" s="4"/>
    </row>
    <row r="79" spans="1:46" ht="15" customHeight="1">
      <c r="A79" s="1475"/>
      <c r="B79" s="2182" t="s">
        <v>665</v>
      </c>
      <c r="C79" s="2183"/>
      <c r="D79" s="1481">
        <v>111</v>
      </c>
      <c r="E79" s="1452"/>
      <c r="F79" s="1470"/>
      <c r="G79" s="1470"/>
      <c r="H79" s="1470"/>
      <c r="I79" s="1453"/>
      <c r="J79" s="1452">
        <v>4</v>
      </c>
      <c r="K79" s="1470">
        <v>41</v>
      </c>
      <c r="L79" s="1470">
        <v>39</v>
      </c>
      <c r="M79" s="1470">
        <v>0</v>
      </c>
      <c r="N79" s="1453">
        <v>2</v>
      </c>
      <c r="O79" s="1452">
        <v>9</v>
      </c>
      <c r="P79" s="1471">
        <v>32</v>
      </c>
      <c r="Q79" s="1472">
        <v>4</v>
      </c>
      <c r="R79" s="1473">
        <v>2</v>
      </c>
      <c r="S79" s="1456">
        <v>7</v>
      </c>
      <c r="T79" s="1457">
        <v>16</v>
      </c>
      <c r="U79" s="1457">
        <v>3</v>
      </c>
      <c r="V79" s="1474">
        <v>8</v>
      </c>
      <c r="W79" s="1458">
        <v>1</v>
      </c>
      <c r="X79" s="4"/>
      <c r="Y79" s="4"/>
      <c r="Z79" s="4"/>
      <c r="AA79" s="4"/>
      <c r="AT79" s="4"/>
    </row>
    <row r="80" spans="1:46" ht="15" customHeight="1">
      <c r="A80" s="1475"/>
      <c r="B80" s="2182" t="s">
        <v>666</v>
      </c>
      <c r="C80" s="2183"/>
      <c r="D80" s="1481">
        <v>30</v>
      </c>
      <c r="E80" s="1452"/>
      <c r="F80" s="1470"/>
      <c r="G80" s="1470"/>
      <c r="H80" s="1470"/>
      <c r="I80" s="1453"/>
      <c r="J80" s="1452">
        <v>1</v>
      </c>
      <c r="K80" s="1470">
        <v>10</v>
      </c>
      <c r="L80" s="1470">
        <v>10</v>
      </c>
      <c r="M80" s="1470">
        <v>0</v>
      </c>
      <c r="N80" s="1453">
        <v>0</v>
      </c>
      <c r="O80" s="1452">
        <v>1</v>
      </c>
      <c r="P80" s="1471">
        <v>9</v>
      </c>
      <c r="Q80" s="1472">
        <v>0</v>
      </c>
      <c r="R80" s="1473">
        <v>2</v>
      </c>
      <c r="S80" s="1456">
        <v>2</v>
      </c>
      <c r="T80" s="1457">
        <v>3</v>
      </c>
      <c r="U80" s="1457">
        <v>2</v>
      </c>
      <c r="V80" s="1474">
        <v>1</v>
      </c>
      <c r="W80" s="1458">
        <v>0</v>
      </c>
      <c r="X80" s="4"/>
      <c r="Y80" s="4"/>
      <c r="Z80" s="4"/>
      <c r="AA80" s="4"/>
      <c r="AT80" s="4"/>
    </row>
    <row r="81" spans="1:46" ht="15" customHeight="1">
      <c r="A81" s="1475"/>
      <c r="B81" s="2182" t="s">
        <v>620</v>
      </c>
      <c r="C81" s="2183"/>
      <c r="D81" s="1481">
        <v>159</v>
      </c>
      <c r="E81" s="1452"/>
      <c r="F81" s="1470"/>
      <c r="G81" s="1470"/>
      <c r="H81" s="1470"/>
      <c r="I81" s="1453"/>
      <c r="J81" s="1452">
        <v>6</v>
      </c>
      <c r="K81" s="1470">
        <v>62</v>
      </c>
      <c r="L81" s="1470">
        <v>61</v>
      </c>
      <c r="M81" s="1470">
        <v>0</v>
      </c>
      <c r="N81" s="1453">
        <v>1</v>
      </c>
      <c r="O81" s="1452">
        <v>14</v>
      </c>
      <c r="P81" s="1471">
        <v>48</v>
      </c>
      <c r="Q81" s="1472">
        <v>6</v>
      </c>
      <c r="R81" s="1473">
        <v>11</v>
      </c>
      <c r="S81" s="1456">
        <v>8</v>
      </c>
      <c r="T81" s="1457">
        <v>19</v>
      </c>
      <c r="U81" s="1457">
        <v>5</v>
      </c>
      <c r="V81" s="1474">
        <v>11</v>
      </c>
      <c r="W81" s="1458">
        <v>2</v>
      </c>
      <c r="X81" s="4"/>
      <c r="Y81" s="4"/>
      <c r="Z81" s="4"/>
      <c r="AA81" s="4"/>
      <c r="AT81" s="4"/>
    </row>
    <row r="82" spans="1:46" ht="15" customHeight="1">
      <c r="A82" s="1475" t="s">
        <v>422</v>
      </c>
      <c r="B82" s="2182" t="s">
        <v>520</v>
      </c>
      <c r="C82" s="2183"/>
      <c r="D82" s="1481">
        <v>131</v>
      </c>
      <c r="E82" s="1452"/>
      <c r="F82" s="1470"/>
      <c r="G82" s="1470"/>
      <c r="H82" s="1470"/>
      <c r="I82" s="1453"/>
      <c r="J82" s="1452">
        <v>5</v>
      </c>
      <c r="K82" s="1470">
        <v>52</v>
      </c>
      <c r="L82" s="1470">
        <v>49</v>
      </c>
      <c r="M82" s="1470">
        <v>0</v>
      </c>
      <c r="N82" s="1453">
        <v>3</v>
      </c>
      <c r="O82" s="1452">
        <v>0</v>
      </c>
      <c r="P82" s="1471">
        <v>52</v>
      </c>
      <c r="Q82" s="1472">
        <v>0</v>
      </c>
      <c r="R82" s="1473">
        <v>0</v>
      </c>
      <c r="S82" s="1456">
        <v>9</v>
      </c>
      <c r="T82" s="1457">
        <v>17</v>
      </c>
      <c r="U82" s="1457">
        <v>17</v>
      </c>
      <c r="V82" s="1474">
        <v>9</v>
      </c>
      <c r="W82" s="1458">
        <v>0</v>
      </c>
      <c r="X82" s="4"/>
      <c r="Y82" s="4"/>
      <c r="Z82" s="4"/>
      <c r="AA82" s="4"/>
      <c r="AT82" s="4"/>
    </row>
    <row r="83" spans="1:46" ht="15" customHeight="1">
      <c r="A83" s="1475"/>
      <c r="B83" s="2182" t="s">
        <v>496</v>
      </c>
      <c r="C83" s="2183"/>
      <c r="D83" s="1482">
        <v>24</v>
      </c>
      <c r="E83" s="1452"/>
      <c r="F83" s="1470"/>
      <c r="G83" s="1470"/>
      <c r="H83" s="1470"/>
      <c r="I83" s="1453"/>
      <c r="J83" s="1483">
        <v>1</v>
      </c>
      <c r="K83" s="1484">
        <v>16</v>
      </c>
      <c r="L83" s="1484">
        <v>11</v>
      </c>
      <c r="M83" s="1484">
        <v>0</v>
      </c>
      <c r="N83" s="1485">
        <v>5</v>
      </c>
      <c r="O83" s="1483">
        <v>0</v>
      </c>
      <c r="P83" s="1486">
        <v>16</v>
      </c>
      <c r="Q83" s="1487">
        <v>0</v>
      </c>
      <c r="R83" s="1457">
        <v>1</v>
      </c>
      <c r="S83" s="1456">
        <v>2</v>
      </c>
      <c r="T83" s="1457">
        <v>5</v>
      </c>
      <c r="U83" s="1457">
        <v>5</v>
      </c>
      <c r="V83" s="1456">
        <v>3</v>
      </c>
      <c r="W83" s="1458">
        <v>0</v>
      </c>
      <c r="X83" s="4"/>
      <c r="Y83" s="4"/>
      <c r="Z83" s="4"/>
      <c r="AA83" s="4"/>
      <c r="AT83" s="4"/>
    </row>
    <row r="84" spans="1:46" ht="15" customHeight="1">
      <c r="A84" s="1475"/>
      <c r="B84" s="2182" t="s">
        <v>584</v>
      </c>
      <c r="C84" s="2183"/>
      <c r="D84" s="1482">
        <v>28</v>
      </c>
      <c r="E84" s="1452"/>
      <c r="F84" s="1470"/>
      <c r="G84" s="1470"/>
      <c r="H84" s="1470"/>
      <c r="I84" s="1453"/>
      <c r="J84" s="1483">
        <v>1</v>
      </c>
      <c r="K84" s="1484">
        <v>13</v>
      </c>
      <c r="L84" s="1484">
        <v>7</v>
      </c>
      <c r="M84" s="1484">
        <v>0</v>
      </c>
      <c r="N84" s="1485">
        <v>6</v>
      </c>
      <c r="O84" s="1483">
        <v>0</v>
      </c>
      <c r="P84" s="1486">
        <v>13</v>
      </c>
      <c r="Q84" s="1487">
        <v>0</v>
      </c>
      <c r="R84" s="1457">
        <v>0</v>
      </c>
      <c r="S84" s="1456">
        <v>1</v>
      </c>
      <c r="T84" s="1457">
        <v>6</v>
      </c>
      <c r="U84" s="1457">
        <v>4</v>
      </c>
      <c r="V84" s="1456">
        <v>2</v>
      </c>
      <c r="W84" s="1458">
        <v>0</v>
      </c>
      <c r="X84" s="4"/>
      <c r="Y84" s="4"/>
      <c r="Z84" s="4"/>
      <c r="AA84" s="4"/>
      <c r="AT84" s="4"/>
    </row>
    <row r="85" spans="1:46" ht="15" customHeight="1">
      <c r="A85" s="1475"/>
      <c r="B85" s="2182" t="s">
        <v>499</v>
      </c>
      <c r="C85" s="2183"/>
      <c r="D85" s="1482">
        <v>78</v>
      </c>
      <c r="E85" s="1452"/>
      <c r="F85" s="1470"/>
      <c r="G85" s="1470"/>
      <c r="H85" s="1470"/>
      <c r="I85" s="1453"/>
      <c r="J85" s="1483">
        <v>3</v>
      </c>
      <c r="K85" s="1484">
        <v>30</v>
      </c>
      <c r="L85" s="1484">
        <v>29</v>
      </c>
      <c r="M85" s="1484">
        <v>1</v>
      </c>
      <c r="N85" s="1485">
        <v>0</v>
      </c>
      <c r="O85" s="1483">
        <v>0</v>
      </c>
      <c r="P85" s="1486">
        <v>30</v>
      </c>
      <c r="Q85" s="1487">
        <v>0</v>
      </c>
      <c r="R85" s="1457">
        <v>0</v>
      </c>
      <c r="S85" s="1456">
        <v>5</v>
      </c>
      <c r="T85" s="1457">
        <v>8</v>
      </c>
      <c r="U85" s="1457">
        <v>14</v>
      </c>
      <c r="V85" s="1456">
        <v>3</v>
      </c>
      <c r="W85" s="1458">
        <v>0</v>
      </c>
      <c r="X85" s="4"/>
      <c r="Y85" s="4"/>
      <c r="Z85" s="4"/>
      <c r="AA85" s="4"/>
      <c r="AT85" s="4"/>
    </row>
    <row r="86" spans="1:46" ht="15" customHeight="1">
      <c r="A86" s="1475"/>
      <c r="B86" s="2182" t="s">
        <v>667</v>
      </c>
      <c r="C86" s="2183"/>
      <c r="D86" s="1482">
        <v>26</v>
      </c>
      <c r="E86" s="1452"/>
      <c r="F86" s="1470"/>
      <c r="G86" s="1470"/>
      <c r="H86" s="1470"/>
      <c r="I86" s="1453"/>
      <c r="J86" s="1483">
        <v>1</v>
      </c>
      <c r="K86" s="1484">
        <v>10</v>
      </c>
      <c r="L86" s="1484">
        <v>9</v>
      </c>
      <c r="M86" s="1484">
        <v>0</v>
      </c>
      <c r="N86" s="1485">
        <v>1</v>
      </c>
      <c r="O86" s="1483">
        <v>0</v>
      </c>
      <c r="P86" s="1486">
        <v>10</v>
      </c>
      <c r="Q86" s="1487">
        <v>0</v>
      </c>
      <c r="R86" s="1457">
        <v>0</v>
      </c>
      <c r="S86" s="1456">
        <v>1</v>
      </c>
      <c r="T86" s="1457">
        <v>4</v>
      </c>
      <c r="U86" s="1457">
        <v>3</v>
      </c>
      <c r="V86" s="1456">
        <v>2</v>
      </c>
      <c r="W86" s="1458">
        <v>0</v>
      </c>
      <c r="X86" s="4"/>
      <c r="Y86" s="4"/>
      <c r="Z86" s="4"/>
      <c r="AA86" s="4"/>
      <c r="AT86" s="4"/>
    </row>
    <row r="87" spans="1:46" ht="15" customHeight="1">
      <c r="A87" s="1475"/>
      <c r="B87" s="2182" t="s">
        <v>501</v>
      </c>
      <c r="C87" s="2183"/>
      <c r="D87" s="1482">
        <v>28</v>
      </c>
      <c r="E87" s="1452"/>
      <c r="F87" s="1470"/>
      <c r="G87" s="1470"/>
      <c r="H87" s="1470"/>
      <c r="I87" s="1453"/>
      <c r="J87" s="1483">
        <v>1</v>
      </c>
      <c r="K87" s="1484">
        <v>10</v>
      </c>
      <c r="L87" s="1484">
        <v>8</v>
      </c>
      <c r="M87" s="1484">
        <v>0</v>
      </c>
      <c r="N87" s="1485">
        <v>2</v>
      </c>
      <c r="O87" s="1483">
        <v>0</v>
      </c>
      <c r="P87" s="1486">
        <v>10</v>
      </c>
      <c r="Q87" s="1487">
        <v>0</v>
      </c>
      <c r="R87" s="1457">
        <v>1</v>
      </c>
      <c r="S87" s="1456">
        <v>1</v>
      </c>
      <c r="T87" s="1457">
        <v>2</v>
      </c>
      <c r="U87" s="1457">
        <v>3</v>
      </c>
      <c r="V87" s="1456">
        <v>3</v>
      </c>
      <c r="W87" s="1458">
        <v>0</v>
      </c>
      <c r="X87" s="4"/>
      <c r="Y87" s="4"/>
      <c r="Z87" s="4"/>
      <c r="AA87" s="4"/>
      <c r="AT87" s="4"/>
    </row>
    <row r="88" spans="1:46" ht="15" customHeight="1">
      <c r="A88" s="463"/>
      <c r="B88" s="1920"/>
      <c r="C88" s="1921"/>
      <c r="D88" s="321"/>
      <c r="E88" s="194"/>
      <c r="F88" s="192"/>
      <c r="G88" s="192"/>
      <c r="H88" s="192"/>
      <c r="I88" s="193"/>
      <c r="J88" s="327"/>
      <c r="K88" s="328"/>
      <c r="L88" s="328"/>
      <c r="M88" s="328"/>
      <c r="N88" s="329"/>
      <c r="O88" s="327"/>
      <c r="P88" s="330"/>
      <c r="Q88" s="651"/>
      <c r="R88" s="648"/>
      <c r="S88" s="649"/>
      <c r="T88" s="648"/>
      <c r="U88" s="648"/>
      <c r="V88" s="650"/>
      <c r="W88" s="492"/>
      <c r="X88" s="4"/>
      <c r="Y88" s="4"/>
      <c r="Z88" s="4"/>
      <c r="AA88" s="4"/>
      <c r="AT88" s="4"/>
    </row>
    <row r="89" spans="1:46" ht="15" customHeight="1">
      <c r="A89" s="463"/>
      <c r="B89" s="1920"/>
      <c r="C89" s="1921"/>
      <c r="D89" s="321"/>
      <c r="E89" s="194"/>
      <c r="F89" s="192"/>
      <c r="G89" s="192"/>
      <c r="H89" s="192"/>
      <c r="I89" s="193"/>
      <c r="J89" s="327"/>
      <c r="K89" s="328"/>
      <c r="L89" s="328"/>
      <c r="M89" s="328"/>
      <c r="N89" s="329"/>
      <c r="O89" s="327"/>
      <c r="P89" s="330"/>
      <c r="Q89" s="651"/>
      <c r="R89" s="648"/>
      <c r="S89" s="649"/>
      <c r="T89" s="648"/>
      <c r="U89" s="648"/>
      <c r="V89" s="650"/>
      <c r="W89" s="492"/>
      <c r="X89" s="4"/>
      <c r="Y89" s="4"/>
      <c r="Z89" s="4"/>
      <c r="AA89" s="4"/>
      <c r="AT89" s="4"/>
    </row>
    <row r="90" spans="1:46" ht="15" customHeight="1">
      <c r="A90" s="463"/>
      <c r="B90" s="1920"/>
      <c r="C90" s="1921"/>
      <c r="D90" s="321"/>
      <c r="E90" s="194"/>
      <c r="F90" s="192"/>
      <c r="G90" s="192"/>
      <c r="H90" s="192"/>
      <c r="I90" s="193"/>
      <c r="J90" s="327"/>
      <c r="K90" s="328"/>
      <c r="L90" s="328"/>
      <c r="M90" s="328"/>
      <c r="N90" s="329"/>
      <c r="O90" s="327"/>
      <c r="P90" s="330"/>
      <c r="Q90" s="651"/>
      <c r="R90" s="648"/>
      <c r="S90" s="649"/>
      <c r="T90" s="648"/>
      <c r="U90" s="648"/>
      <c r="V90" s="650"/>
      <c r="W90" s="492"/>
      <c r="X90" s="4"/>
      <c r="Y90" s="4"/>
      <c r="Z90" s="4"/>
      <c r="AA90" s="4"/>
      <c r="AT90" s="4"/>
    </row>
    <row r="91" spans="1:46" ht="15" customHeight="1">
      <c r="A91" s="463"/>
      <c r="B91" s="1920"/>
      <c r="C91" s="1921"/>
      <c r="D91" s="321"/>
      <c r="E91" s="194"/>
      <c r="F91" s="192"/>
      <c r="G91" s="192"/>
      <c r="H91" s="192"/>
      <c r="I91" s="193"/>
      <c r="J91" s="327"/>
      <c r="K91" s="328"/>
      <c r="L91" s="328"/>
      <c r="M91" s="328"/>
      <c r="N91" s="329"/>
      <c r="O91" s="327"/>
      <c r="P91" s="330"/>
      <c r="Q91" s="651"/>
      <c r="R91" s="648"/>
      <c r="S91" s="649"/>
      <c r="T91" s="648"/>
      <c r="U91" s="648"/>
      <c r="V91" s="650"/>
      <c r="W91" s="492"/>
      <c r="X91" s="4"/>
      <c r="Y91" s="4"/>
      <c r="Z91" s="4"/>
      <c r="AA91" s="4"/>
      <c r="AT91" s="4"/>
    </row>
    <row r="92" spans="1:46" ht="15" customHeight="1">
      <c r="A92" s="463"/>
      <c r="B92" s="1920"/>
      <c r="C92" s="1921"/>
      <c r="D92" s="321"/>
      <c r="E92" s="194"/>
      <c r="F92" s="192"/>
      <c r="G92" s="192"/>
      <c r="H92" s="192"/>
      <c r="I92" s="193"/>
      <c r="J92" s="327"/>
      <c r="K92" s="328"/>
      <c r="L92" s="328"/>
      <c r="M92" s="328"/>
      <c r="N92" s="329"/>
      <c r="O92" s="327"/>
      <c r="P92" s="330"/>
      <c r="Q92" s="651"/>
      <c r="R92" s="648"/>
      <c r="S92" s="649"/>
      <c r="T92" s="648"/>
      <c r="U92" s="648"/>
      <c r="V92" s="650"/>
      <c r="W92" s="492"/>
      <c r="X92" s="4"/>
      <c r="Y92" s="4"/>
      <c r="Z92" s="4"/>
      <c r="AA92" s="4"/>
      <c r="AT92" s="4"/>
    </row>
    <row r="93" spans="1:46" ht="15" customHeight="1">
      <c r="A93" s="463"/>
      <c r="B93" s="1920"/>
      <c r="C93" s="1921"/>
      <c r="D93" s="321"/>
      <c r="E93" s="194"/>
      <c r="F93" s="192"/>
      <c r="G93" s="192"/>
      <c r="H93" s="192"/>
      <c r="I93" s="193"/>
      <c r="J93" s="327"/>
      <c r="K93" s="328"/>
      <c r="L93" s="328"/>
      <c r="M93" s="328"/>
      <c r="N93" s="329"/>
      <c r="O93" s="327"/>
      <c r="P93" s="330"/>
      <c r="Q93" s="651"/>
      <c r="R93" s="648"/>
      <c r="S93" s="649"/>
      <c r="T93" s="648"/>
      <c r="U93" s="648"/>
      <c r="V93" s="650"/>
      <c r="W93" s="492"/>
      <c r="X93" s="4"/>
      <c r="Y93" s="4"/>
      <c r="Z93" s="4"/>
      <c r="AA93" s="4"/>
      <c r="AT93" s="4"/>
    </row>
    <row r="94" spans="1:46" ht="15" customHeight="1">
      <c r="A94" s="463"/>
      <c r="B94" s="1920"/>
      <c r="C94" s="1921"/>
      <c r="D94" s="321"/>
      <c r="E94" s="194"/>
      <c r="F94" s="192"/>
      <c r="G94" s="192"/>
      <c r="H94" s="192"/>
      <c r="I94" s="193"/>
      <c r="J94" s="327"/>
      <c r="K94" s="328"/>
      <c r="L94" s="328"/>
      <c r="M94" s="328"/>
      <c r="N94" s="329"/>
      <c r="O94" s="327"/>
      <c r="P94" s="330"/>
      <c r="Q94" s="651"/>
      <c r="R94" s="648"/>
      <c r="S94" s="649"/>
      <c r="T94" s="648"/>
      <c r="U94" s="648"/>
      <c r="V94" s="650"/>
      <c r="W94" s="492"/>
      <c r="X94" s="4"/>
      <c r="Y94" s="4"/>
      <c r="Z94" s="4"/>
      <c r="AA94" s="4"/>
      <c r="AT94" s="4"/>
    </row>
    <row r="95" spans="1:46" ht="15" customHeight="1">
      <c r="A95" s="463"/>
      <c r="B95" s="1920"/>
      <c r="C95" s="1921"/>
      <c r="D95" s="321"/>
      <c r="E95" s="194"/>
      <c r="F95" s="192"/>
      <c r="G95" s="192"/>
      <c r="H95" s="192"/>
      <c r="I95" s="193"/>
      <c r="J95" s="327"/>
      <c r="K95" s="328"/>
      <c r="L95" s="328"/>
      <c r="M95" s="328"/>
      <c r="N95" s="329"/>
      <c r="O95" s="327"/>
      <c r="P95" s="330"/>
      <c r="Q95" s="651"/>
      <c r="R95" s="648"/>
      <c r="S95" s="649"/>
      <c r="T95" s="648"/>
      <c r="U95" s="648"/>
      <c r="V95" s="650"/>
      <c r="W95" s="492"/>
      <c r="X95" s="4"/>
      <c r="Y95" s="4"/>
      <c r="Z95" s="4"/>
      <c r="AA95" s="4"/>
      <c r="AT95" s="4"/>
    </row>
    <row r="96" spans="1:46" ht="15" customHeight="1">
      <c r="A96" s="463"/>
      <c r="B96" s="1920"/>
      <c r="C96" s="1921"/>
      <c r="D96" s="321"/>
      <c r="E96" s="194"/>
      <c r="F96" s="192"/>
      <c r="G96" s="192"/>
      <c r="H96" s="192"/>
      <c r="I96" s="193"/>
      <c r="J96" s="327"/>
      <c r="K96" s="328"/>
      <c r="L96" s="328"/>
      <c r="M96" s="328"/>
      <c r="N96" s="329"/>
      <c r="O96" s="327"/>
      <c r="P96" s="330"/>
      <c r="Q96" s="651"/>
      <c r="R96" s="648"/>
      <c r="S96" s="649"/>
      <c r="T96" s="648"/>
      <c r="U96" s="648"/>
      <c r="V96" s="650"/>
      <c r="W96" s="492"/>
      <c r="X96" s="4"/>
      <c r="Y96" s="4"/>
      <c r="Z96" s="4"/>
      <c r="AA96" s="4"/>
      <c r="AT96" s="4"/>
    </row>
    <row r="97" spans="1:46" ht="15" customHeight="1">
      <c r="A97" s="463"/>
      <c r="B97" s="1920"/>
      <c r="C97" s="1921"/>
      <c r="D97" s="321"/>
      <c r="E97" s="194"/>
      <c r="F97" s="192"/>
      <c r="G97" s="192"/>
      <c r="H97" s="192"/>
      <c r="I97" s="193"/>
      <c r="J97" s="327"/>
      <c r="K97" s="328"/>
      <c r="L97" s="328"/>
      <c r="M97" s="328"/>
      <c r="N97" s="329"/>
      <c r="O97" s="327"/>
      <c r="P97" s="330"/>
      <c r="Q97" s="651"/>
      <c r="R97" s="648"/>
      <c r="S97" s="649"/>
      <c r="T97" s="648"/>
      <c r="U97" s="648"/>
      <c r="V97" s="650"/>
      <c r="W97" s="492"/>
      <c r="X97" s="4"/>
      <c r="Y97" s="4"/>
      <c r="Z97" s="4"/>
      <c r="AA97" s="4"/>
      <c r="AT97" s="4"/>
    </row>
    <row r="98" spans="1:46" ht="15" customHeight="1">
      <c r="A98" s="463"/>
      <c r="B98" s="1920"/>
      <c r="C98" s="1921"/>
      <c r="D98" s="321"/>
      <c r="E98" s="194"/>
      <c r="F98" s="192"/>
      <c r="G98" s="192"/>
      <c r="H98" s="192"/>
      <c r="I98" s="193"/>
      <c r="J98" s="327"/>
      <c r="K98" s="328"/>
      <c r="L98" s="328"/>
      <c r="M98" s="328"/>
      <c r="N98" s="329"/>
      <c r="O98" s="327"/>
      <c r="P98" s="330"/>
      <c r="Q98" s="651"/>
      <c r="R98" s="648"/>
      <c r="S98" s="649"/>
      <c r="T98" s="648"/>
      <c r="U98" s="648"/>
      <c r="V98" s="650"/>
      <c r="W98" s="492"/>
      <c r="X98" s="4"/>
      <c r="Y98" s="4"/>
      <c r="Z98" s="4"/>
      <c r="AA98" s="4"/>
      <c r="AT98" s="4"/>
    </row>
    <row r="99" spans="1:46" ht="15" customHeight="1">
      <c r="A99" s="463"/>
      <c r="B99" s="1920"/>
      <c r="C99" s="1921"/>
      <c r="D99" s="321"/>
      <c r="E99" s="194"/>
      <c r="F99" s="192"/>
      <c r="G99" s="192"/>
      <c r="H99" s="192"/>
      <c r="I99" s="193"/>
      <c r="J99" s="327"/>
      <c r="K99" s="328"/>
      <c r="L99" s="328"/>
      <c r="M99" s="328"/>
      <c r="N99" s="329"/>
      <c r="O99" s="327"/>
      <c r="P99" s="330"/>
      <c r="Q99" s="651"/>
      <c r="R99" s="648"/>
      <c r="S99" s="649"/>
      <c r="T99" s="648"/>
      <c r="U99" s="648"/>
      <c r="V99" s="650"/>
      <c r="W99" s="492"/>
      <c r="X99" s="4"/>
      <c r="Y99" s="4"/>
      <c r="Z99" s="4"/>
      <c r="AA99" s="4"/>
      <c r="AT99" s="4"/>
    </row>
    <row r="100" spans="1:46" ht="15" customHeight="1">
      <c r="A100" s="463"/>
      <c r="B100" s="1920"/>
      <c r="C100" s="1921"/>
      <c r="D100" s="321"/>
      <c r="E100" s="194"/>
      <c r="F100" s="192"/>
      <c r="G100" s="192"/>
      <c r="H100" s="192"/>
      <c r="I100" s="193"/>
      <c r="J100" s="327"/>
      <c r="K100" s="328"/>
      <c r="L100" s="328"/>
      <c r="M100" s="328"/>
      <c r="N100" s="329"/>
      <c r="O100" s="327"/>
      <c r="P100" s="330"/>
      <c r="Q100" s="651"/>
      <c r="R100" s="648"/>
      <c r="S100" s="649"/>
      <c r="T100" s="648"/>
      <c r="U100" s="648"/>
      <c r="V100" s="650"/>
      <c r="W100" s="492"/>
      <c r="X100" s="4"/>
      <c r="Y100" s="4"/>
      <c r="Z100" s="4"/>
      <c r="AA100" s="4"/>
      <c r="AT100" s="4"/>
    </row>
    <row r="101" spans="1:46" ht="15" customHeight="1">
      <c r="A101" s="463"/>
      <c r="B101" s="1920"/>
      <c r="C101" s="1921"/>
      <c r="D101" s="321"/>
      <c r="E101" s="194"/>
      <c r="F101" s="192"/>
      <c r="G101" s="192"/>
      <c r="H101" s="192"/>
      <c r="I101" s="193"/>
      <c r="J101" s="327"/>
      <c r="K101" s="328"/>
      <c r="L101" s="328"/>
      <c r="M101" s="328"/>
      <c r="N101" s="329"/>
      <c r="O101" s="327"/>
      <c r="P101" s="330"/>
      <c r="Q101" s="651"/>
      <c r="R101" s="648"/>
      <c r="S101" s="649"/>
      <c r="T101" s="648"/>
      <c r="U101" s="648"/>
      <c r="V101" s="650"/>
      <c r="W101" s="492"/>
      <c r="X101" s="4"/>
      <c r="Y101" s="4"/>
      <c r="Z101" s="4"/>
      <c r="AA101" s="4"/>
      <c r="AT101" s="4"/>
    </row>
    <row r="102" spans="1:46" ht="15" customHeight="1">
      <c r="A102" s="463"/>
      <c r="B102" s="1920"/>
      <c r="C102" s="1921"/>
      <c r="D102" s="321"/>
      <c r="E102" s="194"/>
      <c r="F102" s="192"/>
      <c r="G102" s="192"/>
      <c r="H102" s="192"/>
      <c r="I102" s="193"/>
      <c r="J102" s="327"/>
      <c r="K102" s="328"/>
      <c r="L102" s="328"/>
      <c r="M102" s="328"/>
      <c r="N102" s="329"/>
      <c r="O102" s="327"/>
      <c r="P102" s="330"/>
      <c r="Q102" s="651"/>
      <c r="R102" s="648"/>
      <c r="S102" s="649"/>
      <c r="T102" s="648"/>
      <c r="U102" s="648"/>
      <c r="V102" s="650"/>
      <c r="W102" s="492"/>
      <c r="X102" s="4"/>
      <c r="Y102" s="4"/>
      <c r="Z102" s="4"/>
      <c r="AA102" s="4"/>
      <c r="AT102" s="4"/>
    </row>
    <row r="103" spans="1:46" ht="15" customHeight="1">
      <c r="A103" s="463"/>
      <c r="B103" s="1920"/>
      <c r="C103" s="1921"/>
      <c r="D103" s="321"/>
      <c r="E103" s="194"/>
      <c r="F103" s="192"/>
      <c r="G103" s="192"/>
      <c r="H103" s="192"/>
      <c r="I103" s="193"/>
      <c r="J103" s="327"/>
      <c r="K103" s="328"/>
      <c r="L103" s="328"/>
      <c r="M103" s="328"/>
      <c r="N103" s="329"/>
      <c r="O103" s="327"/>
      <c r="P103" s="330"/>
      <c r="Q103" s="651"/>
      <c r="R103" s="648"/>
      <c r="S103" s="649"/>
      <c r="T103" s="648"/>
      <c r="U103" s="648"/>
      <c r="V103" s="650"/>
      <c r="W103" s="492"/>
      <c r="X103" s="4"/>
      <c r="Y103" s="4"/>
      <c r="Z103" s="4"/>
      <c r="AA103" s="4"/>
      <c r="AT103" s="4"/>
    </row>
    <row r="104" spans="1:46" ht="15" customHeight="1">
      <c r="A104" s="463"/>
      <c r="B104" s="1920"/>
      <c r="C104" s="1921"/>
      <c r="D104" s="321"/>
      <c r="E104" s="194"/>
      <c r="F104" s="192"/>
      <c r="G104" s="192"/>
      <c r="H104" s="192"/>
      <c r="I104" s="193"/>
      <c r="J104" s="327"/>
      <c r="K104" s="328"/>
      <c r="L104" s="328"/>
      <c r="M104" s="328"/>
      <c r="N104" s="329"/>
      <c r="O104" s="327"/>
      <c r="P104" s="330"/>
      <c r="Q104" s="651"/>
      <c r="R104" s="648"/>
      <c r="S104" s="649"/>
      <c r="T104" s="648"/>
      <c r="U104" s="648"/>
      <c r="V104" s="650"/>
      <c r="W104" s="492"/>
      <c r="X104" s="4"/>
      <c r="Y104" s="4"/>
      <c r="Z104" s="4"/>
      <c r="AA104" s="4"/>
      <c r="AT104" s="4"/>
    </row>
    <row r="105" spans="1:46" ht="15" customHeight="1">
      <c r="A105" s="463"/>
      <c r="B105" s="1920"/>
      <c r="C105" s="1921"/>
      <c r="D105" s="321"/>
      <c r="E105" s="194"/>
      <c r="F105" s="192"/>
      <c r="G105" s="192"/>
      <c r="H105" s="192"/>
      <c r="I105" s="193"/>
      <c r="J105" s="327"/>
      <c r="K105" s="328"/>
      <c r="L105" s="328"/>
      <c r="M105" s="328"/>
      <c r="N105" s="329"/>
      <c r="O105" s="327"/>
      <c r="P105" s="330"/>
      <c r="Q105" s="651"/>
      <c r="R105" s="648"/>
      <c r="S105" s="649"/>
      <c r="T105" s="648"/>
      <c r="U105" s="648"/>
      <c r="V105" s="650"/>
      <c r="W105" s="492"/>
      <c r="X105" s="4"/>
      <c r="Y105" s="4"/>
      <c r="Z105" s="4"/>
      <c r="AA105" s="4"/>
      <c r="AT105" s="4"/>
    </row>
    <row r="106" spans="1:46" ht="15" customHeight="1">
      <c r="A106" s="463"/>
      <c r="B106" s="1920"/>
      <c r="C106" s="1921"/>
      <c r="D106" s="321"/>
      <c r="E106" s="194"/>
      <c r="F106" s="192"/>
      <c r="G106" s="192"/>
      <c r="H106" s="192"/>
      <c r="I106" s="193"/>
      <c r="J106" s="327"/>
      <c r="K106" s="328"/>
      <c r="L106" s="328"/>
      <c r="M106" s="328"/>
      <c r="N106" s="329"/>
      <c r="O106" s="327"/>
      <c r="P106" s="330"/>
      <c r="Q106" s="651"/>
      <c r="R106" s="648"/>
      <c r="S106" s="649"/>
      <c r="T106" s="648"/>
      <c r="U106" s="648"/>
      <c r="V106" s="650"/>
      <c r="W106" s="492"/>
      <c r="X106" s="4"/>
      <c r="Y106" s="4"/>
      <c r="Z106" s="4"/>
      <c r="AA106" s="4"/>
      <c r="AT106" s="4"/>
    </row>
    <row r="107" spans="1:46" ht="15" customHeight="1">
      <c r="A107" s="463"/>
      <c r="B107" s="1920"/>
      <c r="C107" s="1921"/>
      <c r="D107" s="321"/>
      <c r="E107" s="194"/>
      <c r="F107" s="192"/>
      <c r="G107" s="192"/>
      <c r="H107" s="192"/>
      <c r="I107" s="193"/>
      <c r="J107" s="327"/>
      <c r="K107" s="328"/>
      <c r="L107" s="328"/>
      <c r="M107" s="328"/>
      <c r="N107" s="329"/>
      <c r="O107" s="327"/>
      <c r="P107" s="330"/>
      <c r="Q107" s="651"/>
      <c r="R107" s="648"/>
      <c r="S107" s="649"/>
      <c r="T107" s="648"/>
      <c r="U107" s="648"/>
      <c r="V107" s="650"/>
      <c r="W107" s="492"/>
      <c r="X107" s="4"/>
      <c r="Y107" s="4"/>
      <c r="Z107" s="4"/>
      <c r="AA107" s="4"/>
      <c r="AT107" s="4"/>
    </row>
    <row r="108" spans="1:46" ht="15" customHeight="1">
      <c r="A108" s="463"/>
      <c r="B108" s="1920"/>
      <c r="C108" s="1921"/>
      <c r="D108" s="321"/>
      <c r="E108" s="194"/>
      <c r="F108" s="192"/>
      <c r="G108" s="192"/>
      <c r="H108" s="192"/>
      <c r="I108" s="193"/>
      <c r="J108" s="327"/>
      <c r="K108" s="328"/>
      <c r="L108" s="328"/>
      <c r="M108" s="328"/>
      <c r="N108" s="329"/>
      <c r="O108" s="327"/>
      <c r="P108" s="330"/>
      <c r="Q108" s="651"/>
      <c r="R108" s="648"/>
      <c r="S108" s="649"/>
      <c r="T108" s="648"/>
      <c r="U108" s="648"/>
      <c r="V108" s="650"/>
      <c r="W108" s="492"/>
      <c r="X108" s="4"/>
      <c r="Y108" s="4"/>
      <c r="Z108" s="4"/>
      <c r="AA108" s="4"/>
      <c r="AT108" s="4"/>
    </row>
    <row r="109" spans="1:46" ht="15" customHeight="1">
      <c r="A109" s="463"/>
      <c r="B109" s="1920"/>
      <c r="C109" s="1921"/>
      <c r="D109" s="321"/>
      <c r="E109" s="194"/>
      <c r="F109" s="192"/>
      <c r="G109" s="192"/>
      <c r="H109" s="192"/>
      <c r="I109" s="193"/>
      <c r="J109" s="327"/>
      <c r="K109" s="328"/>
      <c r="L109" s="328"/>
      <c r="M109" s="328"/>
      <c r="N109" s="329"/>
      <c r="O109" s="327"/>
      <c r="P109" s="330"/>
      <c r="Q109" s="651"/>
      <c r="R109" s="648"/>
      <c r="S109" s="649"/>
      <c r="T109" s="648"/>
      <c r="U109" s="648"/>
      <c r="V109" s="650"/>
      <c r="W109" s="492"/>
      <c r="X109" s="4"/>
      <c r="Y109" s="4"/>
      <c r="Z109" s="4"/>
      <c r="AA109" s="4"/>
      <c r="AT109" s="4"/>
    </row>
    <row r="110" spans="1:46" ht="15" customHeight="1">
      <c r="A110" s="463"/>
      <c r="B110" s="1920"/>
      <c r="C110" s="1921"/>
      <c r="D110" s="321"/>
      <c r="E110" s="194"/>
      <c r="F110" s="192"/>
      <c r="G110" s="192"/>
      <c r="H110" s="192"/>
      <c r="I110" s="193"/>
      <c r="J110" s="327"/>
      <c r="K110" s="328"/>
      <c r="L110" s="328"/>
      <c r="M110" s="328"/>
      <c r="N110" s="329"/>
      <c r="O110" s="327"/>
      <c r="P110" s="330"/>
      <c r="Q110" s="651"/>
      <c r="R110" s="648"/>
      <c r="S110" s="649"/>
      <c r="T110" s="648"/>
      <c r="U110" s="648"/>
      <c r="V110" s="650"/>
      <c r="W110" s="492"/>
      <c r="X110" s="4"/>
      <c r="Y110" s="4"/>
      <c r="Z110" s="4"/>
      <c r="AA110" s="4"/>
      <c r="AT110" s="4"/>
    </row>
    <row r="111" spans="1:46" ht="15" customHeight="1">
      <c r="A111" s="463"/>
      <c r="B111" s="1920"/>
      <c r="C111" s="1921"/>
      <c r="D111" s="321"/>
      <c r="E111" s="194"/>
      <c r="F111" s="192"/>
      <c r="G111" s="192"/>
      <c r="H111" s="192"/>
      <c r="I111" s="193"/>
      <c r="J111" s="327"/>
      <c r="K111" s="328"/>
      <c r="L111" s="328"/>
      <c r="M111" s="328"/>
      <c r="N111" s="329"/>
      <c r="O111" s="327"/>
      <c r="P111" s="330"/>
      <c r="Q111" s="651"/>
      <c r="R111" s="648"/>
      <c r="S111" s="649"/>
      <c r="T111" s="648"/>
      <c r="U111" s="648"/>
      <c r="V111" s="650"/>
      <c r="W111" s="492"/>
      <c r="X111" s="4"/>
      <c r="Y111" s="4"/>
      <c r="Z111" s="4"/>
      <c r="AA111" s="4"/>
      <c r="AT111" s="4"/>
    </row>
    <row r="112" spans="1:46" ht="15" customHeight="1">
      <c r="A112" s="463"/>
      <c r="B112" s="1920"/>
      <c r="C112" s="1921"/>
      <c r="D112" s="321"/>
      <c r="E112" s="194"/>
      <c r="F112" s="192"/>
      <c r="G112" s="192"/>
      <c r="H112" s="192"/>
      <c r="I112" s="193"/>
      <c r="J112" s="327"/>
      <c r="K112" s="328"/>
      <c r="L112" s="328"/>
      <c r="M112" s="328"/>
      <c r="N112" s="329"/>
      <c r="O112" s="327"/>
      <c r="P112" s="330"/>
      <c r="Q112" s="651"/>
      <c r="R112" s="648"/>
      <c r="S112" s="649"/>
      <c r="T112" s="648"/>
      <c r="U112" s="648"/>
      <c r="V112" s="650"/>
      <c r="W112" s="492"/>
      <c r="X112" s="4"/>
      <c r="Y112" s="4"/>
      <c r="Z112" s="4"/>
      <c r="AA112" s="4"/>
      <c r="AT112" s="4"/>
    </row>
    <row r="113" spans="1:46" ht="15" customHeight="1">
      <c r="A113" s="463"/>
      <c r="B113" s="1920"/>
      <c r="C113" s="1921"/>
      <c r="D113" s="321"/>
      <c r="E113" s="194"/>
      <c r="F113" s="192"/>
      <c r="G113" s="192"/>
      <c r="H113" s="192"/>
      <c r="I113" s="193"/>
      <c r="J113" s="327"/>
      <c r="K113" s="328"/>
      <c r="L113" s="328"/>
      <c r="M113" s="328"/>
      <c r="N113" s="329"/>
      <c r="O113" s="327"/>
      <c r="P113" s="330"/>
      <c r="Q113" s="651"/>
      <c r="R113" s="648"/>
      <c r="S113" s="649"/>
      <c r="T113" s="648"/>
      <c r="U113" s="648"/>
      <c r="V113" s="650"/>
      <c r="W113" s="492"/>
      <c r="X113" s="4"/>
      <c r="Y113" s="4"/>
      <c r="Z113" s="4"/>
      <c r="AA113" s="4"/>
      <c r="AT113" s="4"/>
    </row>
    <row r="114" spans="1:46" ht="15" customHeight="1">
      <c r="A114" s="409"/>
      <c r="B114" s="2184"/>
      <c r="C114" s="2185"/>
      <c r="D114" s="321"/>
      <c r="E114" s="194"/>
      <c r="F114" s="192"/>
      <c r="G114" s="192"/>
      <c r="H114" s="192"/>
      <c r="I114" s="193"/>
      <c r="J114" s="327"/>
      <c r="K114" s="328"/>
      <c r="L114" s="328"/>
      <c r="M114" s="328"/>
      <c r="N114" s="329"/>
      <c r="O114" s="327"/>
      <c r="P114" s="330"/>
      <c r="Q114" s="651"/>
      <c r="R114" s="648"/>
      <c r="S114" s="649"/>
      <c r="T114" s="648"/>
      <c r="U114" s="648"/>
      <c r="V114" s="650"/>
      <c r="W114" s="492"/>
      <c r="X114" s="4"/>
      <c r="Y114" s="4"/>
      <c r="Z114" s="4"/>
      <c r="AA114" s="4"/>
      <c r="AT114" s="4"/>
    </row>
    <row r="115" spans="1:46" ht="15" customHeight="1">
      <c r="A115" s="409"/>
      <c r="B115" s="2184"/>
      <c r="C115" s="2185"/>
      <c r="D115" s="321"/>
      <c r="E115" s="194"/>
      <c r="F115" s="192"/>
      <c r="G115" s="192"/>
      <c r="H115" s="192"/>
      <c r="I115" s="193"/>
      <c r="J115" s="327"/>
      <c r="K115" s="328"/>
      <c r="L115" s="328"/>
      <c r="M115" s="328"/>
      <c r="N115" s="329"/>
      <c r="O115" s="327"/>
      <c r="P115" s="330"/>
      <c r="Q115" s="651"/>
      <c r="R115" s="648"/>
      <c r="S115" s="649"/>
      <c r="T115" s="648"/>
      <c r="U115" s="648"/>
      <c r="V115" s="650"/>
      <c r="W115" s="492"/>
      <c r="X115" s="4"/>
      <c r="Y115" s="4"/>
      <c r="Z115" s="4"/>
      <c r="AA115" s="4"/>
      <c r="AT115" s="4"/>
    </row>
    <row r="116" spans="1:46" ht="15" customHeight="1">
      <c r="A116" s="409"/>
      <c r="B116" s="2184"/>
      <c r="C116" s="2185"/>
      <c r="D116" s="321"/>
      <c r="E116" s="194"/>
      <c r="F116" s="192"/>
      <c r="G116" s="192"/>
      <c r="H116" s="192"/>
      <c r="I116" s="193"/>
      <c r="J116" s="327"/>
      <c r="K116" s="328"/>
      <c r="L116" s="328"/>
      <c r="M116" s="328"/>
      <c r="N116" s="329"/>
      <c r="O116" s="327"/>
      <c r="P116" s="330"/>
      <c r="Q116" s="651"/>
      <c r="R116" s="648"/>
      <c r="S116" s="649"/>
      <c r="T116" s="648"/>
      <c r="U116" s="648"/>
      <c r="V116" s="650"/>
      <c r="W116" s="492"/>
      <c r="X116" s="4"/>
      <c r="Y116" s="4"/>
      <c r="Z116" s="4"/>
      <c r="AA116" s="4"/>
      <c r="AT116" s="4"/>
    </row>
    <row r="117" spans="1:46" ht="15" customHeight="1">
      <c r="A117" s="409"/>
      <c r="B117" s="2184"/>
      <c r="C117" s="2185"/>
      <c r="D117" s="321"/>
      <c r="E117" s="194"/>
      <c r="F117" s="192"/>
      <c r="G117" s="192"/>
      <c r="H117" s="192"/>
      <c r="I117" s="193"/>
      <c r="J117" s="327"/>
      <c r="K117" s="328"/>
      <c r="L117" s="328"/>
      <c r="M117" s="328"/>
      <c r="N117" s="329"/>
      <c r="O117" s="327"/>
      <c r="P117" s="330"/>
      <c r="Q117" s="651"/>
      <c r="R117" s="648"/>
      <c r="S117" s="649"/>
      <c r="T117" s="648"/>
      <c r="U117" s="648"/>
      <c r="V117" s="650"/>
      <c r="W117" s="492"/>
      <c r="X117" s="4"/>
      <c r="Y117" s="4"/>
      <c r="Z117" s="4"/>
      <c r="AA117" s="4"/>
      <c r="AT117" s="4"/>
    </row>
    <row r="118" spans="1:46" ht="15" customHeight="1">
      <c r="A118" s="409"/>
      <c r="B118" s="2184"/>
      <c r="C118" s="2185"/>
      <c r="D118" s="321"/>
      <c r="E118" s="194"/>
      <c r="F118" s="192"/>
      <c r="G118" s="192"/>
      <c r="H118" s="192"/>
      <c r="I118" s="193"/>
      <c r="J118" s="327"/>
      <c r="K118" s="328"/>
      <c r="L118" s="328"/>
      <c r="M118" s="328"/>
      <c r="N118" s="329"/>
      <c r="O118" s="327"/>
      <c r="P118" s="330"/>
      <c r="Q118" s="651"/>
      <c r="R118" s="648"/>
      <c r="S118" s="649"/>
      <c r="T118" s="648"/>
      <c r="U118" s="648"/>
      <c r="V118" s="650"/>
      <c r="W118" s="492"/>
      <c r="X118" s="4"/>
      <c r="Y118" s="4"/>
      <c r="Z118" s="4"/>
      <c r="AA118" s="4"/>
      <c r="AT118" s="4"/>
    </row>
    <row r="119" spans="1:46" ht="15" customHeight="1">
      <c r="A119" s="409"/>
      <c r="B119" s="2184"/>
      <c r="C119" s="2185"/>
      <c r="D119" s="321"/>
      <c r="E119" s="194"/>
      <c r="F119" s="192"/>
      <c r="G119" s="192"/>
      <c r="H119" s="192"/>
      <c r="I119" s="193"/>
      <c r="J119" s="327"/>
      <c r="K119" s="328"/>
      <c r="L119" s="328"/>
      <c r="M119" s="328"/>
      <c r="N119" s="329"/>
      <c r="O119" s="327"/>
      <c r="P119" s="330"/>
      <c r="Q119" s="651"/>
      <c r="R119" s="648"/>
      <c r="S119" s="649"/>
      <c r="T119" s="648"/>
      <c r="U119" s="648"/>
      <c r="V119" s="650"/>
      <c r="W119" s="492"/>
      <c r="X119" s="4"/>
      <c r="Y119" s="4"/>
      <c r="Z119" s="4"/>
      <c r="AA119" s="4"/>
      <c r="AT119" s="4"/>
    </row>
    <row r="120" spans="1:46" ht="15" customHeight="1">
      <c r="A120" s="320"/>
      <c r="B120" s="2184"/>
      <c r="C120" s="2185"/>
      <c r="D120" s="325"/>
      <c r="E120" s="175"/>
      <c r="F120" s="176"/>
      <c r="G120" s="176"/>
      <c r="H120" s="389"/>
      <c r="I120" s="177"/>
      <c r="J120" s="331"/>
      <c r="K120" s="332"/>
      <c r="L120" s="332"/>
      <c r="M120" s="332"/>
      <c r="N120" s="333"/>
      <c r="O120" s="331"/>
      <c r="P120" s="335"/>
      <c r="Q120" s="651"/>
      <c r="R120" s="648"/>
      <c r="S120" s="649"/>
      <c r="T120" s="648"/>
      <c r="U120" s="648"/>
      <c r="V120" s="650"/>
      <c r="W120" s="492"/>
      <c r="X120" s="4"/>
      <c r="Y120" s="4"/>
      <c r="Z120" s="4"/>
      <c r="AN120" s="4"/>
    </row>
    <row r="121" spans="1:46" ht="15" customHeight="1">
      <c r="A121" s="320"/>
      <c r="B121" s="2184"/>
      <c r="C121" s="2185"/>
      <c r="D121" s="325"/>
      <c r="E121" s="175"/>
      <c r="F121" s="176"/>
      <c r="G121" s="176"/>
      <c r="H121" s="176"/>
      <c r="I121" s="177"/>
      <c r="J121" s="331"/>
      <c r="K121" s="332"/>
      <c r="L121" s="332"/>
      <c r="M121" s="332"/>
      <c r="N121" s="333"/>
      <c r="O121" s="331"/>
      <c r="P121" s="335"/>
      <c r="Q121" s="651"/>
      <c r="R121" s="648"/>
      <c r="S121" s="649"/>
      <c r="T121" s="648"/>
      <c r="U121" s="648"/>
      <c r="V121" s="650"/>
      <c r="W121" s="492"/>
      <c r="X121" s="4"/>
      <c r="Y121" s="4"/>
      <c r="Z121" s="4"/>
      <c r="AN121" s="4"/>
    </row>
    <row r="122" spans="1:46" ht="15" customHeight="1">
      <c r="A122" s="320"/>
      <c r="B122" s="2184"/>
      <c r="C122" s="2185"/>
      <c r="D122" s="325"/>
      <c r="E122" s="175"/>
      <c r="F122" s="176"/>
      <c r="G122" s="176"/>
      <c r="H122" s="176"/>
      <c r="I122" s="177"/>
      <c r="J122" s="331"/>
      <c r="K122" s="332"/>
      <c r="L122" s="342"/>
      <c r="M122" s="342"/>
      <c r="N122" s="343"/>
      <c r="O122" s="331"/>
      <c r="P122" s="335"/>
      <c r="Q122" s="651"/>
      <c r="R122" s="648"/>
      <c r="S122" s="649"/>
      <c r="T122" s="648"/>
      <c r="U122" s="648"/>
      <c r="V122" s="650"/>
      <c r="W122" s="492"/>
      <c r="X122" s="4"/>
      <c r="Y122" s="4"/>
      <c r="Z122" s="4"/>
      <c r="AN122" s="4"/>
    </row>
    <row r="123" spans="1:46" ht="15" customHeight="1">
      <c r="A123" s="363"/>
      <c r="B123" s="2186"/>
      <c r="C123" s="2187"/>
      <c r="D123" s="325"/>
      <c r="E123" s="175"/>
      <c r="F123" s="176"/>
      <c r="G123" s="176"/>
      <c r="H123" s="176"/>
      <c r="I123" s="177"/>
      <c r="J123" s="331"/>
      <c r="K123" s="332"/>
      <c r="L123" s="342"/>
      <c r="M123" s="342"/>
      <c r="N123" s="343"/>
      <c r="O123" s="331"/>
      <c r="P123" s="335"/>
      <c r="Q123" s="651"/>
      <c r="R123" s="648"/>
      <c r="S123" s="649"/>
      <c r="T123" s="648"/>
      <c r="U123" s="648"/>
      <c r="V123" s="650"/>
      <c r="W123" s="492"/>
      <c r="X123" s="4"/>
      <c r="Y123" s="4"/>
      <c r="Z123" s="4"/>
      <c r="AN123" s="4"/>
    </row>
    <row r="124" spans="1:46" ht="15" customHeight="1" thickBot="1">
      <c r="A124" s="366"/>
      <c r="B124" s="2188"/>
      <c r="C124" s="1932"/>
      <c r="D124" s="204"/>
      <c r="E124" s="49"/>
      <c r="F124" s="7"/>
      <c r="G124" s="7"/>
      <c r="H124" s="7"/>
      <c r="I124" s="8"/>
      <c r="J124" s="367"/>
      <c r="K124" s="368"/>
      <c r="L124" s="368"/>
      <c r="M124" s="368"/>
      <c r="N124" s="369"/>
      <c r="O124" s="367"/>
      <c r="P124" s="370"/>
      <c r="Q124" s="701"/>
      <c r="R124" s="702"/>
      <c r="S124" s="703"/>
      <c r="T124" s="702"/>
      <c r="U124" s="702"/>
      <c r="V124" s="704"/>
      <c r="W124" s="705"/>
      <c r="X124" s="4"/>
      <c r="Y124" s="4"/>
      <c r="Z124" s="4"/>
    </row>
    <row r="125" spans="1:46">
      <c r="A125" s="125"/>
      <c r="B125" s="125"/>
      <c r="C125" s="125"/>
      <c r="D125" s="1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46" ht="19.5" customHeight="1">
      <c r="A126" s="125"/>
      <c r="B126" s="125"/>
      <c r="C126" s="125"/>
      <c r="D126" s="27" t="s">
        <v>74</v>
      </c>
      <c r="E126" s="50">
        <f t="shared" ref="E126:W126" si="7">SUM(E43:E124)</f>
        <v>0</v>
      </c>
      <c r="F126" s="50">
        <f t="shared" si="7"/>
        <v>0</v>
      </c>
      <c r="G126" s="50">
        <f t="shared" si="7"/>
        <v>0</v>
      </c>
      <c r="H126" s="50">
        <f t="shared" si="7"/>
        <v>0</v>
      </c>
      <c r="I126" s="50">
        <f t="shared" si="7"/>
        <v>0</v>
      </c>
      <c r="J126" s="50">
        <f t="shared" si="7"/>
        <v>105</v>
      </c>
      <c r="K126" s="50">
        <f t="shared" si="7"/>
        <v>1098</v>
      </c>
      <c r="L126" s="50">
        <f t="shared" si="7"/>
        <v>971</v>
      </c>
      <c r="M126" s="50">
        <f t="shared" si="7"/>
        <v>30</v>
      </c>
      <c r="N126" s="50">
        <f t="shared" si="7"/>
        <v>97</v>
      </c>
      <c r="O126" s="50">
        <f t="shared" si="7"/>
        <v>246</v>
      </c>
      <c r="P126" s="50">
        <f t="shared" si="7"/>
        <v>852</v>
      </c>
      <c r="Q126" s="50">
        <f t="shared" si="7"/>
        <v>92</v>
      </c>
      <c r="R126" s="50">
        <f t="shared" si="7"/>
        <v>106</v>
      </c>
      <c r="S126" s="50">
        <f t="shared" si="7"/>
        <v>207</v>
      </c>
      <c r="T126" s="50">
        <f t="shared" si="7"/>
        <v>289</v>
      </c>
      <c r="U126" s="50">
        <f t="shared" si="7"/>
        <v>147</v>
      </c>
      <c r="V126" s="50">
        <f t="shared" si="7"/>
        <v>185</v>
      </c>
      <c r="W126" s="50">
        <f t="shared" si="7"/>
        <v>72</v>
      </c>
      <c r="X126" s="4"/>
      <c r="Y126" s="4"/>
      <c r="Z126" s="4"/>
    </row>
    <row r="127" spans="1:46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46" customFormat="1" ht="30">
      <c r="D128" s="1869" t="s">
        <v>95</v>
      </c>
      <c r="E128" s="706" t="s">
        <v>98</v>
      </c>
      <c r="F128" s="706" t="s">
        <v>72</v>
      </c>
      <c r="G128" s="706" t="s">
        <v>99</v>
      </c>
      <c r="H128" s="706" t="s">
        <v>70</v>
      </c>
      <c r="I128" s="706" t="s">
        <v>71</v>
      </c>
      <c r="J128" s="707" t="s">
        <v>100</v>
      </c>
      <c r="K128" s="706" t="s">
        <v>101</v>
      </c>
      <c r="L128" s="708" t="s">
        <v>197</v>
      </c>
      <c r="M128" s="708" t="s">
        <v>198</v>
      </c>
      <c r="N128" s="708" t="s">
        <v>199</v>
      </c>
      <c r="O128" s="708" t="s">
        <v>200</v>
      </c>
      <c r="P128" s="708" t="s">
        <v>201</v>
      </c>
      <c r="Q128" s="709" t="s">
        <v>202</v>
      </c>
      <c r="R128" s="709" t="s">
        <v>203</v>
      </c>
    </row>
    <row r="129" spans="1:32" customFormat="1" ht="23.25" customHeight="1">
      <c r="D129" s="1870"/>
      <c r="E129" s="659">
        <f>SUM(E126+J126+E38+J38)</f>
        <v>107</v>
      </c>
      <c r="F129" s="659">
        <f>SUM(F126+K126+F38+K38+O38+S38+AG38)</f>
        <v>1127</v>
      </c>
      <c r="G129" s="659">
        <f t="shared" ref="G129:I129" si="8">SUM(G126+L126+G38+L38+P38+T38+AH38)</f>
        <v>971</v>
      </c>
      <c r="H129" s="659">
        <f t="shared" si="8"/>
        <v>30</v>
      </c>
      <c r="I129" s="659">
        <f t="shared" si="8"/>
        <v>97</v>
      </c>
      <c r="J129" s="659">
        <f>SUM(O126+W38+AK38)</f>
        <v>251</v>
      </c>
      <c r="K129" s="659">
        <f t="shared" ref="K129:R129" si="9">SUM(P126+X38+AL38)</f>
        <v>876</v>
      </c>
      <c r="L129" s="659">
        <f t="shared" si="9"/>
        <v>98</v>
      </c>
      <c r="M129" s="659">
        <f t="shared" si="9"/>
        <v>107</v>
      </c>
      <c r="N129" s="659">
        <f t="shared" si="9"/>
        <v>213</v>
      </c>
      <c r="O129" s="659">
        <f t="shared" si="9"/>
        <v>298</v>
      </c>
      <c r="P129" s="659">
        <f t="shared" si="9"/>
        <v>150</v>
      </c>
      <c r="Q129" s="659">
        <f t="shared" si="9"/>
        <v>188</v>
      </c>
      <c r="R129" s="659">
        <f t="shared" si="9"/>
        <v>73</v>
      </c>
    </row>
    <row r="130" spans="1:32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32"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32">
      <c r="A132" s="1" t="s">
        <v>103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32"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32">
      <c r="A134" s="1" t="s">
        <v>104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32" ht="15.75">
      <c r="AF135" s="110"/>
    </row>
    <row r="141" spans="1:32" ht="15.75">
      <c r="AF141" s="110"/>
    </row>
    <row r="146" spans="32:32" ht="15.75">
      <c r="AF146" s="110"/>
    </row>
    <row r="153" spans="32:32" ht="15.75">
      <c r="AF153" s="110"/>
    </row>
    <row r="159" spans="32:32" ht="15.75">
      <c r="AF159" s="110"/>
    </row>
    <row r="212" spans="36:36">
      <c r="AJ212" s="4"/>
    </row>
    <row r="213" spans="36:36">
      <c r="AJ213" s="4"/>
    </row>
    <row r="214" spans="36:36">
      <c r="AJ214" s="4"/>
    </row>
    <row r="215" spans="36:36">
      <c r="AJ215" s="4"/>
    </row>
    <row r="216" spans="36:36">
      <c r="AJ216" s="4"/>
    </row>
    <row r="217" spans="36:36">
      <c r="AJ217" s="4"/>
    </row>
    <row r="218" spans="36:36">
      <c r="AJ218" s="4"/>
    </row>
    <row r="219" spans="36:36">
      <c r="AJ219" s="4"/>
    </row>
    <row r="220" spans="36:36">
      <c r="AJ220" s="4"/>
    </row>
    <row r="221" spans="36:36">
      <c r="AJ221" s="4"/>
    </row>
    <row r="222" spans="36:36">
      <c r="AJ222" s="4"/>
    </row>
    <row r="223" spans="36:36">
      <c r="AJ223" s="4"/>
    </row>
    <row r="224" spans="36:36">
      <c r="AJ224" s="4"/>
    </row>
    <row r="225" spans="36:36">
      <c r="AJ225" s="4"/>
    </row>
    <row r="226" spans="36:36">
      <c r="AJ226" s="4"/>
    </row>
    <row r="227" spans="36:36">
      <c r="AJ227" s="4"/>
    </row>
    <row r="228" spans="36:36">
      <c r="AJ228" s="4"/>
    </row>
    <row r="229" spans="36:36">
      <c r="AJ229" s="4"/>
    </row>
    <row r="230" spans="36:36">
      <c r="AJ230" s="4"/>
    </row>
    <row r="231" spans="36:36">
      <c r="AJ231" s="4"/>
    </row>
    <row r="232" spans="36:36">
      <c r="AJ232" s="4"/>
    </row>
    <row r="233" spans="36:36">
      <c r="AJ233" s="4"/>
    </row>
    <row r="234" spans="36:36">
      <c r="AJ234" s="4"/>
    </row>
    <row r="235" spans="36:36">
      <c r="AJ235" s="4"/>
    </row>
    <row r="236" spans="36:36">
      <c r="AJ236" s="4"/>
    </row>
    <row r="237" spans="36:36">
      <c r="AJ237" s="4"/>
    </row>
    <row r="238" spans="36:36">
      <c r="AJ238" s="4"/>
    </row>
    <row r="239" spans="36:36">
      <c r="AJ239" s="4"/>
    </row>
    <row r="240" spans="36:36">
      <c r="AJ240" s="4"/>
    </row>
    <row r="241" spans="36:36">
      <c r="AJ241" s="4"/>
    </row>
    <row r="242" spans="36:36">
      <c r="AJ242" s="4"/>
    </row>
    <row r="243" spans="36:36">
      <c r="AJ243" s="4"/>
    </row>
    <row r="244" spans="36:36">
      <c r="AJ244" s="4"/>
    </row>
  </sheetData>
  <sheetProtection algorithmName="SHA-512" hashValue="tC62F5Lro7MsI03oftU+tzCKcTILtlOQN0AkttRMikIDQ23ZyDOZinps2nDQNh01FZ/woL5CHIfM6L+rA7A6vQ==" saltValue="Ll5Fd6S3b0G/rCS94RL4CQ==" spinCount="100000" sheet="1" formatCells="0" formatRows="0" selectLockedCells="1"/>
  <mergeCells count="160">
    <mergeCell ref="AR31:AR35"/>
    <mergeCell ref="AS31:AS35"/>
    <mergeCell ref="A36:D36"/>
    <mergeCell ref="A31:A35"/>
    <mergeCell ref="B31:B35"/>
    <mergeCell ref="C31:C35"/>
    <mergeCell ref="AG31:AG35"/>
    <mergeCell ref="AH31:AH35"/>
    <mergeCell ref="AI31:AI35"/>
    <mergeCell ref="AJ31:AJ35"/>
    <mergeCell ref="AK31:AK35"/>
    <mergeCell ref="AL31:AL35"/>
    <mergeCell ref="AR11:AR21"/>
    <mergeCell ref="AS11:AS21"/>
    <mergeCell ref="A24:A28"/>
    <mergeCell ref="B24:B28"/>
    <mergeCell ref="C24:C28"/>
    <mergeCell ref="AG24:AG28"/>
    <mergeCell ref="AH24:AH28"/>
    <mergeCell ref="AI24:AI28"/>
    <mergeCell ref="AJ24:AJ28"/>
    <mergeCell ref="AK24:AK28"/>
    <mergeCell ref="AL24:AL28"/>
    <mergeCell ref="AM24:AM28"/>
    <mergeCell ref="AN24:AN28"/>
    <mergeCell ref="AO24:AO28"/>
    <mergeCell ref="AP24:AP28"/>
    <mergeCell ref="AQ24:AQ28"/>
    <mergeCell ref="AR24:AR28"/>
    <mergeCell ref="AS24:AS28"/>
    <mergeCell ref="A11:A21"/>
    <mergeCell ref="B11:B21"/>
    <mergeCell ref="C11:C21"/>
    <mergeCell ref="AG11:AG21"/>
    <mergeCell ref="AH11:AH21"/>
    <mergeCell ref="AI11:AI21"/>
    <mergeCell ref="B122:C122"/>
    <mergeCell ref="B123:C123"/>
    <mergeCell ref="B124:C124"/>
    <mergeCell ref="D128:D129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121:C121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20:C120"/>
    <mergeCell ref="B111:C111"/>
    <mergeCell ref="B112:C112"/>
    <mergeCell ref="B113:C113"/>
    <mergeCell ref="B114:C114"/>
    <mergeCell ref="B115:C115"/>
    <mergeCell ref="B116:C116"/>
    <mergeCell ref="B117:C117"/>
    <mergeCell ref="B78:C78"/>
    <mergeCell ref="B79:C79"/>
    <mergeCell ref="B80:C80"/>
    <mergeCell ref="B81:C81"/>
    <mergeCell ref="B82:C82"/>
    <mergeCell ref="B83:C83"/>
    <mergeCell ref="AJ11:AJ21"/>
    <mergeCell ref="AK11:AK21"/>
    <mergeCell ref="AL11:AL21"/>
    <mergeCell ref="A22:D22"/>
    <mergeCell ref="B56:C56"/>
    <mergeCell ref="B57:C57"/>
    <mergeCell ref="A40:A42"/>
    <mergeCell ref="B118:C118"/>
    <mergeCell ref="B119:C119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E7:AE7"/>
    <mergeCell ref="AG7:AS7"/>
    <mergeCell ref="Y8:AE8"/>
    <mergeCell ref="AM8:AS8"/>
    <mergeCell ref="AK8:AL8"/>
    <mergeCell ref="A29:D29"/>
    <mergeCell ref="AM11:AM21"/>
    <mergeCell ref="AN11:AN21"/>
    <mergeCell ref="AO11:AO21"/>
    <mergeCell ref="AP11:AP21"/>
    <mergeCell ref="AQ11:AQ21"/>
    <mergeCell ref="B48:C48"/>
    <mergeCell ref="AM31:AM35"/>
    <mergeCell ref="AN31:AN35"/>
    <mergeCell ref="AO31:AO35"/>
    <mergeCell ref="AP31:AP35"/>
    <mergeCell ref="AQ31:AQ35"/>
    <mergeCell ref="D40:D42"/>
    <mergeCell ref="E40:W40"/>
    <mergeCell ref="E41:I41"/>
    <mergeCell ref="J41:N41"/>
    <mergeCell ref="O41:P41"/>
    <mergeCell ref="B40:C42"/>
    <mergeCell ref="Q41:W41"/>
    <mergeCell ref="B92:C92"/>
    <mergeCell ref="B93:C93"/>
    <mergeCell ref="B94:C94"/>
    <mergeCell ref="B95:C95"/>
    <mergeCell ref="B43:C43"/>
    <mergeCell ref="B84:C84"/>
    <mergeCell ref="B85:C85"/>
    <mergeCell ref="B86:C86"/>
    <mergeCell ref="B87:C87"/>
    <mergeCell ref="B88:C88"/>
    <mergeCell ref="B89:C89"/>
    <mergeCell ref="B90:C90"/>
    <mergeCell ref="B91:C91"/>
    <mergeCell ref="B44:C44"/>
    <mergeCell ref="B45:C45"/>
    <mergeCell ref="B46:C46"/>
    <mergeCell ref="B47:C47"/>
    <mergeCell ref="B49:C49"/>
    <mergeCell ref="B50:C50"/>
    <mergeCell ref="B51:C51"/>
    <mergeCell ref="B52:C52"/>
    <mergeCell ref="B53:C53"/>
    <mergeCell ref="B54:C54"/>
    <mergeCell ref="B55:C5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>
    <tabColor rgb="FF00B0F0"/>
  </sheetPr>
  <dimension ref="A1:AT211"/>
  <sheetViews>
    <sheetView showGridLines="0" topLeftCell="A23" zoomScale="85" zoomScaleNormal="85" workbookViewId="0">
      <selection activeCell="A43" sqref="A43:W83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1833" t="s">
        <v>44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1833"/>
      <c r="AK1" s="1833"/>
      <c r="AL1" s="1833"/>
      <c r="AM1" s="155"/>
      <c r="AN1" s="155"/>
      <c r="AO1" s="155"/>
      <c r="AP1" s="155"/>
      <c r="AQ1" s="155"/>
      <c r="AR1" s="155"/>
      <c r="AS1" s="155"/>
    </row>
    <row r="2" spans="1:45" ht="15.75">
      <c r="A2" s="1833" t="s">
        <v>4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1833"/>
      <c r="Z2" s="1833"/>
      <c r="AA2" s="1833"/>
      <c r="AB2" s="1833"/>
      <c r="AC2" s="1833"/>
      <c r="AD2" s="1833"/>
      <c r="AE2" s="1833"/>
      <c r="AF2" s="1833"/>
      <c r="AG2" s="1833"/>
      <c r="AH2" s="1833"/>
      <c r="AI2" s="1833"/>
      <c r="AJ2" s="1833"/>
      <c r="AK2" s="1833"/>
      <c r="AL2" s="1833"/>
      <c r="AM2" s="155"/>
      <c r="AN2" s="155"/>
      <c r="AO2" s="155"/>
      <c r="AP2" s="155"/>
      <c r="AQ2" s="155"/>
      <c r="AR2" s="155"/>
      <c r="AS2" s="155"/>
    </row>
    <row r="3" spans="1:45" ht="15.75">
      <c r="A3" s="1833" t="s">
        <v>173</v>
      </c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  <c r="T3" s="1833"/>
      <c r="U3" s="1833"/>
      <c r="V3" s="1833"/>
      <c r="W3" s="1833"/>
      <c r="X3" s="1833"/>
      <c r="Y3" s="1833"/>
      <c r="Z3" s="1833"/>
      <c r="AA3" s="1833"/>
      <c r="AB3" s="1833"/>
      <c r="AC3" s="1833"/>
      <c r="AD3" s="1833"/>
      <c r="AE3" s="1833"/>
      <c r="AF3" s="1833"/>
      <c r="AG3" s="1833"/>
      <c r="AH3" s="1833"/>
      <c r="AI3" s="1833"/>
      <c r="AJ3" s="1833"/>
      <c r="AK3" s="1833"/>
      <c r="AL3" s="1833"/>
      <c r="AM3" s="155"/>
      <c r="AN3" s="155"/>
      <c r="AO3" s="155"/>
      <c r="AP3" s="155"/>
      <c r="AQ3" s="155"/>
      <c r="AR3" s="155"/>
      <c r="AS3" s="155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5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5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5" ht="16.5" thickBot="1"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1:45" customFormat="1" ht="15" customHeight="1">
      <c r="A11" s="1899" t="s">
        <v>55</v>
      </c>
      <c r="B11" s="1900" t="s">
        <v>224</v>
      </c>
      <c r="C11" s="1902" t="s">
        <v>377</v>
      </c>
      <c r="D11" s="575" t="s">
        <v>225</v>
      </c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615"/>
      <c r="AG11" s="1878"/>
      <c r="AH11" s="1878"/>
      <c r="AI11" s="1878"/>
      <c r="AJ11" s="1878"/>
      <c r="AK11" s="1878"/>
      <c r="AL11" s="1878"/>
      <c r="AM11" s="1878"/>
      <c r="AN11" s="1878"/>
      <c r="AO11" s="1878"/>
      <c r="AP11" s="1878"/>
      <c r="AQ11" s="1878"/>
      <c r="AR11" s="1878"/>
      <c r="AS11" s="1878"/>
    </row>
    <row r="12" spans="1:45" customFormat="1">
      <c r="A12" s="1882"/>
      <c r="B12" s="1901"/>
      <c r="C12" s="1903"/>
      <c r="D12" s="576" t="s">
        <v>226</v>
      </c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614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5"/>
      <c r="AG12" s="1879"/>
      <c r="AH12" s="1879"/>
      <c r="AI12" s="1879"/>
      <c r="AJ12" s="1879"/>
      <c r="AK12" s="1879"/>
      <c r="AL12" s="1879"/>
      <c r="AM12" s="1879"/>
      <c r="AN12" s="1879"/>
      <c r="AO12" s="1879"/>
      <c r="AP12" s="1879"/>
      <c r="AQ12" s="1879"/>
      <c r="AR12" s="1879"/>
      <c r="AS12" s="1879"/>
    </row>
    <row r="13" spans="1:45" customFormat="1">
      <c r="A13" s="1882"/>
      <c r="B13" s="1901"/>
      <c r="C13" s="1903"/>
      <c r="D13" s="576" t="s">
        <v>227</v>
      </c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5"/>
      <c r="AG13" s="1879"/>
      <c r="AH13" s="1879"/>
      <c r="AI13" s="1879"/>
      <c r="AJ13" s="1879"/>
      <c r="AK13" s="1879"/>
      <c r="AL13" s="1879"/>
      <c r="AM13" s="1879"/>
      <c r="AN13" s="1879"/>
      <c r="AO13" s="1879"/>
      <c r="AP13" s="1879"/>
      <c r="AQ13" s="1879"/>
      <c r="AR13" s="1879"/>
      <c r="AS13" s="1879"/>
    </row>
    <row r="14" spans="1:45" customFormat="1">
      <c r="A14" s="1882"/>
      <c r="B14" s="1901"/>
      <c r="C14" s="1903"/>
      <c r="D14" s="576" t="s">
        <v>228</v>
      </c>
      <c r="E14" s="614"/>
      <c r="F14" s="614"/>
      <c r="G14" s="614"/>
      <c r="H14" s="614"/>
      <c r="I14" s="614"/>
      <c r="J14" s="614"/>
      <c r="K14" s="614"/>
      <c r="L14" s="614"/>
      <c r="M14" s="614"/>
      <c r="N14" s="614"/>
      <c r="O14" s="614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5"/>
      <c r="AG14" s="1879"/>
      <c r="AH14" s="1879"/>
      <c r="AI14" s="1879"/>
      <c r="AJ14" s="1879"/>
      <c r="AK14" s="1879"/>
      <c r="AL14" s="1879"/>
      <c r="AM14" s="1879"/>
      <c r="AN14" s="1879"/>
      <c r="AO14" s="1879"/>
      <c r="AP14" s="1879"/>
      <c r="AQ14" s="1879"/>
      <c r="AR14" s="1879"/>
      <c r="AS14" s="1879"/>
    </row>
    <row r="15" spans="1:45" customFormat="1">
      <c r="A15" s="1882"/>
      <c r="B15" s="1901"/>
      <c r="C15" s="1903"/>
      <c r="D15" s="576" t="s">
        <v>229</v>
      </c>
      <c r="E15" s="614"/>
      <c r="F15" s="614"/>
      <c r="G15" s="614"/>
      <c r="H15" s="614"/>
      <c r="I15" s="614"/>
      <c r="J15" s="614"/>
      <c r="K15" s="614"/>
      <c r="L15" s="614"/>
      <c r="M15" s="614"/>
      <c r="N15" s="614"/>
      <c r="O15" s="614"/>
      <c r="P15" s="614"/>
      <c r="Q15" s="614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  <c r="AC15" s="614"/>
      <c r="AD15" s="614"/>
      <c r="AE15" s="614"/>
      <c r="AF15" s="615"/>
      <c r="AG15" s="1879"/>
      <c r="AH15" s="1879"/>
      <c r="AI15" s="1879"/>
      <c r="AJ15" s="1879"/>
      <c r="AK15" s="1879"/>
      <c r="AL15" s="1879"/>
      <c r="AM15" s="1879"/>
      <c r="AN15" s="1879"/>
      <c r="AO15" s="1879"/>
      <c r="AP15" s="1879"/>
      <c r="AQ15" s="1879"/>
      <c r="AR15" s="1879"/>
      <c r="AS15" s="1879"/>
    </row>
    <row r="16" spans="1:45" customFormat="1">
      <c r="A16" s="1882"/>
      <c r="B16" s="1901"/>
      <c r="C16" s="1903"/>
      <c r="D16" s="576" t="s">
        <v>230</v>
      </c>
      <c r="E16" s="614"/>
      <c r="F16" s="614"/>
      <c r="G16" s="614"/>
      <c r="H16" s="614"/>
      <c r="I16" s="614"/>
      <c r="J16" s="614"/>
      <c r="K16" s="614"/>
      <c r="L16" s="614"/>
      <c r="M16" s="614"/>
      <c r="N16" s="614"/>
      <c r="O16" s="614"/>
      <c r="P16" s="614"/>
      <c r="Q16" s="614"/>
      <c r="R16" s="614"/>
      <c r="S16" s="614"/>
      <c r="T16" s="614"/>
      <c r="U16" s="614"/>
      <c r="V16" s="614"/>
      <c r="W16" s="614"/>
      <c r="X16" s="614"/>
      <c r="Y16" s="614"/>
      <c r="Z16" s="614"/>
      <c r="AA16" s="614"/>
      <c r="AB16" s="614"/>
      <c r="AC16" s="614"/>
      <c r="AD16" s="614"/>
      <c r="AE16" s="614"/>
      <c r="AF16" s="615"/>
      <c r="AG16" s="1879"/>
      <c r="AH16" s="1879"/>
      <c r="AI16" s="1879"/>
      <c r="AJ16" s="1879"/>
      <c r="AK16" s="1879"/>
      <c r="AL16" s="1879"/>
      <c r="AM16" s="1879"/>
      <c r="AN16" s="1879"/>
      <c r="AO16" s="1879"/>
      <c r="AP16" s="1879"/>
      <c r="AQ16" s="1879"/>
      <c r="AR16" s="1879"/>
      <c r="AS16" s="1879"/>
    </row>
    <row r="17" spans="1:45" customFormat="1">
      <c r="A17" s="1882"/>
      <c r="B17" s="1901"/>
      <c r="C17" s="1903"/>
      <c r="D17" s="576" t="s">
        <v>231</v>
      </c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5"/>
      <c r="AG17" s="1879"/>
      <c r="AH17" s="1879"/>
      <c r="AI17" s="1879"/>
      <c r="AJ17" s="1879"/>
      <c r="AK17" s="1879"/>
      <c r="AL17" s="1879"/>
      <c r="AM17" s="1879"/>
      <c r="AN17" s="1879"/>
      <c r="AO17" s="1879"/>
      <c r="AP17" s="1879"/>
      <c r="AQ17" s="1879"/>
      <c r="AR17" s="1879"/>
      <c r="AS17" s="1879"/>
    </row>
    <row r="18" spans="1:45" customFormat="1">
      <c r="A18" s="1882"/>
      <c r="B18" s="1901"/>
      <c r="C18" s="1903"/>
      <c r="D18" s="576" t="s">
        <v>232</v>
      </c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614"/>
      <c r="AF18" s="615"/>
      <c r="AG18" s="1879"/>
      <c r="AH18" s="1879"/>
      <c r="AI18" s="1879"/>
      <c r="AJ18" s="1879"/>
      <c r="AK18" s="1879"/>
      <c r="AL18" s="1879"/>
      <c r="AM18" s="1879"/>
      <c r="AN18" s="1879"/>
      <c r="AO18" s="1879"/>
      <c r="AP18" s="1879"/>
      <c r="AQ18" s="1879"/>
      <c r="AR18" s="1879"/>
      <c r="AS18" s="1879"/>
    </row>
    <row r="19" spans="1:45" customFormat="1">
      <c r="A19" s="1882"/>
      <c r="B19" s="1901"/>
      <c r="C19" s="1903"/>
      <c r="D19" s="576" t="s">
        <v>233</v>
      </c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614"/>
      <c r="AF19" s="615"/>
      <c r="AG19" s="1879"/>
      <c r="AH19" s="1879"/>
      <c r="AI19" s="1879"/>
      <c r="AJ19" s="1879"/>
      <c r="AK19" s="1879"/>
      <c r="AL19" s="1879"/>
      <c r="AM19" s="1879"/>
      <c r="AN19" s="1879"/>
      <c r="AO19" s="1879"/>
      <c r="AP19" s="1879"/>
      <c r="AQ19" s="1879"/>
      <c r="AR19" s="1879"/>
      <c r="AS19" s="1879"/>
    </row>
    <row r="20" spans="1:45" customFormat="1">
      <c r="A20" s="1882"/>
      <c r="B20" s="1901"/>
      <c r="C20" s="1903"/>
      <c r="D20" s="576" t="s">
        <v>234</v>
      </c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  <c r="V20" s="614"/>
      <c r="W20" s="614"/>
      <c r="X20" s="614"/>
      <c r="Y20" s="614"/>
      <c r="Z20" s="614"/>
      <c r="AA20" s="614"/>
      <c r="AB20" s="614"/>
      <c r="AC20" s="614"/>
      <c r="AD20" s="614"/>
      <c r="AE20" s="614"/>
      <c r="AF20" s="615"/>
      <c r="AG20" s="1879"/>
      <c r="AH20" s="1879"/>
      <c r="AI20" s="1879"/>
      <c r="AJ20" s="1879"/>
      <c r="AK20" s="1879"/>
      <c r="AL20" s="1879"/>
      <c r="AM20" s="1879"/>
      <c r="AN20" s="1879"/>
      <c r="AO20" s="1879"/>
      <c r="AP20" s="1879"/>
      <c r="AQ20" s="1879"/>
      <c r="AR20" s="1879"/>
      <c r="AS20" s="1879"/>
    </row>
    <row r="21" spans="1:45" customFormat="1" ht="15.75" thickBot="1">
      <c r="A21" s="1883"/>
      <c r="B21" s="1886"/>
      <c r="C21" s="1889"/>
      <c r="D21" s="577" t="s">
        <v>235</v>
      </c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  <c r="AC21" s="614"/>
      <c r="AD21" s="614"/>
      <c r="AE21" s="614"/>
      <c r="AF21" s="615"/>
      <c r="AG21" s="1880"/>
      <c r="AH21" s="1880"/>
      <c r="AI21" s="1880"/>
      <c r="AJ21" s="1880"/>
      <c r="AK21" s="1880"/>
      <c r="AL21" s="1880"/>
      <c r="AM21" s="1880"/>
      <c r="AN21" s="1880"/>
      <c r="AO21" s="1880"/>
      <c r="AP21" s="1880"/>
      <c r="AQ21" s="1880"/>
      <c r="AR21" s="1880"/>
      <c r="AS21" s="1880"/>
    </row>
    <row r="22" spans="1:45">
      <c r="A22" s="1915"/>
      <c r="B22" s="1915"/>
      <c r="C22" s="1915"/>
      <c r="D22" s="191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11">
        <f>SUM(AG11)</f>
        <v>0</v>
      </c>
      <c r="AH22" s="111">
        <f t="shared" ref="AH22:AS22" si="1">SUM(AH11)</f>
        <v>0</v>
      </c>
      <c r="AI22" s="111">
        <f t="shared" si="1"/>
        <v>0</v>
      </c>
      <c r="AJ22" s="111">
        <f t="shared" si="1"/>
        <v>0</v>
      </c>
      <c r="AK22" s="111">
        <f t="shared" si="1"/>
        <v>0</v>
      </c>
      <c r="AL22" s="111">
        <f t="shared" si="1"/>
        <v>0</v>
      </c>
      <c r="AM22" s="111">
        <f t="shared" si="1"/>
        <v>0</v>
      </c>
      <c r="AN22" s="111">
        <f t="shared" si="1"/>
        <v>0</v>
      </c>
      <c r="AO22" s="111">
        <f t="shared" si="1"/>
        <v>0</v>
      </c>
      <c r="AP22" s="111">
        <f t="shared" si="1"/>
        <v>0</v>
      </c>
      <c r="AQ22" s="111">
        <f t="shared" si="1"/>
        <v>0</v>
      </c>
      <c r="AR22" s="111">
        <f t="shared" si="1"/>
        <v>0</v>
      </c>
      <c r="AS22" s="111">
        <f t="shared" si="1"/>
        <v>0</v>
      </c>
    </row>
    <row r="23" spans="1:45" ht="19.5" thickBot="1">
      <c r="A23" s="721"/>
      <c r="B23" s="721"/>
      <c r="C23" s="721"/>
      <c r="D23" s="72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15" customHeight="1">
      <c r="A24" s="1899" t="s">
        <v>236</v>
      </c>
      <c r="B24" s="1900" t="s">
        <v>359</v>
      </c>
      <c r="C24" s="1902" t="s">
        <v>360</v>
      </c>
      <c r="D24" s="575" t="s">
        <v>361</v>
      </c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5"/>
      <c r="AG24" s="1878"/>
      <c r="AH24" s="1878"/>
      <c r="AI24" s="1878"/>
      <c r="AJ24" s="1878"/>
      <c r="AK24" s="1878"/>
      <c r="AL24" s="1878"/>
      <c r="AM24" s="1878"/>
      <c r="AN24" s="1878"/>
      <c r="AO24" s="1878"/>
      <c r="AP24" s="1878"/>
      <c r="AQ24" s="1878"/>
      <c r="AR24" s="1878"/>
      <c r="AS24" s="1878"/>
    </row>
    <row r="25" spans="1:45" customFormat="1">
      <c r="A25" s="1882"/>
      <c r="B25" s="1901"/>
      <c r="C25" s="1903"/>
      <c r="D25" s="576" t="s">
        <v>362</v>
      </c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5"/>
      <c r="AG25" s="1879"/>
      <c r="AH25" s="1879"/>
      <c r="AI25" s="1879"/>
      <c r="AJ25" s="1879"/>
      <c r="AK25" s="1879"/>
      <c r="AL25" s="1879"/>
      <c r="AM25" s="1879"/>
      <c r="AN25" s="1879"/>
      <c r="AO25" s="1879"/>
      <c r="AP25" s="1879"/>
      <c r="AQ25" s="1879"/>
      <c r="AR25" s="1879"/>
      <c r="AS25" s="1879"/>
    </row>
    <row r="26" spans="1:45" customFormat="1">
      <c r="A26" s="1882"/>
      <c r="B26" s="1901"/>
      <c r="C26" s="1903"/>
      <c r="D26" s="576" t="s">
        <v>363</v>
      </c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5"/>
      <c r="AG26" s="1879"/>
      <c r="AH26" s="1879"/>
      <c r="AI26" s="1879"/>
      <c r="AJ26" s="1879"/>
      <c r="AK26" s="1879"/>
      <c r="AL26" s="1879"/>
      <c r="AM26" s="1879"/>
      <c r="AN26" s="1879"/>
      <c r="AO26" s="1879"/>
      <c r="AP26" s="1879"/>
      <c r="AQ26" s="1879"/>
      <c r="AR26" s="1879"/>
      <c r="AS26" s="1879"/>
    </row>
    <row r="27" spans="1:45" customFormat="1">
      <c r="A27" s="1882"/>
      <c r="B27" s="1901"/>
      <c r="C27" s="1903"/>
      <c r="D27" s="576" t="s">
        <v>364</v>
      </c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5"/>
      <c r="AG27" s="1879"/>
      <c r="AH27" s="1879"/>
      <c r="AI27" s="1879"/>
      <c r="AJ27" s="1879"/>
      <c r="AK27" s="1879"/>
      <c r="AL27" s="1879"/>
      <c r="AM27" s="1879"/>
      <c r="AN27" s="1879"/>
      <c r="AO27" s="1879"/>
      <c r="AP27" s="1879"/>
      <c r="AQ27" s="1879"/>
      <c r="AR27" s="1879"/>
      <c r="AS27" s="1879"/>
    </row>
    <row r="28" spans="1:45" customFormat="1" ht="15.75" thickBot="1">
      <c r="A28" s="1883"/>
      <c r="B28" s="1886"/>
      <c r="C28" s="1889"/>
      <c r="D28" s="577" t="s">
        <v>365</v>
      </c>
      <c r="E28" s="614"/>
      <c r="F28" s="614"/>
      <c r="G28" s="614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  <c r="AC28" s="614"/>
      <c r="AD28" s="614"/>
      <c r="AE28" s="614"/>
      <c r="AF28" s="615"/>
      <c r="AG28" s="1880"/>
      <c r="AH28" s="1880"/>
      <c r="AI28" s="1880"/>
      <c r="AJ28" s="1880"/>
      <c r="AK28" s="1880"/>
      <c r="AL28" s="1880"/>
      <c r="AM28" s="1880"/>
      <c r="AN28" s="1880"/>
      <c r="AO28" s="1880"/>
      <c r="AP28" s="1880"/>
      <c r="AQ28" s="1880"/>
      <c r="AR28" s="1880"/>
      <c r="AS28" s="1880"/>
    </row>
    <row r="29" spans="1:45">
      <c r="A29" s="1915"/>
      <c r="B29" s="1915"/>
      <c r="C29" s="1915"/>
      <c r="D29" s="1915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111">
        <f>SUM(AG24)</f>
        <v>0</v>
      </c>
      <c r="AH29" s="111">
        <f t="shared" ref="AH29:AS29" si="3">SUM(AH24)</f>
        <v>0</v>
      </c>
      <c r="AI29" s="111">
        <f t="shared" si="3"/>
        <v>0</v>
      </c>
      <c r="AJ29" s="111">
        <f t="shared" si="3"/>
        <v>0</v>
      </c>
      <c r="AK29" s="111">
        <f t="shared" si="3"/>
        <v>0</v>
      </c>
      <c r="AL29" s="111">
        <f t="shared" si="3"/>
        <v>0</v>
      </c>
      <c r="AM29" s="111">
        <f t="shared" si="3"/>
        <v>0</v>
      </c>
      <c r="AN29" s="111">
        <f t="shared" si="3"/>
        <v>0</v>
      </c>
      <c r="AO29" s="111">
        <f t="shared" si="3"/>
        <v>0</v>
      </c>
      <c r="AP29" s="111">
        <f t="shared" si="3"/>
        <v>0</v>
      </c>
      <c r="AQ29" s="111">
        <f t="shared" si="3"/>
        <v>0</v>
      </c>
      <c r="AR29" s="111">
        <f t="shared" si="3"/>
        <v>0</v>
      </c>
      <c r="AS29" s="111">
        <f t="shared" si="3"/>
        <v>0</v>
      </c>
    </row>
    <row r="30" spans="1:45" ht="15.75" thickBot="1">
      <c r="A30" s="722"/>
      <c r="B30" s="722"/>
      <c r="C30" s="722"/>
      <c r="D30" s="7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1899" t="s">
        <v>51</v>
      </c>
      <c r="B31" s="1900" t="s">
        <v>220</v>
      </c>
      <c r="C31" s="1902" t="s">
        <v>358</v>
      </c>
      <c r="D31" s="575" t="s">
        <v>221</v>
      </c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5"/>
      <c r="AG31" s="1878"/>
      <c r="AH31" s="1878"/>
      <c r="AI31" s="1878"/>
      <c r="AJ31" s="1878"/>
      <c r="AK31" s="1878"/>
      <c r="AL31" s="1878"/>
      <c r="AM31" s="1878"/>
      <c r="AN31" s="1878"/>
      <c r="AO31" s="1878"/>
      <c r="AP31" s="1878"/>
      <c r="AQ31" s="1878"/>
      <c r="AR31" s="1878"/>
      <c r="AS31" s="1878"/>
    </row>
    <row r="32" spans="1:45" customFormat="1">
      <c r="A32" s="1882"/>
      <c r="B32" s="1901"/>
      <c r="C32" s="1903"/>
      <c r="D32" s="576" t="s">
        <v>222</v>
      </c>
      <c r="E32" s="614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15"/>
      <c r="AG32" s="1879"/>
      <c r="AH32" s="1879"/>
      <c r="AI32" s="1879"/>
      <c r="AJ32" s="1879"/>
      <c r="AK32" s="1879"/>
      <c r="AL32" s="1879"/>
      <c r="AM32" s="1879"/>
      <c r="AN32" s="1879"/>
      <c r="AO32" s="1879"/>
      <c r="AP32" s="1879"/>
      <c r="AQ32" s="1879"/>
      <c r="AR32" s="1879"/>
      <c r="AS32" s="1879"/>
    </row>
    <row r="33" spans="1:46" customFormat="1">
      <c r="A33" s="1882"/>
      <c r="B33" s="1901"/>
      <c r="C33" s="1903"/>
      <c r="D33" s="576" t="s">
        <v>223</v>
      </c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5"/>
      <c r="AG33" s="1879"/>
      <c r="AH33" s="1879"/>
      <c r="AI33" s="1879"/>
      <c r="AJ33" s="1879"/>
      <c r="AK33" s="1879"/>
      <c r="AL33" s="1879"/>
      <c r="AM33" s="1879"/>
      <c r="AN33" s="1879"/>
      <c r="AO33" s="1879"/>
      <c r="AP33" s="1879"/>
      <c r="AQ33" s="1879"/>
      <c r="AR33" s="1879"/>
      <c r="AS33" s="1879"/>
    </row>
    <row r="34" spans="1:46" customFormat="1">
      <c r="A34" s="1882"/>
      <c r="B34" s="1901"/>
      <c r="C34" s="1903"/>
      <c r="D34" s="576" t="s">
        <v>237</v>
      </c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4"/>
      <c r="AE34" s="614"/>
      <c r="AF34" s="615"/>
      <c r="AG34" s="1879"/>
      <c r="AH34" s="1879"/>
      <c r="AI34" s="1879"/>
      <c r="AJ34" s="1879"/>
      <c r="AK34" s="1879"/>
      <c r="AL34" s="1879"/>
      <c r="AM34" s="1879"/>
      <c r="AN34" s="1879"/>
      <c r="AO34" s="1879"/>
      <c r="AP34" s="1879"/>
      <c r="AQ34" s="1879"/>
      <c r="AR34" s="1879"/>
      <c r="AS34" s="1879"/>
    </row>
    <row r="35" spans="1:46" customFormat="1" ht="15.75" thickBot="1">
      <c r="A35" s="1883"/>
      <c r="B35" s="1886"/>
      <c r="C35" s="1889"/>
      <c r="D35" s="577" t="s">
        <v>238</v>
      </c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4"/>
      <c r="AD35" s="614"/>
      <c r="AE35" s="614"/>
      <c r="AF35" s="615"/>
      <c r="AG35" s="1880"/>
      <c r="AH35" s="1880"/>
      <c r="AI35" s="1880"/>
      <c r="AJ35" s="1880"/>
      <c r="AK35" s="1880"/>
      <c r="AL35" s="1880"/>
      <c r="AM35" s="1880"/>
      <c r="AN35" s="1880"/>
      <c r="AO35" s="1880"/>
      <c r="AP35" s="1880"/>
      <c r="AQ35" s="1880"/>
      <c r="AR35" s="1880"/>
      <c r="AS35" s="1880"/>
    </row>
    <row r="36" spans="1:46">
      <c r="A36" s="1877"/>
      <c r="B36" s="1877"/>
      <c r="C36" s="1877"/>
      <c r="D36" s="1877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11">
        <f>SUM(AG31)</f>
        <v>0</v>
      </c>
      <c r="AH36" s="111">
        <f t="shared" ref="AH36:AS36" si="5">SUM(AH31)</f>
        <v>0</v>
      </c>
      <c r="AI36" s="111">
        <f t="shared" si="5"/>
        <v>0</v>
      </c>
      <c r="AJ36" s="111">
        <f t="shared" si="5"/>
        <v>0</v>
      </c>
      <c r="AK36" s="111">
        <f t="shared" si="5"/>
        <v>0</v>
      </c>
      <c r="AL36" s="111">
        <f t="shared" si="5"/>
        <v>0</v>
      </c>
      <c r="AM36" s="111">
        <f t="shared" si="5"/>
        <v>0</v>
      </c>
      <c r="AN36" s="111">
        <f t="shared" si="5"/>
        <v>0</v>
      </c>
      <c r="AO36" s="111">
        <f t="shared" si="5"/>
        <v>0</v>
      </c>
      <c r="AP36" s="111">
        <f t="shared" si="5"/>
        <v>0</v>
      </c>
      <c r="AQ36" s="111">
        <f t="shared" si="5"/>
        <v>0</v>
      </c>
      <c r="AR36" s="111">
        <f t="shared" si="5"/>
        <v>0</v>
      </c>
      <c r="AS36" s="111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6" t="s">
        <v>73</v>
      </c>
      <c r="E38" s="9">
        <f>SUM(E36+E29+E22)</f>
        <v>0</v>
      </c>
      <c r="F38" s="9">
        <f t="shared" ref="F38:AS38" si="6">SUM(F36+F29+F22)</f>
        <v>0</v>
      </c>
      <c r="G38" s="9">
        <f t="shared" si="6"/>
        <v>0</v>
      </c>
      <c r="H38" s="9">
        <f t="shared" si="6"/>
        <v>0</v>
      </c>
      <c r="I38" s="9">
        <f t="shared" si="6"/>
        <v>0</v>
      </c>
      <c r="J38" s="9">
        <f t="shared" si="6"/>
        <v>0</v>
      </c>
      <c r="K38" s="9">
        <f t="shared" si="6"/>
        <v>0</v>
      </c>
      <c r="L38" s="9">
        <f t="shared" si="6"/>
        <v>0</v>
      </c>
      <c r="M38" s="9">
        <f t="shared" si="6"/>
        <v>0</v>
      </c>
      <c r="N38" s="9">
        <f t="shared" si="6"/>
        <v>0</v>
      </c>
      <c r="O38" s="9">
        <f t="shared" si="6"/>
        <v>0</v>
      </c>
      <c r="P38" s="9">
        <f t="shared" si="6"/>
        <v>0</v>
      </c>
      <c r="Q38" s="9">
        <f t="shared" si="6"/>
        <v>0</v>
      </c>
      <c r="R38" s="9">
        <f t="shared" si="6"/>
        <v>0</v>
      </c>
      <c r="S38" s="9">
        <f t="shared" si="6"/>
        <v>0</v>
      </c>
      <c r="T38" s="9">
        <f t="shared" si="6"/>
        <v>0</v>
      </c>
      <c r="U38" s="9">
        <f t="shared" si="6"/>
        <v>0</v>
      </c>
      <c r="V38" s="9">
        <f t="shared" si="6"/>
        <v>0</v>
      </c>
      <c r="W38" s="9">
        <f t="shared" si="6"/>
        <v>0</v>
      </c>
      <c r="X38" s="9">
        <f t="shared" si="6"/>
        <v>0</v>
      </c>
      <c r="Y38" s="9">
        <f t="shared" si="6"/>
        <v>0</v>
      </c>
      <c r="Z38" s="9">
        <f t="shared" si="6"/>
        <v>0</v>
      </c>
      <c r="AA38" s="9">
        <f t="shared" si="6"/>
        <v>0</v>
      </c>
      <c r="AB38" s="9">
        <f t="shared" si="6"/>
        <v>0</v>
      </c>
      <c r="AC38" s="9">
        <f t="shared" si="6"/>
        <v>0</v>
      </c>
      <c r="AD38" s="9">
        <f t="shared" si="6"/>
        <v>0</v>
      </c>
      <c r="AE38" s="9">
        <f t="shared" si="6"/>
        <v>0</v>
      </c>
      <c r="AF38" s="4"/>
      <c r="AG38" s="111">
        <f t="shared" si="6"/>
        <v>0</v>
      </c>
      <c r="AH38" s="111">
        <f t="shared" si="6"/>
        <v>0</v>
      </c>
      <c r="AI38" s="111">
        <f t="shared" si="6"/>
        <v>0</v>
      </c>
      <c r="AJ38" s="111">
        <f t="shared" si="6"/>
        <v>0</v>
      </c>
      <c r="AK38" s="111">
        <f t="shared" si="6"/>
        <v>0</v>
      </c>
      <c r="AL38" s="111">
        <f t="shared" si="6"/>
        <v>0</v>
      </c>
      <c r="AM38" s="111">
        <f t="shared" si="6"/>
        <v>0</v>
      </c>
      <c r="AN38" s="111">
        <f t="shared" si="6"/>
        <v>0</v>
      </c>
      <c r="AO38" s="111">
        <f t="shared" si="6"/>
        <v>0</v>
      </c>
      <c r="AP38" s="111">
        <f t="shared" si="6"/>
        <v>0</v>
      </c>
      <c r="AQ38" s="111">
        <f t="shared" si="6"/>
        <v>0</v>
      </c>
      <c r="AR38" s="111">
        <f t="shared" si="6"/>
        <v>0</v>
      </c>
      <c r="AS38" s="111">
        <f t="shared" si="6"/>
        <v>0</v>
      </c>
    </row>
    <row r="39" spans="1:46" customFormat="1" ht="15.75" thickBot="1"/>
    <row r="40" spans="1:46" ht="21.75" customHeight="1" thickBot="1">
      <c r="A40" s="1846" t="s">
        <v>45</v>
      </c>
      <c r="B40" s="1848" t="s">
        <v>66</v>
      </c>
      <c r="C40" s="1849"/>
      <c r="D40" s="1854" t="s">
        <v>67</v>
      </c>
      <c r="E40" s="1855" t="s">
        <v>94</v>
      </c>
      <c r="F40" s="1856"/>
      <c r="G40" s="1856"/>
      <c r="H40" s="1856"/>
      <c r="I40" s="1856"/>
      <c r="J40" s="1856"/>
      <c r="K40" s="1856"/>
      <c r="L40" s="1856"/>
      <c r="M40" s="1856"/>
      <c r="N40" s="1856"/>
      <c r="O40" s="1856"/>
      <c r="P40" s="1856"/>
      <c r="Q40" s="1822"/>
      <c r="R40" s="1822"/>
      <c r="S40" s="1822"/>
      <c r="T40" s="1822"/>
      <c r="U40" s="1857"/>
      <c r="V40" s="1857"/>
      <c r="W40" s="1858"/>
      <c r="AJ40" s="4"/>
    </row>
    <row r="41" spans="1:46" ht="21.75" customHeight="1" thickBot="1">
      <c r="A41" s="1847"/>
      <c r="B41" s="1850"/>
      <c r="C41" s="1851"/>
      <c r="D41" s="1846"/>
      <c r="E41" s="1859" t="s">
        <v>0</v>
      </c>
      <c r="F41" s="1859"/>
      <c r="G41" s="1859"/>
      <c r="H41" s="1859"/>
      <c r="I41" s="1859"/>
      <c r="J41" s="1859" t="s">
        <v>1</v>
      </c>
      <c r="K41" s="1859"/>
      <c r="L41" s="1859"/>
      <c r="M41" s="1859"/>
      <c r="N41" s="1859"/>
      <c r="O41" s="1860" t="s">
        <v>43</v>
      </c>
      <c r="P41" s="1861"/>
      <c r="Q41" s="1862" t="s">
        <v>194</v>
      </c>
      <c r="R41" s="1822"/>
      <c r="S41" s="1822"/>
      <c r="T41" s="1822"/>
      <c r="U41" s="1857"/>
      <c r="V41" s="1857"/>
      <c r="W41" s="1858"/>
      <c r="AJ41" s="4"/>
    </row>
    <row r="42" spans="1:46" ht="30" customHeight="1" thickBot="1">
      <c r="A42" s="1847"/>
      <c r="B42" s="1852"/>
      <c r="C42" s="1853"/>
      <c r="D42" s="1854"/>
      <c r="E42" s="636" t="s">
        <v>98</v>
      </c>
      <c r="F42" s="636" t="s">
        <v>72</v>
      </c>
      <c r="G42" s="637" t="s">
        <v>99</v>
      </c>
      <c r="H42" s="637" t="s">
        <v>70</v>
      </c>
      <c r="I42" s="637" t="s">
        <v>71</v>
      </c>
      <c r="J42" s="637" t="s">
        <v>98</v>
      </c>
      <c r="K42" s="636" t="s">
        <v>72</v>
      </c>
      <c r="L42" s="637" t="s">
        <v>99</v>
      </c>
      <c r="M42" s="637" t="s">
        <v>70</v>
      </c>
      <c r="N42" s="637" t="s">
        <v>71</v>
      </c>
      <c r="O42" s="637" t="s">
        <v>100</v>
      </c>
      <c r="P42" s="637" t="s">
        <v>101</v>
      </c>
      <c r="Q42" s="638" t="s">
        <v>197</v>
      </c>
      <c r="R42" s="638" t="s">
        <v>198</v>
      </c>
      <c r="S42" s="638" t="s">
        <v>199</v>
      </c>
      <c r="T42" s="638" t="s">
        <v>200</v>
      </c>
      <c r="U42" s="638" t="s">
        <v>201</v>
      </c>
      <c r="V42" s="639" t="s">
        <v>202</v>
      </c>
      <c r="W42" s="638" t="s">
        <v>203</v>
      </c>
      <c r="X42" s="4"/>
      <c r="Y42" s="4"/>
      <c r="AN42" s="4"/>
    </row>
    <row r="43" spans="1:46" ht="15" customHeight="1">
      <c r="A43" s="1459" t="s">
        <v>432</v>
      </c>
      <c r="B43" s="2173" t="s">
        <v>559</v>
      </c>
      <c r="C43" s="2174"/>
      <c r="D43" s="1488">
        <v>30</v>
      </c>
      <c r="E43" s="1489"/>
      <c r="F43" s="1490"/>
      <c r="G43" s="1490"/>
      <c r="H43" s="1490"/>
      <c r="I43" s="1491"/>
      <c r="J43" s="1489">
        <v>1</v>
      </c>
      <c r="K43" s="1490">
        <v>15</v>
      </c>
      <c r="L43" s="1490">
        <v>7</v>
      </c>
      <c r="M43" s="1490">
        <v>0</v>
      </c>
      <c r="N43" s="1491">
        <v>8</v>
      </c>
      <c r="O43" s="1489">
        <v>1</v>
      </c>
      <c r="P43" s="1492">
        <v>14</v>
      </c>
      <c r="Q43" s="1493">
        <v>2</v>
      </c>
      <c r="R43" s="1466">
        <v>0</v>
      </c>
      <c r="S43" s="1494">
        <v>1</v>
      </c>
      <c r="T43" s="1495">
        <v>4</v>
      </c>
      <c r="U43" s="1495">
        <v>1</v>
      </c>
      <c r="V43" s="1494">
        <v>5</v>
      </c>
      <c r="W43" s="1458">
        <v>2</v>
      </c>
      <c r="X43" s="4"/>
      <c r="Y43" s="4"/>
      <c r="Z43" s="4"/>
      <c r="AA43" s="4"/>
      <c r="AT43" s="4"/>
    </row>
    <row r="44" spans="1:46" ht="15" customHeight="1">
      <c r="A44" s="1459"/>
      <c r="B44" s="2173" t="s">
        <v>434</v>
      </c>
      <c r="C44" s="2174"/>
      <c r="D44" s="1496" t="s">
        <v>668</v>
      </c>
      <c r="E44" s="1497"/>
      <c r="F44" s="1498"/>
      <c r="G44" s="1498"/>
      <c r="H44" s="1498"/>
      <c r="I44" s="1499"/>
      <c r="J44" s="1497">
        <v>2</v>
      </c>
      <c r="K44" s="1498">
        <v>30</v>
      </c>
      <c r="L44" s="1498">
        <v>18</v>
      </c>
      <c r="M44" s="1498">
        <v>0</v>
      </c>
      <c r="N44" s="1499">
        <v>12</v>
      </c>
      <c r="O44" s="1483">
        <v>2</v>
      </c>
      <c r="P44" s="1486">
        <v>28</v>
      </c>
      <c r="Q44" s="1500">
        <v>2</v>
      </c>
      <c r="R44" s="1495">
        <v>2</v>
      </c>
      <c r="S44" s="1494">
        <v>4</v>
      </c>
      <c r="T44" s="1495">
        <v>7</v>
      </c>
      <c r="U44" s="1495">
        <v>3</v>
      </c>
      <c r="V44" s="1494">
        <v>8</v>
      </c>
      <c r="W44" s="1501">
        <v>4</v>
      </c>
      <c r="X44" s="4"/>
      <c r="Y44" s="4"/>
      <c r="Z44" s="4"/>
      <c r="AA44" s="4"/>
      <c r="AT44" s="4"/>
    </row>
    <row r="45" spans="1:46" ht="15" customHeight="1">
      <c r="A45" s="1502"/>
      <c r="B45" s="2189" t="s">
        <v>669</v>
      </c>
      <c r="C45" s="2190"/>
      <c r="D45" s="1504" t="s">
        <v>670</v>
      </c>
      <c r="E45" s="1505"/>
      <c r="F45" s="1498"/>
      <c r="G45" s="1498"/>
      <c r="H45" s="1498"/>
      <c r="I45" s="1506"/>
      <c r="J45" s="1505">
        <v>2</v>
      </c>
      <c r="K45" s="1507">
        <v>30</v>
      </c>
      <c r="L45" s="1498">
        <v>15</v>
      </c>
      <c r="M45" s="1498">
        <v>15</v>
      </c>
      <c r="N45" s="1506">
        <v>0</v>
      </c>
      <c r="O45" s="1483">
        <v>5</v>
      </c>
      <c r="P45" s="1486">
        <v>25</v>
      </c>
      <c r="Q45" s="1508">
        <v>4</v>
      </c>
      <c r="R45" s="1495">
        <v>5</v>
      </c>
      <c r="S45" s="1494">
        <v>8</v>
      </c>
      <c r="T45" s="1495">
        <v>6</v>
      </c>
      <c r="U45" s="1495">
        <v>6</v>
      </c>
      <c r="V45" s="1494">
        <v>0</v>
      </c>
      <c r="W45" s="1509">
        <v>1</v>
      </c>
      <c r="X45" s="4"/>
      <c r="Y45" s="4"/>
      <c r="Z45" s="4"/>
      <c r="AA45" s="4"/>
      <c r="AT45" s="4"/>
    </row>
    <row r="46" spans="1:46" ht="15" customHeight="1">
      <c r="A46" s="1502"/>
      <c r="B46" s="2189" t="s">
        <v>438</v>
      </c>
      <c r="C46" s="2190"/>
      <c r="D46" s="1504" t="s">
        <v>671</v>
      </c>
      <c r="E46" s="1505"/>
      <c r="F46" s="1498"/>
      <c r="G46" s="1498"/>
      <c r="H46" s="1498"/>
      <c r="I46" s="1506"/>
      <c r="J46" s="1505">
        <v>2</v>
      </c>
      <c r="K46" s="1498">
        <v>30</v>
      </c>
      <c r="L46" s="1498">
        <v>14</v>
      </c>
      <c r="M46" s="1498">
        <v>0</v>
      </c>
      <c r="N46" s="1506">
        <v>16</v>
      </c>
      <c r="O46" s="1483">
        <v>1</v>
      </c>
      <c r="P46" s="1486">
        <v>29</v>
      </c>
      <c r="Q46" s="1508">
        <v>2</v>
      </c>
      <c r="R46" s="1495">
        <v>4</v>
      </c>
      <c r="S46" s="1494">
        <v>5</v>
      </c>
      <c r="T46" s="1495">
        <v>5</v>
      </c>
      <c r="U46" s="1495">
        <v>2</v>
      </c>
      <c r="V46" s="1494">
        <v>8</v>
      </c>
      <c r="W46" s="1509">
        <v>4</v>
      </c>
      <c r="X46" s="4"/>
      <c r="Y46" s="4"/>
      <c r="Z46" s="4"/>
      <c r="AA46" s="4"/>
      <c r="AT46" s="4"/>
    </row>
    <row r="47" spans="1:46" ht="15" customHeight="1">
      <c r="A47" s="1502"/>
      <c r="B47" s="2189" t="s">
        <v>440</v>
      </c>
      <c r="C47" s="2190"/>
      <c r="D47" s="1504" t="s">
        <v>672</v>
      </c>
      <c r="E47" s="1505"/>
      <c r="F47" s="1498"/>
      <c r="G47" s="1498"/>
      <c r="H47" s="1498"/>
      <c r="I47" s="1506"/>
      <c r="J47" s="1505">
        <v>2</v>
      </c>
      <c r="K47" s="1498">
        <v>30</v>
      </c>
      <c r="L47" s="1498">
        <v>30</v>
      </c>
      <c r="M47" s="1498">
        <v>0</v>
      </c>
      <c r="N47" s="1506">
        <v>0</v>
      </c>
      <c r="O47" s="1483">
        <v>4</v>
      </c>
      <c r="P47" s="1486">
        <v>26</v>
      </c>
      <c r="Q47" s="1508">
        <v>6</v>
      </c>
      <c r="R47" s="1495">
        <v>5</v>
      </c>
      <c r="S47" s="1494">
        <v>7</v>
      </c>
      <c r="T47" s="1495">
        <v>5</v>
      </c>
      <c r="U47" s="1495">
        <v>6</v>
      </c>
      <c r="V47" s="1494">
        <v>0</v>
      </c>
      <c r="W47" s="1509">
        <v>1</v>
      </c>
      <c r="X47" s="4"/>
      <c r="Y47" s="4"/>
      <c r="Z47" s="4"/>
      <c r="AA47" s="4"/>
      <c r="AT47" s="4"/>
    </row>
    <row r="48" spans="1:46" ht="15" customHeight="1">
      <c r="A48" s="1502"/>
      <c r="B48" s="2189" t="s">
        <v>563</v>
      </c>
      <c r="C48" s="2190"/>
      <c r="D48" s="1504" t="s">
        <v>673</v>
      </c>
      <c r="E48" s="1505"/>
      <c r="F48" s="1498"/>
      <c r="G48" s="1498"/>
      <c r="H48" s="1498"/>
      <c r="I48" s="1506"/>
      <c r="J48" s="1505">
        <v>1</v>
      </c>
      <c r="K48" s="1498">
        <v>15</v>
      </c>
      <c r="L48" s="1498">
        <v>7</v>
      </c>
      <c r="M48" s="1498">
        <v>0</v>
      </c>
      <c r="N48" s="1506">
        <v>8</v>
      </c>
      <c r="O48" s="1483">
        <v>1</v>
      </c>
      <c r="P48" s="1486">
        <v>14</v>
      </c>
      <c r="Q48" s="1508">
        <v>0</v>
      </c>
      <c r="R48" s="1495">
        <v>4</v>
      </c>
      <c r="S48" s="1494">
        <v>4</v>
      </c>
      <c r="T48" s="1495">
        <v>4</v>
      </c>
      <c r="U48" s="1495">
        <v>2</v>
      </c>
      <c r="V48" s="1494">
        <v>1</v>
      </c>
      <c r="W48" s="1509">
        <v>0</v>
      </c>
      <c r="X48" s="4"/>
      <c r="Y48" s="4"/>
      <c r="Z48" s="4"/>
      <c r="AA48" s="4"/>
      <c r="AT48" s="4"/>
    </row>
    <row r="49" spans="1:46" ht="15" customHeight="1">
      <c r="A49" s="1502" t="s">
        <v>449</v>
      </c>
      <c r="B49" s="2189" t="s">
        <v>674</v>
      </c>
      <c r="C49" s="2190"/>
      <c r="D49" s="1504" t="s">
        <v>668</v>
      </c>
      <c r="E49" s="1505"/>
      <c r="F49" s="1498"/>
      <c r="G49" s="1498"/>
      <c r="H49" s="1498"/>
      <c r="I49" s="1506"/>
      <c r="J49" s="1505">
        <v>2</v>
      </c>
      <c r="K49" s="1498">
        <v>30</v>
      </c>
      <c r="L49" s="1498">
        <v>19</v>
      </c>
      <c r="M49" s="1498">
        <v>0</v>
      </c>
      <c r="N49" s="1506">
        <v>11</v>
      </c>
      <c r="O49" s="1483">
        <v>0</v>
      </c>
      <c r="P49" s="1486">
        <v>30</v>
      </c>
      <c r="Q49" s="1508">
        <v>1</v>
      </c>
      <c r="R49" s="1495">
        <v>6</v>
      </c>
      <c r="S49" s="1494">
        <v>5</v>
      </c>
      <c r="T49" s="1495">
        <v>4</v>
      </c>
      <c r="U49" s="1495">
        <v>12</v>
      </c>
      <c r="V49" s="1494">
        <v>2</v>
      </c>
      <c r="W49" s="1509">
        <v>0</v>
      </c>
      <c r="X49" s="4"/>
      <c r="Y49" s="4"/>
      <c r="Z49" s="4"/>
      <c r="AA49" s="4"/>
      <c r="AT49" s="4"/>
    </row>
    <row r="50" spans="1:46" ht="15" customHeight="1">
      <c r="A50" s="1502"/>
      <c r="B50" s="2189" t="s">
        <v>525</v>
      </c>
      <c r="C50" s="2190"/>
      <c r="D50" s="1504" t="s">
        <v>675</v>
      </c>
      <c r="E50" s="1505"/>
      <c r="F50" s="1498"/>
      <c r="G50" s="1498"/>
      <c r="H50" s="1498"/>
      <c r="I50" s="1506"/>
      <c r="J50" s="1505">
        <v>1</v>
      </c>
      <c r="K50" s="1498">
        <v>15</v>
      </c>
      <c r="L50" s="1498">
        <v>9</v>
      </c>
      <c r="M50" s="1498">
        <v>0</v>
      </c>
      <c r="N50" s="1506">
        <v>6</v>
      </c>
      <c r="O50" s="1483">
        <v>0</v>
      </c>
      <c r="P50" s="1486">
        <v>15</v>
      </c>
      <c r="Q50" s="1508">
        <v>0</v>
      </c>
      <c r="R50" s="1495">
        <v>0</v>
      </c>
      <c r="S50" s="1494">
        <v>0</v>
      </c>
      <c r="T50" s="1495">
        <v>1</v>
      </c>
      <c r="U50" s="1495">
        <v>3</v>
      </c>
      <c r="V50" s="1494">
        <v>5</v>
      </c>
      <c r="W50" s="1509">
        <v>6</v>
      </c>
      <c r="X50" s="4"/>
      <c r="Y50" s="4"/>
      <c r="Z50" s="4"/>
      <c r="AA50" s="4"/>
      <c r="AT50" s="4"/>
    </row>
    <row r="51" spans="1:46" ht="15" customHeight="1">
      <c r="A51" s="1502"/>
      <c r="B51" s="2189" t="s">
        <v>676</v>
      </c>
      <c r="C51" s="2190"/>
      <c r="D51" s="1504" t="s">
        <v>673</v>
      </c>
      <c r="E51" s="1505"/>
      <c r="F51" s="1498"/>
      <c r="G51" s="1498"/>
      <c r="H51" s="1498"/>
      <c r="I51" s="1506"/>
      <c r="J51" s="1505">
        <v>1</v>
      </c>
      <c r="K51" s="1498">
        <v>15</v>
      </c>
      <c r="L51" s="1498">
        <v>6</v>
      </c>
      <c r="M51" s="1498">
        <v>0</v>
      </c>
      <c r="N51" s="1506">
        <v>9</v>
      </c>
      <c r="O51" s="1483">
        <v>0</v>
      </c>
      <c r="P51" s="1486">
        <v>15</v>
      </c>
      <c r="Q51" s="1508">
        <v>0</v>
      </c>
      <c r="R51" s="1495">
        <v>0</v>
      </c>
      <c r="S51" s="1494">
        <v>2</v>
      </c>
      <c r="T51" s="1495">
        <v>1</v>
      </c>
      <c r="U51" s="1495">
        <v>3</v>
      </c>
      <c r="V51" s="1494">
        <v>2</v>
      </c>
      <c r="W51" s="1509">
        <v>7</v>
      </c>
      <c r="X51" s="4"/>
      <c r="Y51" s="4"/>
      <c r="Z51" s="4"/>
      <c r="AA51" s="4"/>
      <c r="AT51" s="4"/>
    </row>
    <row r="52" spans="1:46" ht="15" customHeight="1">
      <c r="A52" s="1502"/>
      <c r="B52" s="2189" t="s">
        <v>677</v>
      </c>
      <c r="C52" s="2190"/>
      <c r="D52" s="1504" t="s">
        <v>678</v>
      </c>
      <c r="E52" s="1505"/>
      <c r="F52" s="1498"/>
      <c r="G52" s="1498"/>
      <c r="H52" s="1498"/>
      <c r="I52" s="1506"/>
      <c r="J52" s="1505">
        <v>2</v>
      </c>
      <c r="K52" s="1498">
        <v>30</v>
      </c>
      <c r="L52" s="1498">
        <v>16</v>
      </c>
      <c r="M52" s="1498">
        <v>0</v>
      </c>
      <c r="N52" s="1506">
        <v>14</v>
      </c>
      <c r="O52" s="1483">
        <v>0</v>
      </c>
      <c r="P52" s="1486">
        <v>30</v>
      </c>
      <c r="Q52" s="1508">
        <v>1</v>
      </c>
      <c r="R52" s="1495">
        <v>4</v>
      </c>
      <c r="S52" s="1494">
        <v>9</v>
      </c>
      <c r="T52" s="1495">
        <v>13</v>
      </c>
      <c r="U52" s="1495">
        <v>1</v>
      </c>
      <c r="V52" s="1494">
        <v>2</v>
      </c>
      <c r="W52" s="1509">
        <v>0</v>
      </c>
      <c r="X52" s="4"/>
      <c r="Y52" s="4"/>
      <c r="Z52" s="4"/>
      <c r="AA52" s="4"/>
      <c r="AT52" s="4"/>
    </row>
    <row r="53" spans="1:46" ht="15" customHeight="1">
      <c r="A53" s="1502"/>
      <c r="B53" s="2189" t="s">
        <v>679</v>
      </c>
      <c r="C53" s="2190"/>
      <c r="D53" s="1504" t="s">
        <v>680</v>
      </c>
      <c r="E53" s="1505"/>
      <c r="F53" s="1498"/>
      <c r="G53" s="1498"/>
      <c r="H53" s="1498"/>
      <c r="I53" s="1506"/>
      <c r="J53" s="1505">
        <v>2</v>
      </c>
      <c r="K53" s="1498">
        <v>30</v>
      </c>
      <c r="L53" s="1498">
        <v>27</v>
      </c>
      <c r="M53" s="1498">
        <v>0</v>
      </c>
      <c r="N53" s="1506">
        <v>3</v>
      </c>
      <c r="O53" s="1483">
        <v>0</v>
      </c>
      <c r="P53" s="1486">
        <v>30</v>
      </c>
      <c r="Q53" s="1508">
        <v>1</v>
      </c>
      <c r="R53" s="1495">
        <v>3</v>
      </c>
      <c r="S53" s="1494">
        <v>11</v>
      </c>
      <c r="T53" s="1495">
        <v>7</v>
      </c>
      <c r="U53" s="1495">
        <v>6</v>
      </c>
      <c r="V53" s="1494">
        <v>1</v>
      </c>
      <c r="W53" s="1509">
        <v>1</v>
      </c>
      <c r="X53" s="4"/>
      <c r="Y53" s="4"/>
      <c r="Z53" s="4"/>
      <c r="AA53" s="4"/>
      <c r="AT53" s="4"/>
    </row>
    <row r="54" spans="1:46" ht="15" customHeight="1">
      <c r="A54" s="1502"/>
      <c r="B54" s="2189" t="s">
        <v>681</v>
      </c>
      <c r="C54" s="2190"/>
      <c r="D54" s="1504" t="s">
        <v>671</v>
      </c>
      <c r="E54" s="1505"/>
      <c r="F54" s="1498"/>
      <c r="G54" s="1498"/>
      <c r="H54" s="1498"/>
      <c r="I54" s="1506"/>
      <c r="J54" s="1505">
        <v>2</v>
      </c>
      <c r="K54" s="1498">
        <v>30</v>
      </c>
      <c r="L54" s="1498">
        <v>10</v>
      </c>
      <c r="M54" s="1498">
        <v>0</v>
      </c>
      <c r="N54" s="1506">
        <v>20</v>
      </c>
      <c r="O54" s="1483">
        <v>0</v>
      </c>
      <c r="P54" s="1486">
        <v>30</v>
      </c>
      <c r="Q54" s="1508">
        <v>0</v>
      </c>
      <c r="R54" s="1495">
        <v>2</v>
      </c>
      <c r="S54" s="1494">
        <v>5</v>
      </c>
      <c r="T54" s="1495">
        <v>9</v>
      </c>
      <c r="U54" s="1495">
        <v>4</v>
      </c>
      <c r="V54" s="1494">
        <v>2</v>
      </c>
      <c r="W54" s="1509">
        <v>8</v>
      </c>
      <c r="X54" s="4"/>
      <c r="Y54" s="4"/>
      <c r="Z54" s="4"/>
      <c r="AA54" s="4"/>
      <c r="AT54" s="4"/>
    </row>
    <row r="55" spans="1:46" ht="15" customHeight="1">
      <c r="A55" s="1502"/>
      <c r="B55" s="2189" t="s">
        <v>528</v>
      </c>
      <c r="C55" s="2190"/>
      <c r="D55" s="1504" t="s">
        <v>673</v>
      </c>
      <c r="E55" s="1505"/>
      <c r="F55" s="1498"/>
      <c r="G55" s="1498"/>
      <c r="H55" s="1498"/>
      <c r="I55" s="1506"/>
      <c r="J55" s="1505">
        <v>1</v>
      </c>
      <c r="K55" s="1498">
        <v>15</v>
      </c>
      <c r="L55" s="1498">
        <v>8</v>
      </c>
      <c r="M55" s="1498">
        <v>0</v>
      </c>
      <c r="N55" s="1506">
        <v>7</v>
      </c>
      <c r="O55" s="1483">
        <v>0</v>
      </c>
      <c r="P55" s="1486">
        <v>15</v>
      </c>
      <c r="Q55" s="1508">
        <v>0</v>
      </c>
      <c r="R55" s="1495">
        <v>1</v>
      </c>
      <c r="S55" s="1494">
        <v>3</v>
      </c>
      <c r="T55" s="1495">
        <v>7</v>
      </c>
      <c r="U55" s="1495">
        <v>3</v>
      </c>
      <c r="V55" s="1494">
        <v>1</v>
      </c>
      <c r="W55" s="1509">
        <v>0</v>
      </c>
      <c r="X55" s="4"/>
      <c r="Y55" s="4"/>
      <c r="Z55" s="4"/>
      <c r="AA55" s="4"/>
      <c r="AT55" s="4"/>
    </row>
    <row r="56" spans="1:46" ht="15" customHeight="1">
      <c r="A56" s="1502"/>
      <c r="B56" s="2189" t="s">
        <v>650</v>
      </c>
      <c r="C56" s="2190"/>
      <c r="D56" s="1504" t="s">
        <v>682</v>
      </c>
      <c r="E56" s="1505"/>
      <c r="F56" s="1498"/>
      <c r="G56" s="1498"/>
      <c r="H56" s="1498"/>
      <c r="I56" s="1506"/>
      <c r="J56" s="1505">
        <v>1</v>
      </c>
      <c r="K56" s="1498">
        <v>15</v>
      </c>
      <c r="L56" s="1498">
        <v>6</v>
      </c>
      <c r="M56" s="1498">
        <v>0</v>
      </c>
      <c r="N56" s="1506">
        <v>9</v>
      </c>
      <c r="O56" s="1483">
        <v>0</v>
      </c>
      <c r="P56" s="1486">
        <v>15</v>
      </c>
      <c r="Q56" s="1508">
        <v>1</v>
      </c>
      <c r="R56" s="1495">
        <v>3</v>
      </c>
      <c r="S56" s="1494">
        <v>6</v>
      </c>
      <c r="T56" s="1495">
        <v>3</v>
      </c>
      <c r="U56" s="1495">
        <v>1</v>
      </c>
      <c r="V56" s="1494">
        <v>1</v>
      </c>
      <c r="W56" s="1509">
        <v>0</v>
      </c>
      <c r="X56" s="4"/>
      <c r="Y56" s="4"/>
      <c r="Z56" s="4"/>
      <c r="AA56" s="4"/>
      <c r="AT56" s="4"/>
    </row>
    <row r="57" spans="1:46" ht="15" customHeight="1">
      <c r="A57" s="1502"/>
      <c r="B57" s="2189" t="s">
        <v>683</v>
      </c>
      <c r="C57" s="2190"/>
      <c r="D57" s="1504" t="s">
        <v>684</v>
      </c>
      <c r="E57" s="1505"/>
      <c r="F57" s="1498"/>
      <c r="G57" s="1498"/>
      <c r="H57" s="1498"/>
      <c r="I57" s="1506"/>
      <c r="J57" s="1505">
        <v>2</v>
      </c>
      <c r="K57" s="1498">
        <v>32</v>
      </c>
      <c r="L57" s="1498">
        <v>19</v>
      </c>
      <c r="M57" s="1498">
        <v>0</v>
      </c>
      <c r="N57" s="1506">
        <v>13</v>
      </c>
      <c r="O57" s="1483">
        <v>0</v>
      </c>
      <c r="P57" s="1486">
        <v>32</v>
      </c>
      <c r="Q57" s="1508">
        <v>1</v>
      </c>
      <c r="R57" s="1495">
        <v>1</v>
      </c>
      <c r="S57" s="1494">
        <v>8</v>
      </c>
      <c r="T57" s="1495">
        <v>8</v>
      </c>
      <c r="U57" s="1495">
        <v>2</v>
      </c>
      <c r="V57" s="1494">
        <v>5</v>
      </c>
      <c r="W57" s="1509">
        <v>7</v>
      </c>
      <c r="X57" s="4"/>
      <c r="Y57" s="4"/>
      <c r="Z57" s="4"/>
      <c r="AA57" s="4"/>
      <c r="AT57" s="4"/>
    </row>
    <row r="58" spans="1:46" ht="15" customHeight="1">
      <c r="A58" s="1502"/>
      <c r="B58" s="2189" t="s">
        <v>453</v>
      </c>
      <c r="C58" s="2190"/>
      <c r="D58" s="1504" t="s">
        <v>685</v>
      </c>
      <c r="E58" s="1505"/>
      <c r="F58" s="1498"/>
      <c r="G58" s="1498"/>
      <c r="H58" s="1498"/>
      <c r="I58" s="1506"/>
      <c r="J58" s="1505">
        <v>2</v>
      </c>
      <c r="K58" s="1498">
        <v>30</v>
      </c>
      <c r="L58" s="1498">
        <v>24</v>
      </c>
      <c r="M58" s="1498">
        <v>0</v>
      </c>
      <c r="N58" s="1506">
        <v>6</v>
      </c>
      <c r="O58" s="1483">
        <v>0</v>
      </c>
      <c r="P58" s="1486">
        <v>30</v>
      </c>
      <c r="Q58" s="1508">
        <v>0</v>
      </c>
      <c r="R58" s="1495">
        <v>0</v>
      </c>
      <c r="S58" s="1494">
        <v>4</v>
      </c>
      <c r="T58" s="1495">
        <v>6</v>
      </c>
      <c r="U58" s="1495">
        <v>8</v>
      </c>
      <c r="V58" s="1494">
        <v>6</v>
      </c>
      <c r="W58" s="1509">
        <v>6</v>
      </c>
      <c r="X58" s="4"/>
      <c r="Y58" s="4"/>
      <c r="Z58" s="4"/>
      <c r="AA58" s="4"/>
      <c r="AT58" s="4"/>
    </row>
    <row r="59" spans="1:46" ht="15" customHeight="1">
      <c r="A59" s="1502"/>
      <c r="B59" s="2189" t="s">
        <v>454</v>
      </c>
      <c r="C59" s="2190"/>
      <c r="D59" s="1504" t="s">
        <v>673</v>
      </c>
      <c r="E59" s="1505"/>
      <c r="F59" s="1498"/>
      <c r="G59" s="1498"/>
      <c r="H59" s="1498"/>
      <c r="I59" s="1506"/>
      <c r="J59" s="1505">
        <v>1</v>
      </c>
      <c r="K59" s="1498">
        <v>15</v>
      </c>
      <c r="L59" s="1498">
        <v>15</v>
      </c>
      <c r="M59" s="1498">
        <v>0</v>
      </c>
      <c r="N59" s="1506">
        <v>0</v>
      </c>
      <c r="O59" s="1483">
        <v>0</v>
      </c>
      <c r="P59" s="1486">
        <v>15</v>
      </c>
      <c r="Q59" s="1508">
        <v>0</v>
      </c>
      <c r="R59" s="1495">
        <v>1</v>
      </c>
      <c r="S59" s="1494">
        <v>5</v>
      </c>
      <c r="T59" s="1495">
        <v>3</v>
      </c>
      <c r="U59" s="1495">
        <v>5</v>
      </c>
      <c r="V59" s="1494">
        <v>1</v>
      </c>
      <c r="W59" s="1509">
        <v>0</v>
      </c>
      <c r="X59" s="4"/>
      <c r="Y59" s="4"/>
      <c r="Z59" s="4"/>
      <c r="AA59" s="4"/>
      <c r="AT59" s="4"/>
    </row>
    <row r="60" spans="1:46" ht="15" customHeight="1">
      <c r="A60" s="1502"/>
      <c r="B60" s="2189" t="s">
        <v>686</v>
      </c>
      <c r="C60" s="2190"/>
      <c r="D60" s="1504" t="s">
        <v>687</v>
      </c>
      <c r="E60" s="1505"/>
      <c r="F60" s="1498"/>
      <c r="G60" s="1498"/>
      <c r="H60" s="1498"/>
      <c r="I60" s="1506"/>
      <c r="J60" s="1505">
        <v>6</v>
      </c>
      <c r="K60" s="1498">
        <v>90</v>
      </c>
      <c r="L60" s="1498">
        <v>45</v>
      </c>
      <c r="M60" s="1498">
        <v>11</v>
      </c>
      <c r="N60" s="1506">
        <v>34</v>
      </c>
      <c r="O60" s="1483">
        <v>27</v>
      </c>
      <c r="P60" s="1486">
        <v>63</v>
      </c>
      <c r="Q60" s="1508">
        <v>22</v>
      </c>
      <c r="R60" s="1495">
        <v>11</v>
      </c>
      <c r="S60" s="1494">
        <v>13</v>
      </c>
      <c r="T60" s="1495">
        <v>20</v>
      </c>
      <c r="U60" s="1495">
        <v>19</v>
      </c>
      <c r="V60" s="1494">
        <v>0</v>
      </c>
      <c r="W60" s="1509">
        <v>5</v>
      </c>
      <c r="X60" s="4"/>
      <c r="Y60" s="4"/>
      <c r="Z60" s="4"/>
      <c r="AA60" s="4"/>
      <c r="AT60" s="4"/>
    </row>
    <row r="61" spans="1:46" ht="15" customHeight="1">
      <c r="A61" s="1502"/>
      <c r="B61" s="2189" t="s">
        <v>457</v>
      </c>
      <c r="C61" s="2190"/>
      <c r="D61" s="1504" t="s">
        <v>688</v>
      </c>
      <c r="E61" s="1505"/>
      <c r="F61" s="1498"/>
      <c r="G61" s="1498"/>
      <c r="H61" s="1498"/>
      <c r="I61" s="1506"/>
      <c r="J61" s="1505">
        <v>1</v>
      </c>
      <c r="K61" s="1498">
        <v>15</v>
      </c>
      <c r="L61" s="1498">
        <v>7</v>
      </c>
      <c r="M61" s="1498">
        <v>0</v>
      </c>
      <c r="N61" s="1506">
        <v>8</v>
      </c>
      <c r="O61" s="1483">
        <v>0</v>
      </c>
      <c r="P61" s="1486">
        <v>15</v>
      </c>
      <c r="Q61" s="1508">
        <v>1</v>
      </c>
      <c r="R61" s="1495">
        <v>2</v>
      </c>
      <c r="S61" s="1494">
        <v>1</v>
      </c>
      <c r="T61" s="1495">
        <v>0</v>
      </c>
      <c r="U61" s="1495">
        <v>1</v>
      </c>
      <c r="V61" s="1494">
        <v>4</v>
      </c>
      <c r="W61" s="1509">
        <v>6</v>
      </c>
      <c r="X61" s="4"/>
      <c r="Y61" s="4"/>
      <c r="Z61" s="4"/>
      <c r="AA61" s="4"/>
      <c r="AT61" s="4"/>
    </row>
    <row r="62" spans="1:46" ht="15" customHeight="1">
      <c r="A62" s="1502"/>
      <c r="B62" s="2189" t="s">
        <v>689</v>
      </c>
      <c r="C62" s="2190"/>
      <c r="D62" s="1504" t="s">
        <v>690</v>
      </c>
      <c r="E62" s="1505"/>
      <c r="F62" s="1498"/>
      <c r="G62" s="1498"/>
      <c r="H62" s="1498"/>
      <c r="I62" s="1506"/>
      <c r="J62" s="1505">
        <v>2</v>
      </c>
      <c r="K62" s="1498">
        <v>30</v>
      </c>
      <c r="L62" s="1498">
        <v>24</v>
      </c>
      <c r="M62" s="1498">
        <v>0</v>
      </c>
      <c r="N62" s="1506">
        <v>6</v>
      </c>
      <c r="O62" s="1483">
        <v>1</v>
      </c>
      <c r="P62" s="1486">
        <v>29</v>
      </c>
      <c r="Q62" s="1508">
        <v>0</v>
      </c>
      <c r="R62" s="1495">
        <v>1</v>
      </c>
      <c r="S62" s="1494">
        <v>3</v>
      </c>
      <c r="T62" s="1495">
        <v>13</v>
      </c>
      <c r="U62" s="1495">
        <v>10</v>
      </c>
      <c r="V62" s="1494">
        <v>3</v>
      </c>
      <c r="W62" s="1509">
        <v>0</v>
      </c>
      <c r="X62" s="4"/>
      <c r="Y62" s="4"/>
      <c r="Z62" s="4"/>
      <c r="AA62" s="4"/>
      <c r="AT62" s="4"/>
    </row>
    <row r="63" spans="1:46" ht="15" customHeight="1">
      <c r="A63" s="1502"/>
      <c r="B63" s="2189" t="s">
        <v>514</v>
      </c>
      <c r="C63" s="2190"/>
      <c r="D63" s="1504" t="s">
        <v>670</v>
      </c>
      <c r="E63" s="1505"/>
      <c r="F63" s="1498"/>
      <c r="G63" s="1498"/>
      <c r="H63" s="1498"/>
      <c r="I63" s="1506"/>
      <c r="J63" s="1505">
        <v>2</v>
      </c>
      <c r="K63" s="1498">
        <v>30</v>
      </c>
      <c r="L63" s="1498">
        <v>15</v>
      </c>
      <c r="M63" s="1498">
        <v>0</v>
      </c>
      <c r="N63" s="1506">
        <v>15</v>
      </c>
      <c r="O63" s="1483">
        <v>2</v>
      </c>
      <c r="P63" s="1486">
        <v>28</v>
      </c>
      <c r="Q63" s="1508">
        <v>0</v>
      </c>
      <c r="R63" s="1495">
        <v>1</v>
      </c>
      <c r="S63" s="1494">
        <v>4</v>
      </c>
      <c r="T63" s="1495">
        <v>10</v>
      </c>
      <c r="U63" s="1495">
        <v>9</v>
      </c>
      <c r="V63" s="1494">
        <v>5</v>
      </c>
      <c r="W63" s="1509">
        <v>1</v>
      </c>
      <c r="X63" s="4"/>
      <c r="Y63" s="4"/>
      <c r="Z63" s="4"/>
      <c r="AA63" s="4"/>
      <c r="AT63" s="4"/>
    </row>
    <row r="64" spans="1:46" ht="15" customHeight="1">
      <c r="A64" s="1502"/>
      <c r="B64" s="2189" t="s">
        <v>691</v>
      </c>
      <c r="C64" s="2190"/>
      <c r="D64" s="1504" t="s">
        <v>684</v>
      </c>
      <c r="E64" s="1505"/>
      <c r="F64" s="1498"/>
      <c r="G64" s="1498"/>
      <c r="H64" s="1498"/>
      <c r="I64" s="1506"/>
      <c r="J64" s="1505">
        <v>2</v>
      </c>
      <c r="K64" s="1498">
        <v>30</v>
      </c>
      <c r="L64" s="1498">
        <v>20</v>
      </c>
      <c r="M64" s="1498">
        <v>0</v>
      </c>
      <c r="N64" s="1506">
        <v>10</v>
      </c>
      <c r="O64" s="1483">
        <v>0</v>
      </c>
      <c r="P64" s="1486">
        <v>30</v>
      </c>
      <c r="Q64" s="1508">
        <v>0</v>
      </c>
      <c r="R64" s="1495">
        <v>2</v>
      </c>
      <c r="S64" s="1494">
        <v>2</v>
      </c>
      <c r="T64" s="1495">
        <v>12</v>
      </c>
      <c r="U64" s="1495">
        <v>9</v>
      </c>
      <c r="V64" s="1494">
        <v>3</v>
      </c>
      <c r="W64" s="1509">
        <v>2</v>
      </c>
      <c r="X64" s="4"/>
      <c r="Y64" s="4"/>
      <c r="Z64" s="4"/>
      <c r="AA64" s="4"/>
      <c r="AT64" s="4"/>
    </row>
    <row r="65" spans="1:46" ht="15" customHeight="1">
      <c r="A65" s="1502" t="s">
        <v>459</v>
      </c>
      <c r="B65" s="2189" t="s">
        <v>460</v>
      </c>
      <c r="C65" s="2190"/>
      <c r="D65" s="1504" t="s">
        <v>692</v>
      </c>
      <c r="E65" s="1505"/>
      <c r="F65" s="1498"/>
      <c r="G65" s="1498"/>
      <c r="H65" s="1498"/>
      <c r="I65" s="1506"/>
      <c r="J65" s="1505">
        <v>2</v>
      </c>
      <c r="K65" s="1498">
        <v>30</v>
      </c>
      <c r="L65" s="1498">
        <v>30</v>
      </c>
      <c r="M65" s="1498">
        <v>0</v>
      </c>
      <c r="N65" s="1506">
        <v>0</v>
      </c>
      <c r="O65" s="1483">
        <v>22</v>
      </c>
      <c r="P65" s="1486">
        <v>8</v>
      </c>
      <c r="Q65" s="1508">
        <v>15</v>
      </c>
      <c r="R65" s="1495">
        <v>7</v>
      </c>
      <c r="S65" s="1494">
        <v>3</v>
      </c>
      <c r="T65" s="1495">
        <v>3</v>
      </c>
      <c r="U65" s="1495">
        <v>1</v>
      </c>
      <c r="V65" s="1494">
        <v>1</v>
      </c>
      <c r="W65" s="1509">
        <v>0</v>
      </c>
      <c r="X65" s="4"/>
      <c r="Y65" s="4"/>
      <c r="Z65" s="4"/>
      <c r="AA65" s="4"/>
      <c r="AT65" s="4"/>
    </row>
    <row r="66" spans="1:46" ht="15" customHeight="1">
      <c r="A66" s="1502"/>
      <c r="B66" s="2189" t="s">
        <v>693</v>
      </c>
      <c r="C66" s="2190"/>
      <c r="D66" s="1504" t="s">
        <v>678</v>
      </c>
      <c r="E66" s="1505"/>
      <c r="F66" s="1498"/>
      <c r="G66" s="1498"/>
      <c r="H66" s="1498"/>
      <c r="I66" s="1506"/>
      <c r="J66" s="1505">
        <v>2</v>
      </c>
      <c r="K66" s="1498">
        <v>24</v>
      </c>
      <c r="L66" s="1498">
        <v>14</v>
      </c>
      <c r="M66" s="1498">
        <v>8</v>
      </c>
      <c r="N66" s="1506">
        <v>2</v>
      </c>
      <c r="O66" s="1483">
        <v>17</v>
      </c>
      <c r="P66" s="1486">
        <v>7</v>
      </c>
      <c r="Q66" s="1508">
        <v>11</v>
      </c>
      <c r="R66" s="1495">
        <v>7</v>
      </c>
      <c r="S66" s="1494">
        <v>3</v>
      </c>
      <c r="T66" s="1495">
        <v>2</v>
      </c>
      <c r="U66" s="1495">
        <v>1</v>
      </c>
      <c r="V66" s="1494">
        <v>0</v>
      </c>
      <c r="W66" s="1509">
        <v>0</v>
      </c>
      <c r="X66" s="4"/>
      <c r="Y66" s="4"/>
      <c r="Z66" s="4"/>
      <c r="AA66" s="4"/>
      <c r="AT66" s="4"/>
    </row>
    <row r="67" spans="1:46" ht="15" customHeight="1">
      <c r="A67" s="1502" t="s">
        <v>466</v>
      </c>
      <c r="B67" s="2189" t="s">
        <v>638</v>
      </c>
      <c r="C67" s="2190"/>
      <c r="D67" s="1504" t="s">
        <v>694</v>
      </c>
      <c r="E67" s="1505"/>
      <c r="F67" s="1498"/>
      <c r="G67" s="1498"/>
      <c r="H67" s="1498"/>
      <c r="I67" s="1506"/>
      <c r="J67" s="1505">
        <v>2</v>
      </c>
      <c r="K67" s="1498">
        <v>29</v>
      </c>
      <c r="L67" s="1498">
        <v>15</v>
      </c>
      <c r="M67" s="1498">
        <v>0</v>
      </c>
      <c r="N67" s="1506">
        <v>14</v>
      </c>
      <c r="O67" s="1483">
        <v>17</v>
      </c>
      <c r="P67" s="1486">
        <v>12</v>
      </c>
      <c r="Q67" s="1508">
        <v>0</v>
      </c>
      <c r="R67" s="1495">
        <v>8</v>
      </c>
      <c r="S67" s="1494">
        <v>12</v>
      </c>
      <c r="T67" s="1495">
        <v>5</v>
      </c>
      <c r="U67" s="1495">
        <v>2</v>
      </c>
      <c r="V67" s="1494">
        <v>2</v>
      </c>
      <c r="W67" s="1509">
        <v>0</v>
      </c>
      <c r="X67" s="4"/>
      <c r="Y67" s="4"/>
      <c r="Z67" s="4"/>
      <c r="AA67" s="4"/>
      <c r="AT67" s="4"/>
    </row>
    <row r="68" spans="1:46" ht="15" customHeight="1">
      <c r="A68" s="1502"/>
      <c r="B68" s="2189" t="s">
        <v>569</v>
      </c>
      <c r="C68" s="2190"/>
      <c r="D68" s="1504" t="s">
        <v>695</v>
      </c>
      <c r="E68" s="1505"/>
      <c r="F68" s="1498"/>
      <c r="G68" s="1498"/>
      <c r="H68" s="1498"/>
      <c r="I68" s="1506"/>
      <c r="J68" s="1505">
        <v>2</v>
      </c>
      <c r="K68" s="1498">
        <v>25</v>
      </c>
      <c r="L68" s="1498">
        <v>22</v>
      </c>
      <c r="M68" s="1498">
        <v>0</v>
      </c>
      <c r="N68" s="1506">
        <v>3</v>
      </c>
      <c r="O68" s="1483">
        <v>17</v>
      </c>
      <c r="P68" s="1486">
        <v>8</v>
      </c>
      <c r="Q68" s="1508">
        <v>0</v>
      </c>
      <c r="R68" s="1495">
        <v>6</v>
      </c>
      <c r="S68" s="1494">
        <v>10</v>
      </c>
      <c r="T68" s="1495">
        <v>6</v>
      </c>
      <c r="U68" s="1495">
        <v>2</v>
      </c>
      <c r="V68" s="1494">
        <v>1</v>
      </c>
      <c r="W68" s="1509">
        <v>0</v>
      </c>
      <c r="X68" s="4"/>
      <c r="Y68" s="4"/>
      <c r="Z68" s="4"/>
      <c r="AA68" s="4"/>
      <c r="AT68" s="4"/>
    </row>
    <row r="69" spans="1:46" ht="15" customHeight="1">
      <c r="A69" s="1502"/>
      <c r="B69" s="2189" t="s">
        <v>696</v>
      </c>
      <c r="C69" s="2190"/>
      <c r="D69" s="1504" t="s">
        <v>697</v>
      </c>
      <c r="E69" s="1505"/>
      <c r="F69" s="1498"/>
      <c r="G69" s="1498"/>
      <c r="H69" s="1498"/>
      <c r="I69" s="1506"/>
      <c r="J69" s="1505">
        <v>2</v>
      </c>
      <c r="K69" s="1498">
        <v>26</v>
      </c>
      <c r="L69" s="1498">
        <v>26</v>
      </c>
      <c r="M69" s="1498">
        <v>0</v>
      </c>
      <c r="N69" s="1506">
        <v>0</v>
      </c>
      <c r="O69" s="1483">
        <v>18</v>
      </c>
      <c r="P69" s="1486">
        <v>8</v>
      </c>
      <c r="Q69" s="1508">
        <v>0</v>
      </c>
      <c r="R69" s="1495">
        <v>7</v>
      </c>
      <c r="S69" s="1494">
        <v>10</v>
      </c>
      <c r="T69" s="1495">
        <v>6</v>
      </c>
      <c r="U69" s="1495">
        <v>2</v>
      </c>
      <c r="V69" s="1494">
        <v>1</v>
      </c>
      <c r="W69" s="1509">
        <v>0</v>
      </c>
      <c r="X69" s="4"/>
      <c r="Y69" s="4"/>
      <c r="Z69" s="4"/>
      <c r="AA69" s="4"/>
      <c r="AT69" s="4"/>
    </row>
    <row r="70" spans="1:46" ht="15" customHeight="1">
      <c r="A70" s="1502" t="s">
        <v>474</v>
      </c>
      <c r="B70" s="2189" t="s">
        <v>698</v>
      </c>
      <c r="C70" s="2190"/>
      <c r="D70" s="1504" t="s">
        <v>678</v>
      </c>
      <c r="E70" s="1505"/>
      <c r="F70" s="1498"/>
      <c r="G70" s="1498"/>
      <c r="H70" s="1498"/>
      <c r="I70" s="1506"/>
      <c r="J70" s="1505">
        <v>2</v>
      </c>
      <c r="K70" s="1498">
        <v>30</v>
      </c>
      <c r="L70" s="1498">
        <v>28</v>
      </c>
      <c r="M70" s="1498">
        <v>2</v>
      </c>
      <c r="N70" s="1506">
        <v>0</v>
      </c>
      <c r="O70" s="1483">
        <v>0</v>
      </c>
      <c r="P70" s="1486">
        <v>30</v>
      </c>
      <c r="Q70" s="1508">
        <v>5</v>
      </c>
      <c r="R70" s="1495">
        <v>6</v>
      </c>
      <c r="S70" s="1494">
        <v>10</v>
      </c>
      <c r="T70" s="1495">
        <v>7</v>
      </c>
      <c r="U70" s="1495">
        <v>2</v>
      </c>
      <c r="V70" s="1494">
        <v>0</v>
      </c>
      <c r="W70" s="1509">
        <v>0</v>
      </c>
      <c r="X70" s="4"/>
      <c r="Y70" s="4"/>
      <c r="Z70" s="4"/>
      <c r="AA70" s="4"/>
      <c r="AT70" s="4"/>
    </row>
    <row r="71" spans="1:46" ht="15" customHeight="1">
      <c r="A71" s="1502"/>
      <c r="B71" s="2189" t="s">
        <v>536</v>
      </c>
      <c r="C71" s="2190"/>
      <c r="D71" s="1504" t="s">
        <v>699</v>
      </c>
      <c r="E71" s="1505"/>
      <c r="F71" s="1498"/>
      <c r="G71" s="1498"/>
      <c r="H71" s="1498"/>
      <c r="I71" s="1506"/>
      <c r="J71" s="1505">
        <v>5</v>
      </c>
      <c r="K71" s="1498">
        <v>75</v>
      </c>
      <c r="L71" s="1498">
        <v>59</v>
      </c>
      <c r="M71" s="1498">
        <v>1</v>
      </c>
      <c r="N71" s="1506">
        <v>15</v>
      </c>
      <c r="O71" s="1483">
        <v>2</v>
      </c>
      <c r="P71" s="1486">
        <v>73</v>
      </c>
      <c r="Q71" s="1508">
        <v>8</v>
      </c>
      <c r="R71" s="1495">
        <v>20</v>
      </c>
      <c r="S71" s="1494">
        <v>26</v>
      </c>
      <c r="T71" s="1495">
        <v>19</v>
      </c>
      <c r="U71" s="1495">
        <v>2</v>
      </c>
      <c r="V71" s="1494">
        <v>0</v>
      </c>
      <c r="W71" s="1509">
        <v>0</v>
      </c>
      <c r="X71" s="4"/>
      <c r="Y71" s="4"/>
      <c r="Z71" s="4"/>
      <c r="AA71" s="4"/>
      <c r="AT71" s="4"/>
    </row>
    <row r="72" spans="1:46" ht="15" customHeight="1">
      <c r="A72" s="1502"/>
      <c r="B72" s="2189" t="s">
        <v>700</v>
      </c>
      <c r="C72" s="2190"/>
      <c r="D72" s="1504" t="s">
        <v>701</v>
      </c>
      <c r="E72" s="1505"/>
      <c r="F72" s="1498"/>
      <c r="G72" s="1498"/>
      <c r="H72" s="1498"/>
      <c r="I72" s="1506"/>
      <c r="J72" s="1505">
        <v>5</v>
      </c>
      <c r="K72" s="1498">
        <v>75</v>
      </c>
      <c r="L72" s="1498">
        <v>66</v>
      </c>
      <c r="M72" s="1498">
        <v>8</v>
      </c>
      <c r="N72" s="1506">
        <v>1</v>
      </c>
      <c r="O72" s="1483">
        <v>0</v>
      </c>
      <c r="P72" s="1486">
        <v>75</v>
      </c>
      <c r="Q72" s="1508">
        <v>15</v>
      </c>
      <c r="R72" s="1495">
        <v>19</v>
      </c>
      <c r="S72" s="1494">
        <v>24</v>
      </c>
      <c r="T72" s="1495">
        <v>15</v>
      </c>
      <c r="U72" s="1495">
        <v>2</v>
      </c>
      <c r="V72" s="1494">
        <v>0</v>
      </c>
      <c r="W72" s="1509">
        <v>0</v>
      </c>
      <c r="X72" s="4"/>
      <c r="Y72" s="4"/>
      <c r="Z72" s="4"/>
      <c r="AA72" s="4"/>
      <c r="AT72" s="4"/>
    </row>
    <row r="73" spans="1:46" ht="15" customHeight="1">
      <c r="A73" s="1502"/>
      <c r="B73" s="2189" t="s">
        <v>417</v>
      </c>
      <c r="C73" s="2190"/>
      <c r="D73" s="1504" t="s">
        <v>702</v>
      </c>
      <c r="E73" s="1505"/>
      <c r="F73" s="1498"/>
      <c r="G73" s="1498"/>
      <c r="H73" s="1498"/>
      <c r="I73" s="1506"/>
      <c r="J73" s="1505">
        <v>5</v>
      </c>
      <c r="K73" s="1498">
        <v>79</v>
      </c>
      <c r="L73" s="1498">
        <v>73</v>
      </c>
      <c r="M73" s="1498">
        <v>5</v>
      </c>
      <c r="N73" s="1506">
        <v>1</v>
      </c>
      <c r="O73" s="1483">
        <v>0</v>
      </c>
      <c r="P73" s="1486">
        <v>79</v>
      </c>
      <c r="Q73" s="1508">
        <v>10</v>
      </c>
      <c r="R73" s="1495">
        <v>24</v>
      </c>
      <c r="S73" s="1494">
        <v>25</v>
      </c>
      <c r="T73" s="1495">
        <v>15</v>
      </c>
      <c r="U73" s="1495">
        <v>5</v>
      </c>
      <c r="V73" s="1494">
        <v>0</v>
      </c>
      <c r="W73" s="1509">
        <v>0</v>
      </c>
      <c r="X73" s="4"/>
      <c r="Y73" s="4"/>
      <c r="Z73" s="4"/>
      <c r="AA73" s="4"/>
      <c r="AT73" s="4"/>
    </row>
    <row r="74" spans="1:46" ht="15" customHeight="1">
      <c r="A74" s="1502"/>
      <c r="B74" s="2189" t="s">
        <v>703</v>
      </c>
      <c r="C74" s="2190"/>
      <c r="D74" s="1510" t="s">
        <v>673</v>
      </c>
      <c r="E74" s="1508"/>
      <c r="F74" s="1495"/>
      <c r="G74" s="1495"/>
      <c r="H74" s="1495"/>
      <c r="I74" s="1509"/>
      <c r="J74" s="1511">
        <v>1</v>
      </c>
      <c r="K74" s="1512">
        <v>15</v>
      </c>
      <c r="L74" s="1512">
        <v>15</v>
      </c>
      <c r="M74" s="1512">
        <v>0</v>
      </c>
      <c r="N74" s="1513">
        <v>0</v>
      </c>
      <c r="O74" s="1511">
        <v>0</v>
      </c>
      <c r="P74" s="1514">
        <v>15</v>
      </c>
      <c r="Q74" s="1508">
        <v>0</v>
      </c>
      <c r="R74" s="1495">
        <v>2</v>
      </c>
      <c r="S74" s="1494">
        <v>7</v>
      </c>
      <c r="T74" s="1495">
        <v>5</v>
      </c>
      <c r="U74" s="1495">
        <v>1</v>
      </c>
      <c r="V74" s="1494">
        <v>0</v>
      </c>
      <c r="W74" s="1509">
        <v>0</v>
      </c>
      <c r="X74" s="4"/>
      <c r="Y74" s="4"/>
      <c r="AN74" s="4"/>
    </row>
    <row r="75" spans="1:46" ht="15" customHeight="1">
      <c r="A75" s="1502" t="s">
        <v>485</v>
      </c>
      <c r="B75" s="2189" t="s">
        <v>704</v>
      </c>
      <c r="C75" s="2190"/>
      <c r="D75" s="1510" t="s">
        <v>695</v>
      </c>
      <c r="E75" s="1508"/>
      <c r="F75" s="1495"/>
      <c r="G75" s="1495"/>
      <c r="H75" s="1495"/>
      <c r="I75" s="1509"/>
      <c r="J75" s="1511">
        <v>2</v>
      </c>
      <c r="K75" s="1512">
        <v>30</v>
      </c>
      <c r="L75" s="1512">
        <v>24</v>
      </c>
      <c r="M75" s="1512">
        <v>0</v>
      </c>
      <c r="N75" s="1513">
        <v>6</v>
      </c>
      <c r="O75" s="1511">
        <v>0</v>
      </c>
      <c r="P75" s="1514">
        <v>30</v>
      </c>
      <c r="Q75" s="1508">
        <v>3</v>
      </c>
      <c r="R75" s="1495">
        <v>2</v>
      </c>
      <c r="S75" s="1494">
        <v>10</v>
      </c>
      <c r="T75" s="1495">
        <v>6</v>
      </c>
      <c r="U75" s="1495">
        <v>7</v>
      </c>
      <c r="V75" s="1494">
        <v>1</v>
      </c>
      <c r="W75" s="1509">
        <v>1</v>
      </c>
      <c r="X75" s="4"/>
      <c r="Y75" s="4"/>
      <c r="AN75" s="4"/>
    </row>
    <row r="76" spans="1:46" ht="28.5" customHeight="1">
      <c r="A76" s="1515" t="s">
        <v>418</v>
      </c>
      <c r="B76" s="2193" t="s">
        <v>705</v>
      </c>
      <c r="C76" s="2194"/>
      <c r="D76" s="1510" t="s">
        <v>706</v>
      </c>
      <c r="E76" s="1508"/>
      <c r="F76" s="1495"/>
      <c r="G76" s="1495"/>
      <c r="H76" s="1495"/>
      <c r="I76" s="1509"/>
      <c r="J76" s="1511">
        <v>2</v>
      </c>
      <c r="K76" s="1512">
        <v>30</v>
      </c>
      <c r="L76" s="1516">
        <v>30</v>
      </c>
      <c r="M76" s="1516">
        <v>0</v>
      </c>
      <c r="N76" s="1517">
        <v>0</v>
      </c>
      <c r="O76" s="1511">
        <v>2</v>
      </c>
      <c r="P76" s="1514">
        <v>28</v>
      </c>
      <c r="Q76" s="1508">
        <v>1</v>
      </c>
      <c r="R76" s="1495">
        <v>5</v>
      </c>
      <c r="S76" s="1494">
        <v>8</v>
      </c>
      <c r="T76" s="1495">
        <v>9</v>
      </c>
      <c r="U76" s="1495">
        <v>4</v>
      </c>
      <c r="V76" s="1494">
        <v>2</v>
      </c>
      <c r="W76" s="1509">
        <v>1</v>
      </c>
      <c r="X76" s="4"/>
      <c r="Y76" s="4"/>
      <c r="AN76" s="4"/>
    </row>
    <row r="77" spans="1:46" ht="29.25" customHeight="1">
      <c r="A77" s="1515"/>
      <c r="B77" s="2191" t="s">
        <v>420</v>
      </c>
      <c r="C77" s="2192"/>
      <c r="D77" s="1510" t="s">
        <v>688</v>
      </c>
      <c r="E77" s="1508"/>
      <c r="F77" s="1495"/>
      <c r="G77" s="1495"/>
      <c r="H77" s="1495"/>
      <c r="I77" s="1509"/>
      <c r="J77" s="1511">
        <v>1</v>
      </c>
      <c r="K77" s="1512">
        <v>15</v>
      </c>
      <c r="L77" s="1516">
        <v>4</v>
      </c>
      <c r="M77" s="1516">
        <v>0</v>
      </c>
      <c r="N77" s="1517">
        <v>11</v>
      </c>
      <c r="O77" s="1511">
        <v>4</v>
      </c>
      <c r="P77" s="1514">
        <v>11</v>
      </c>
      <c r="Q77" s="1508">
        <v>0</v>
      </c>
      <c r="R77" s="1495">
        <v>3</v>
      </c>
      <c r="S77" s="1494">
        <v>7</v>
      </c>
      <c r="T77" s="1495">
        <v>4</v>
      </c>
      <c r="U77" s="1495">
        <v>1</v>
      </c>
      <c r="V77" s="1494">
        <v>0</v>
      </c>
      <c r="W77" s="1509">
        <v>0</v>
      </c>
      <c r="X77" s="4"/>
      <c r="Y77" s="4"/>
      <c r="AN77" s="4"/>
    </row>
    <row r="78" spans="1:46" ht="15" customHeight="1">
      <c r="A78" s="1518"/>
      <c r="B78" s="2191" t="s">
        <v>421</v>
      </c>
      <c r="C78" s="2192"/>
      <c r="D78" s="1510" t="s">
        <v>707</v>
      </c>
      <c r="E78" s="1508"/>
      <c r="F78" s="1495"/>
      <c r="G78" s="1495"/>
      <c r="H78" s="1495"/>
      <c r="I78" s="1509"/>
      <c r="J78" s="1511">
        <v>3</v>
      </c>
      <c r="K78" s="1512">
        <v>45</v>
      </c>
      <c r="L78" s="1512">
        <v>31</v>
      </c>
      <c r="M78" s="1512">
        <v>0</v>
      </c>
      <c r="N78" s="1513">
        <v>14</v>
      </c>
      <c r="O78" s="1511">
        <v>3</v>
      </c>
      <c r="P78" s="1514">
        <v>42</v>
      </c>
      <c r="Q78" s="1508">
        <v>1</v>
      </c>
      <c r="R78" s="1495">
        <v>7</v>
      </c>
      <c r="S78" s="1494">
        <v>6</v>
      </c>
      <c r="T78" s="1495">
        <v>15</v>
      </c>
      <c r="U78" s="1495">
        <v>8</v>
      </c>
      <c r="V78" s="1494">
        <v>6</v>
      </c>
      <c r="W78" s="1509">
        <v>2</v>
      </c>
      <c r="X78" s="4"/>
      <c r="Y78" s="4"/>
      <c r="AN78" s="4"/>
    </row>
    <row r="79" spans="1:46" ht="15" customHeight="1">
      <c r="A79" s="1518" t="s">
        <v>546</v>
      </c>
      <c r="B79" s="2191" t="s">
        <v>579</v>
      </c>
      <c r="C79" s="2192"/>
      <c r="D79" s="1519">
        <v>38</v>
      </c>
      <c r="E79" s="1508"/>
      <c r="F79" s="1495"/>
      <c r="G79" s="1495"/>
      <c r="H79" s="1495"/>
      <c r="I79" s="1509"/>
      <c r="J79" s="1511">
        <v>2</v>
      </c>
      <c r="K79" s="1516">
        <v>30</v>
      </c>
      <c r="L79" s="1516">
        <v>26</v>
      </c>
      <c r="M79" s="1516">
        <v>0</v>
      </c>
      <c r="N79" s="1517">
        <v>4</v>
      </c>
      <c r="O79" s="1511">
        <v>13</v>
      </c>
      <c r="P79" s="1514">
        <v>17</v>
      </c>
      <c r="Q79" s="1508">
        <v>7</v>
      </c>
      <c r="R79" s="1495">
        <v>4</v>
      </c>
      <c r="S79" s="1494">
        <v>4</v>
      </c>
      <c r="T79" s="1495">
        <v>7</v>
      </c>
      <c r="U79" s="1495">
        <v>6</v>
      </c>
      <c r="V79" s="1494">
        <v>2</v>
      </c>
      <c r="W79" s="1509">
        <v>0</v>
      </c>
      <c r="X79" s="4"/>
      <c r="Y79" s="4"/>
      <c r="AN79" s="4"/>
    </row>
    <row r="80" spans="1:46" ht="15" customHeight="1">
      <c r="A80" s="1518"/>
      <c r="B80" s="2191" t="s">
        <v>550</v>
      </c>
      <c r="C80" s="2192"/>
      <c r="D80" s="1519">
        <v>20</v>
      </c>
      <c r="E80" s="1508"/>
      <c r="F80" s="1495"/>
      <c r="G80" s="1495"/>
      <c r="H80" s="1495"/>
      <c r="I80" s="1509"/>
      <c r="J80" s="1511">
        <v>1</v>
      </c>
      <c r="K80" s="1516">
        <v>15</v>
      </c>
      <c r="L80" s="1516">
        <v>8</v>
      </c>
      <c r="M80" s="1516">
        <v>0</v>
      </c>
      <c r="N80" s="1517">
        <v>7</v>
      </c>
      <c r="O80" s="1520">
        <v>6</v>
      </c>
      <c r="P80" s="1521">
        <v>9</v>
      </c>
      <c r="Q80" s="1508">
        <v>1</v>
      </c>
      <c r="R80" s="1495">
        <v>5</v>
      </c>
      <c r="S80" s="1494">
        <v>0</v>
      </c>
      <c r="T80" s="1495">
        <v>4</v>
      </c>
      <c r="U80" s="1495">
        <v>2</v>
      </c>
      <c r="V80" s="1494">
        <v>2</v>
      </c>
      <c r="W80" s="1509">
        <v>1</v>
      </c>
      <c r="X80" s="4"/>
      <c r="Y80" s="4"/>
      <c r="AN80" s="4"/>
    </row>
    <row r="81" spans="1:40" ht="15" customHeight="1">
      <c r="A81" s="1518"/>
      <c r="B81" s="2191" t="s">
        <v>708</v>
      </c>
      <c r="C81" s="2192"/>
      <c r="D81" s="1519">
        <v>52</v>
      </c>
      <c r="E81" s="1508"/>
      <c r="F81" s="1495"/>
      <c r="G81" s="1495"/>
      <c r="H81" s="1495"/>
      <c r="I81" s="1509"/>
      <c r="J81" s="1511">
        <v>2</v>
      </c>
      <c r="K81" s="1516">
        <v>31</v>
      </c>
      <c r="L81" s="1516">
        <v>20</v>
      </c>
      <c r="M81" s="1516">
        <v>6</v>
      </c>
      <c r="N81" s="1517">
        <v>5</v>
      </c>
      <c r="O81" s="1520">
        <v>11</v>
      </c>
      <c r="P81" s="1521">
        <v>20</v>
      </c>
      <c r="Q81" s="1508">
        <v>6</v>
      </c>
      <c r="R81" s="1495">
        <v>2</v>
      </c>
      <c r="S81" s="1494">
        <v>5</v>
      </c>
      <c r="T81" s="1495">
        <v>9</v>
      </c>
      <c r="U81" s="1495">
        <v>6</v>
      </c>
      <c r="V81" s="1494">
        <v>3</v>
      </c>
      <c r="W81" s="1509">
        <v>0</v>
      </c>
      <c r="X81" s="4"/>
      <c r="Y81" s="4"/>
      <c r="AN81" s="4"/>
    </row>
    <row r="82" spans="1:40" ht="15" customHeight="1">
      <c r="A82" s="1518"/>
      <c r="B82" s="2191" t="s">
        <v>620</v>
      </c>
      <c r="C82" s="2192"/>
      <c r="D82" s="1519">
        <v>97</v>
      </c>
      <c r="E82" s="1508"/>
      <c r="F82" s="1495"/>
      <c r="G82" s="1495"/>
      <c r="H82" s="1495"/>
      <c r="I82" s="1509"/>
      <c r="J82" s="1511">
        <v>4</v>
      </c>
      <c r="K82" s="1516">
        <v>60</v>
      </c>
      <c r="L82" s="1516">
        <v>34</v>
      </c>
      <c r="M82" s="1516">
        <v>4</v>
      </c>
      <c r="N82" s="1517">
        <v>22</v>
      </c>
      <c r="O82" s="1511">
        <v>21</v>
      </c>
      <c r="P82" s="1514">
        <v>39</v>
      </c>
      <c r="Q82" s="1508">
        <v>2</v>
      </c>
      <c r="R82" s="1495">
        <v>9</v>
      </c>
      <c r="S82" s="1494">
        <v>16</v>
      </c>
      <c r="T82" s="1495">
        <v>16</v>
      </c>
      <c r="U82" s="1495">
        <v>13</v>
      </c>
      <c r="V82" s="1494">
        <v>3</v>
      </c>
      <c r="W82" s="1509">
        <v>1</v>
      </c>
      <c r="X82" s="4"/>
      <c r="Y82" s="4"/>
      <c r="AN82" s="4"/>
    </row>
    <row r="83" spans="1:40" ht="15" customHeight="1">
      <c r="A83" s="1518" t="s">
        <v>494</v>
      </c>
      <c r="B83" s="2191" t="s">
        <v>709</v>
      </c>
      <c r="C83" s="2192"/>
      <c r="D83" s="1519">
        <v>146</v>
      </c>
      <c r="E83" s="1522"/>
      <c r="F83" s="1523"/>
      <c r="G83" s="1523"/>
      <c r="H83" s="1523"/>
      <c r="I83" s="1524"/>
      <c r="J83" s="1511">
        <v>6</v>
      </c>
      <c r="K83" s="1516">
        <v>75</v>
      </c>
      <c r="L83" s="1516">
        <v>62</v>
      </c>
      <c r="M83" s="1516">
        <v>0</v>
      </c>
      <c r="N83" s="1517">
        <v>13</v>
      </c>
      <c r="O83" s="1511">
        <v>0</v>
      </c>
      <c r="P83" s="1514">
        <v>75</v>
      </c>
      <c r="Q83" s="1522">
        <v>0</v>
      </c>
      <c r="R83" s="1523">
        <v>4</v>
      </c>
      <c r="S83" s="1525">
        <v>20</v>
      </c>
      <c r="T83" s="1523">
        <v>31</v>
      </c>
      <c r="U83" s="1523">
        <v>14</v>
      </c>
      <c r="V83" s="1525">
        <v>5</v>
      </c>
      <c r="W83" s="1524">
        <v>1</v>
      </c>
      <c r="X83" s="4"/>
      <c r="Y83" s="4"/>
      <c r="AN83" s="4"/>
    </row>
    <row r="84" spans="1:40" ht="15" customHeight="1">
      <c r="A84" s="364"/>
      <c r="B84" s="2186"/>
      <c r="C84" s="2187"/>
      <c r="D84" s="380"/>
      <c r="E84" s="195"/>
      <c r="F84" s="221"/>
      <c r="G84" s="221"/>
      <c r="H84" s="221"/>
      <c r="I84" s="208"/>
      <c r="J84" s="376"/>
      <c r="K84" s="342"/>
      <c r="L84" s="342"/>
      <c r="M84" s="342"/>
      <c r="N84" s="343"/>
      <c r="O84" s="391"/>
      <c r="P84" s="379"/>
      <c r="Q84" s="195"/>
      <c r="R84" s="221"/>
      <c r="S84" s="633"/>
      <c r="T84" s="221"/>
      <c r="U84" s="221"/>
      <c r="V84" s="632"/>
      <c r="W84" s="208"/>
      <c r="X84" s="4"/>
      <c r="Y84" s="4"/>
      <c r="AN84" s="4"/>
    </row>
    <row r="85" spans="1:40" ht="15" customHeight="1">
      <c r="A85" s="364"/>
      <c r="B85" s="2186"/>
      <c r="C85" s="2187"/>
      <c r="D85" s="380"/>
      <c r="E85" s="195"/>
      <c r="F85" s="221"/>
      <c r="G85" s="221"/>
      <c r="H85" s="221"/>
      <c r="I85" s="208"/>
      <c r="J85" s="376"/>
      <c r="K85" s="342"/>
      <c r="L85" s="342"/>
      <c r="M85" s="342"/>
      <c r="N85" s="343"/>
      <c r="O85" s="391"/>
      <c r="P85" s="379"/>
      <c r="Q85" s="195"/>
      <c r="R85" s="221"/>
      <c r="S85" s="633"/>
      <c r="T85" s="221"/>
      <c r="U85" s="221"/>
      <c r="V85" s="632"/>
      <c r="W85" s="208"/>
      <c r="X85" s="4"/>
      <c r="Y85" s="4"/>
      <c r="AN85" s="4"/>
    </row>
    <row r="86" spans="1:40" ht="15" customHeight="1">
      <c r="A86" s="210"/>
      <c r="B86" s="2195"/>
      <c r="C86" s="2196"/>
      <c r="D86" s="203"/>
      <c r="E86" s="195"/>
      <c r="F86" s="221"/>
      <c r="G86" s="221"/>
      <c r="H86" s="221"/>
      <c r="I86" s="208"/>
      <c r="J86" s="205"/>
      <c r="K86" s="215"/>
      <c r="L86" s="215"/>
      <c r="M86" s="215"/>
      <c r="N86" s="216"/>
      <c r="O86" s="142"/>
      <c r="P86" s="209"/>
      <c r="Q86" s="195"/>
      <c r="R86" s="221"/>
      <c r="S86" s="633"/>
      <c r="T86" s="221"/>
      <c r="U86" s="221"/>
      <c r="V86" s="632"/>
      <c r="W86" s="208"/>
      <c r="X86" s="4"/>
      <c r="Y86" s="4"/>
      <c r="AN86" s="4"/>
    </row>
    <row r="87" spans="1:40" ht="15" customHeight="1">
      <c r="A87" s="210"/>
      <c r="B87" s="2195"/>
      <c r="C87" s="2196"/>
      <c r="D87" s="203"/>
      <c r="E87" s="195"/>
      <c r="F87" s="221"/>
      <c r="G87" s="221"/>
      <c r="H87" s="221"/>
      <c r="I87" s="208"/>
      <c r="J87" s="205"/>
      <c r="K87" s="215"/>
      <c r="L87" s="215"/>
      <c r="M87" s="215"/>
      <c r="N87" s="216"/>
      <c r="O87" s="141"/>
      <c r="P87" s="197"/>
      <c r="Q87" s="195"/>
      <c r="R87" s="221"/>
      <c r="S87" s="633"/>
      <c r="T87" s="221"/>
      <c r="U87" s="221"/>
      <c r="V87" s="632"/>
      <c r="W87" s="208"/>
      <c r="X87" s="4"/>
      <c r="Y87" s="4"/>
      <c r="AN87" s="4"/>
    </row>
    <row r="88" spans="1:40" ht="15" customHeight="1">
      <c r="A88" s="210"/>
      <c r="B88" s="2195"/>
      <c r="C88" s="2196"/>
      <c r="D88" s="203"/>
      <c r="E88" s="195"/>
      <c r="F88" s="221"/>
      <c r="G88" s="221"/>
      <c r="H88" s="221"/>
      <c r="I88" s="208"/>
      <c r="J88" s="205"/>
      <c r="K88" s="206"/>
      <c r="L88" s="206"/>
      <c r="M88" s="206"/>
      <c r="N88" s="207"/>
      <c r="O88" s="141"/>
      <c r="P88" s="197"/>
      <c r="Q88" s="195"/>
      <c r="R88" s="221"/>
      <c r="S88" s="633"/>
      <c r="T88" s="221"/>
      <c r="U88" s="221"/>
      <c r="V88" s="632"/>
      <c r="W88" s="208"/>
      <c r="X88" s="4"/>
      <c r="Y88" s="4"/>
      <c r="AN88" s="4"/>
    </row>
    <row r="89" spans="1:40" ht="15" customHeight="1">
      <c r="A89" s="210"/>
      <c r="B89" s="2195"/>
      <c r="C89" s="2196"/>
      <c r="D89" s="203"/>
      <c r="E89" s="195"/>
      <c r="F89" s="221"/>
      <c r="G89" s="221"/>
      <c r="H89" s="221"/>
      <c r="I89" s="208"/>
      <c r="J89" s="205"/>
      <c r="K89" s="215"/>
      <c r="L89" s="215"/>
      <c r="M89" s="215"/>
      <c r="N89" s="216"/>
      <c r="O89" s="141"/>
      <c r="P89" s="197"/>
      <c r="Q89" s="195"/>
      <c r="R89" s="221"/>
      <c r="S89" s="633"/>
      <c r="T89" s="221"/>
      <c r="U89" s="221"/>
      <c r="V89" s="632"/>
      <c r="W89" s="208"/>
      <c r="X89" s="4"/>
      <c r="Y89" s="4"/>
      <c r="AN89" s="4"/>
    </row>
    <row r="90" spans="1:40" ht="15" customHeight="1">
      <c r="A90" s="210"/>
      <c r="B90" s="2195"/>
      <c r="C90" s="2196"/>
      <c r="D90" s="203"/>
      <c r="E90" s="195"/>
      <c r="F90" s="221"/>
      <c r="G90" s="221"/>
      <c r="H90" s="221"/>
      <c r="I90" s="208"/>
      <c r="J90" s="205"/>
      <c r="K90" s="215"/>
      <c r="L90" s="215"/>
      <c r="M90" s="215"/>
      <c r="N90" s="216"/>
      <c r="O90" s="141"/>
      <c r="P90" s="197"/>
      <c r="Q90" s="195"/>
      <c r="R90" s="221"/>
      <c r="S90" s="633"/>
      <c r="T90" s="221"/>
      <c r="U90" s="221"/>
      <c r="V90" s="632"/>
      <c r="W90" s="208"/>
      <c r="X90" s="4"/>
      <c r="Y90" s="4"/>
      <c r="AN90" s="4"/>
    </row>
    <row r="91" spans="1:40" ht="15" customHeight="1" thickBot="1">
      <c r="A91" s="223"/>
      <c r="B91" s="2197"/>
      <c r="C91" s="2198"/>
      <c r="D91" s="222"/>
      <c r="E91" s="49"/>
      <c r="F91" s="7"/>
      <c r="G91" s="7"/>
      <c r="H91" s="7"/>
      <c r="I91" s="8"/>
      <c r="J91" s="49"/>
      <c r="K91" s="7"/>
      <c r="L91" s="7"/>
      <c r="M91" s="7"/>
      <c r="N91" s="8"/>
      <c r="O91" s="49"/>
      <c r="P91" s="198"/>
      <c r="Q91" s="49"/>
      <c r="R91" s="7"/>
      <c r="S91" s="635"/>
      <c r="T91" s="7"/>
      <c r="U91" s="7"/>
      <c r="V91" s="634"/>
      <c r="W91" s="8"/>
      <c r="X91" s="4"/>
      <c r="Y91" s="4"/>
    </row>
    <row r="92" spans="1:40">
      <c r="A92" s="125"/>
      <c r="B92" s="125"/>
      <c r="C92" s="125"/>
      <c r="D92" s="12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40" ht="19.5" customHeight="1">
      <c r="A93" s="125"/>
      <c r="B93" s="125"/>
      <c r="C93" s="125"/>
      <c r="D93" s="27" t="s">
        <v>74</v>
      </c>
      <c r="E93" s="50">
        <f>SUM(E43:E91)</f>
        <v>0</v>
      </c>
      <c r="F93" s="50">
        <f t="shared" ref="F93:P93" si="7">SUM(F43:F91)</f>
        <v>0</v>
      </c>
      <c r="G93" s="50">
        <f t="shared" si="7"/>
        <v>0</v>
      </c>
      <c r="H93" s="50">
        <f t="shared" si="7"/>
        <v>0</v>
      </c>
      <c r="I93" s="50">
        <f t="shared" si="7"/>
        <v>0</v>
      </c>
      <c r="J93" s="50">
        <f t="shared" si="7"/>
        <v>91</v>
      </c>
      <c r="K93" s="50">
        <f t="shared" si="7"/>
        <v>1341</v>
      </c>
      <c r="L93" s="50">
        <f t="shared" si="7"/>
        <v>948</v>
      </c>
      <c r="M93" s="50">
        <f t="shared" si="7"/>
        <v>60</v>
      </c>
      <c r="N93" s="50">
        <f t="shared" si="7"/>
        <v>333</v>
      </c>
      <c r="O93" s="50">
        <f>SUM(O43:O91)</f>
        <v>197</v>
      </c>
      <c r="P93" s="50">
        <f t="shared" si="7"/>
        <v>1144</v>
      </c>
      <c r="Q93" s="50">
        <f>SUM(Q43:Q91)</f>
        <v>129</v>
      </c>
      <c r="R93" s="50">
        <f>SUM(R43:R91)</f>
        <v>205</v>
      </c>
      <c r="S93" s="50">
        <f t="shared" ref="S93:W93" si="8">SUM(S43:S91)</f>
        <v>316</v>
      </c>
      <c r="T93" s="50">
        <f t="shared" si="8"/>
        <v>332</v>
      </c>
      <c r="U93" s="50">
        <f t="shared" si="8"/>
        <v>197</v>
      </c>
      <c r="V93" s="50">
        <f t="shared" si="8"/>
        <v>94</v>
      </c>
      <c r="W93" s="50">
        <f t="shared" si="8"/>
        <v>68</v>
      </c>
      <c r="X93" s="4"/>
      <c r="Y93" s="4"/>
    </row>
    <row r="94" spans="1:40"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40" ht="29.25" customHeight="1">
      <c r="D95" s="1869" t="s">
        <v>95</v>
      </c>
      <c r="E95" s="706" t="s">
        <v>98</v>
      </c>
      <c r="F95" s="706" t="s">
        <v>72</v>
      </c>
      <c r="G95" s="706" t="s">
        <v>99</v>
      </c>
      <c r="H95" s="706" t="s">
        <v>70</v>
      </c>
      <c r="I95" s="706" t="s">
        <v>71</v>
      </c>
      <c r="J95" s="707" t="s">
        <v>100</v>
      </c>
      <c r="K95" s="706" t="s">
        <v>101</v>
      </c>
      <c r="L95" s="708" t="s">
        <v>197</v>
      </c>
      <c r="M95" s="708" t="s">
        <v>198</v>
      </c>
      <c r="N95" s="708" t="s">
        <v>199</v>
      </c>
      <c r="O95" s="708" t="s">
        <v>200</v>
      </c>
      <c r="P95" s="708" t="s">
        <v>201</v>
      </c>
      <c r="Q95" s="709" t="s">
        <v>202</v>
      </c>
      <c r="R95" s="709" t="s">
        <v>203</v>
      </c>
      <c r="S95"/>
      <c r="T95" s="4"/>
      <c r="U95" s="4"/>
      <c r="V95" s="4"/>
      <c r="W95" s="4"/>
      <c r="X95" s="4"/>
      <c r="Y95" s="4"/>
    </row>
    <row r="96" spans="1:40" ht="22.5" customHeight="1">
      <c r="D96" s="1870"/>
      <c r="E96" s="659">
        <f>SUM(E93+J93+E38+J38)</f>
        <v>91</v>
      </c>
      <c r="F96" s="659">
        <f>SUM(F93+K93+F38+K38+O38+S38+AG38)</f>
        <v>1341</v>
      </c>
      <c r="G96" s="659">
        <f t="shared" ref="G96:I96" si="9">SUM(G93+L93+G38+L38+P38+T38+AH38)</f>
        <v>948</v>
      </c>
      <c r="H96" s="659">
        <f t="shared" si="9"/>
        <v>60</v>
      </c>
      <c r="I96" s="659">
        <f t="shared" si="9"/>
        <v>333</v>
      </c>
      <c r="J96" s="659">
        <f>SUM(O93+W38+AK38)</f>
        <v>197</v>
      </c>
      <c r="K96" s="659">
        <f t="shared" ref="K96:R96" si="10">SUM(P93+X38+AL38)</f>
        <v>1144</v>
      </c>
      <c r="L96" s="659">
        <f t="shared" si="10"/>
        <v>129</v>
      </c>
      <c r="M96" s="659">
        <f t="shared" si="10"/>
        <v>205</v>
      </c>
      <c r="N96" s="659">
        <f t="shared" si="10"/>
        <v>316</v>
      </c>
      <c r="O96" s="659">
        <f t="shared" si="10"/>
        <v>332</v>
      </c>
      <c r="P96" s="659">
        <f t="shared" si="10"/>
        <v>197</v>
      </c>
      <c r="Q96" s="659">
        <f t="shared" si="10"/>
        <v>94</v>
      </c>
      <c r="R96" s="659">
        <f t="shared" si="10"/>
        <v>68</v>
      </c>
      <c r="S96"/>
      <c r="T96" s="4"/>
      <c r="U96" s="4"/>
      <c r="V96" s="4"/>
      <c r="W96" s="4"/>
      <c r="X96" s="4"/>
      <c r="Y96" s="4"/>
    </row>
    <row r="97" spans="1:32"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32"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32">
      <c r="A99" s="1" t="s">
        <v>103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32"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32">
      <c r="A101" s="1" t="s">
        <v>104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32" ht="15.75">
      <c r="AF102" s="110"/>
    </row>
    <row r="108" spans="1:32" ht="15.75">
      <c r="AF108" s="110"/>
    </row>
    <row r="113" spans="32:32" ht="15.75">
      <c r="AF113" s="110"/>
    </row>
    <row r="120" spans="32:32" ht="15.75">
      <c r="AF120" s="110"/>
    </row>
    <row r="126" spans="32:32" ht="15.75">
      <c r="AF126" s="110"/>
    </row>
    <row r="179" spans="36:36">
      <c r="AJ179" s="4"/>
    </row>
    <row r="180" spans="36:36">
      <c r="AJ180" s="4"/>
    </row>
    <row r="181" spans="36:36">
      <c r="AJ181" s="4"/>
    </row>
    <row r="182" spans="36:36">
      <c r="AJ182" s="4"/>
    </row>
    <row r="183" spans="36:36">
      <c r="AJ183" s="4"/>
    </row>
    <row r="184" spans="36:36">
      <c r="AJ184" s="4"/>
    </row>
    <row r="185" spans="36:36">
      <c r="AJ185" s="4"/>
    </row>
    <row r="186" spans="36:36">
      <c r="AJ186" s="4"/>
    </row>
    <row r="187" spans="36:36">
      <c r="AJ187" s="4"/>
    </row>
    <row r="188" spans="36:36">
      <c r="AJ188" s="4"/>
    </row>
    <row r="189" spans="36:36">
      <c r="AJ189" s="4"/>
    </row>
    <row r="190" spans="36:36">
      <c r="AJ190" s="4"/>
    </row>
    <row r="191" spans="36:36">
      <c r="AJ191" s="4"/>
    </row>
    <row r="192" spans="36:36">
      <c r="AJ192" s="4"/>
    </row>
    <row r="193" spans="36:36">
      <c r="AJ193" s="4"/>
    </row>
    <row r="194" spans="36:36">
      <c r="AJ194" s="4"/>
    </row>
    <row r="195" spans="36:36">
      <c r="AJ195" s="4"/>
    </row>
    <row r="196" spans="36:36">
      <c r="AJ196" s="4"/>
    </row>
    <row r="197" spans="36:36">
      <c r="AJ197" s="4"/>
    </row>
    <row r="198" spans="36:36">
      <c r="AJ198" s="4"/>
    </row>
    <row r="199" spans="36:36">
      <c r="AJ199" s="4"/>
    </row>
    <row r="200" spans="36:36">
      <c r="AJ200" s="4"/>
    </row>
    <row r="201" spans="36:36">
      <c r="AJ201" s="4"/>
    </row>
    <row r="202" spans="36:36">
      <c r="AJ202" s="4"/>
    </row>
    <row r="203" spans="36:36">
      <c r="AJ203" s="4"/>
    </row>
    <row r="204" spans="36:36">
      <c r="AJ204" s="4"/>
    </row>
    <row r="205" spans="36:36">
      <c r="AJ205" s="4"/>
    </row>
    <row r="206" spans="36:36">
      <c r="AJ206" s="4"/>
    </row>
    <row r="207" spans="36:36">
      <c r="AJ207" s="4"/>
    </row>
    <row r="208" spans="36:36">
      <c r="AJ208" s="4"/>
    </row>
    <row r="209" spans="36:36">
      <c r="AJ209" s="4"/>
    </row>
    <row r="210" spans="36:36">
      <c r="AJ210" s="4"/>
    </row>
    <row r="211" spans="36:36">
      <c r="AJ211" s="4"/>
    </row>
  </sheetData>
  <sheetProtection algorithmName="SHA-512" hashValue="HbSua7OKtBeC4bStc27cRoeGKbIw6GctsY7QbZLHWoROm3euUxYX9RhynhGOo59XZRfCyH6mGYVC6xqBlztcVQ==" saltValue="XFO1zzN1WLkdE20J/Q6blg==" spinCount="100000" sheet="1" formatCells="0" formatRows="0" selectLockedCells="1"/>
  <mergeCells count="127">
    <mergeCell ref="AK31:AK35"/>
    <mergeCell ref="AL31:AL35"/>
    <mergeCell ref="AM31:AM35"/>
    <mergeCell ref="AN31:AN35"/>
    <mergeCell ref="AO31:AO35"/>
    <mergeCell ref="AP31:AP35"/>
    <mergeCell ref="AQ31:AQ35"/>
    <mergeCell ref="AR31:AR35"/>
    <mergeCell ref="AS31:AS35"/>
    <mergeCell ref="AM11:AM21"/>
    <mergeCell ref="AN11:AN21"/>
    <mergeCell ref="AO11:AO21"/>
    <mergeCell ref="AP11:AP21"/>
    <mergeCell ref="AQ11:AQ21"/>
    <mergeCell ref="AR11:AR21"/>
    <mergeCell ref="AS11:AS21"/>
    <mergeCell ref="A22:D22"/>
    <mergeCell ref="A24:A28"/>
    <mergeCell ref="B24:B28"/>
    <mergeCell ref="C24:C28"/>
    <mergeCell ref="AG24:AG28"/>
    <mergeCell ref="AH24:AH28"/>
    <mergeCell ref="AI24:AI28"/>
    <mergeCell ref="AJ24:AJ28"/>
    <mergeCell ref="AK24:AK28"/>
    <mergeCell ref="AL24:AL28"/>
    <mergeCell ref="AM24:AM28"/>
    <mergeCell ref="AN24:AN28"/>
    <mergeCell ref="AO24:AO28"/>
    <mergeCell ref="AP24:AP28"/>
    <mergeCell ref="AQ24:AQ28"/>
    <mergeCell ref="AR24:AR28"/>
    <mergeCell ref="AS24:AS28"/>
    <mergeCell ref="A11:A21"/>
    <mergeCell ref="B11:B21"/>
    <mergeCell ref="C11:C21"/>
    <mergeCell ref="AG11:AG21"/>
    <mergeCell ref="AH11:AH21"/>
    <mergeCell ref="AI11:AI21"/>
    <mergeCell ref="AJ11:AJ21"/>
    <mergeCell ref="AK11:AK21"/>
    <mergeCell ref="AL11:AL21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E7:AE7"/>
    <mergeCell ref="AG7:AS7"/>
    <mergeCell ref="Y8:AE8"/>
    <mergeCell ref="AM8:AS8"/>
    <mergeCell ref="AK8:AL8"/>
    <mergeCell ref="B90:C90"/>
    <mergeCell ref="B91:C91"/>
    <mergeCell ref="D95:D96"/>
    <mergeCell ref="B89:C89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61:C61"/>
    <mergeCell ref="B62:C62"/>
    <mergeCell ref="B52:C52"/>
    <mergeCell ref="B77:C77"/>
    <mergeCell ref="B75:C75"/>
    <mergeCell ref="B76:C76"/>
    <mergeCell ref="B74:C74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53:C53"/>
    <mergeCell ref="B54:C54"/>
    <mergeCell ref="B55:C55"/>
    <mergeCell ref="B56:C56"/>
    <mergeCell ref="B57:C57"/>
    <mergeCell ref="B58:C58"/>
    <mergeCell ref="A29:D29"/>
    <mergeCell ref="A31:A35"/>
    <mergeCell ref="B31:B35"/>
    <mergeCell ref="C31:C35"/>
    <mergeCell ref="AH31:AH35"/>
    <mergeCell ref="AI31:AI35"/>
    <mergeCell ref="AJ31:AJ35"/>
    <mergeCell ref="A36:D36"/>
    <mergeCell ref="A40:A42"/>
    <mergeCell ref="B40:C42"/>
    <mergeCell ref="D40:D42"/>
    <mergeCell ref="E41:I41"/>
    <mergeCell ref="E40:W40"/>
    <mergeCell ref="Q41:W41"/>
    <mergeCell ref="J41:N41"/>
    <mergeCell ref="O41:P41"/>
    <mergeCell ref="B59:C59"/>
    <mergeCell ref="B60:C60"/>
    <mergeCell ref="AG31:AG35"/>
    <mergeCell ref="B43:C43"/>
    <mergeCell ref="B44:C44"/>
    <mergeCell ref="B45:C45"/>
    <mergeCell ref="B46:C46"/>
    <mergeCell ref="B49:C49"/>
    <mergeCell ref="B47:C47"/>
    <mergeCell ref="B48:C48"/>
    <mergeCell ref="B50:C50"/>
    <mergeCell ref="B51:C51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>
    <tabColor rgb="FF00B0F0"/>
  </sheetPr>
  <dimension ref="A1:AT207"/>
  <sheetViews>
    <sheetView showGridLines="0" topLeftCell="A29" zoomScale="85" zoomScaleNormal="85" workbookViewId="0">
      <selection activeCell="A68" sqref="A68:W70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1833" t="s">
        <v>44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1833"/>
      <c r="AK1" s="1833"/>
      <c r="AL1" s="1833"/>
      <c r="AM1" s="155"/>
      <c r="AN1" s="155"/>
      <c r="AO1" s="155"/>
      <c r="AP1" s="155"/>
      <c r="AQ1" s="155"/>
      <c r="AR1" s="155"/>
      <c r="AS1" s="155"/>
    </row>
    <row r="2" spans="1:45" ht="15.75">
      <c r="A2" s="1833" t="s">
        <v>4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1833"/>
      <c r="Z2" s="1833"/>
      <c r="AA2" s="1833"/>
      <c r="AB2" s="1833"/>
      <c r="AC2" s="1833"/>
      <c r="AD2" s="1833"/>
      <c r="AE2" s="1833"/>
      <c r="AF2" s="1833"/>
      <c r="AG2" s="1833"/>
      <c r="AH2" s="1833"/>
      <c r="AI2" s="1833"/>
      <c r="AJ2" s="1833"/>
      <c r="AK2" s="1833"/>
      <c r="AL2" s="1833"/>
      <c r="AM2" s="155"/>
      <c r="AN2" s="155"/>
      <c r="AO2" s="155"/>
      <c r="AP2" s="155"/>
      <c r="AQ2" s="155"/>
      <c r="AR2" s="155"/>
      <c r="AS2" s="155"/>
    </row>
    <row r="3" spans="1:45" ht="15.75">
      <c r="A3" s="1833" t="s">
        <v>174</v>
      </c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  <c r="T3" s="1833"/>
      <c r="U3" s="1833"/>
      <c r="V3" s="1833"/>
      <c r="W3" s="1833"/>
      <c r="X3" s="1833"/>
      <c r="Y3" s="1833"/>
      <c r="Z3" s="1833"/>
      <c r="AA3" s="1833"/>
      <c r="AB3" s="1833"/>
      <c r="AC3" s="1833"/>
      <c r="AD3" s="1833"/>
      <c r="AE3" s="1833"/>
      <c r="AF3" s="1833"/>
      <c r="AG3" s="1833"/>
      <c r="AH3" s="1833"/>
      <c r="AI3" s="1833"/>
      <c r="AJ3" s="1833"/>
      <c r="AK3" s="1833"/>
      <c r="AL3" s="1833"/>
      <c r="AM3" s="155"/>
      <c r="AN3" s="155"/>
      <c r="AO3" s="155"/>
      <c r="AP3" s="155"/>
      <c r="AQ3" s="155"/>
      <c r="AR3" s="155"/>
      <c r="AS3" s="155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5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5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5" ht="16.5" thickBot="1"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1:45" customFormat="1" ht="15" customHeight="1">
      <c r="A11" s="1899" t="s">
        <v>55</v>
      </c>
      <c r="B11" s="1900" t="s">
        <v>224</v>
      </c>
      <c r="C11" s="1902" t="s">
        <v>377</v>
      </c>
      <c r="D11" s="575" t="s">
        <v>225</v>
      </c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615"/>
      <c r="AG11" s="1878"/>
      <c r="AH11" s="1878"/>
      <c r="AI11" s="1878"/>
      <c r="AJ11" s="1878"/>
      <c r="AK11" s="1878"/>
      <c r="AL11" s="1878"/>
      <c r="AM11" s="1878"/>
      <c r="AN11" s="1878"/>
      <c r="AO11" s="1878"/>
      <c r="AP11" s="1878"/>
      <c r="AQ11" s="1878"/>
      <c r="AR11" s="1878"/>
      <c r="AS11" s="1878"/>
    </row>
    <row r="12" spans="1:45" customFormat="1">
      <c r="A12" s="1882"/>
      <c r="B12" s="1901"/>
      <c r="C12" s="1903"/>
      <c r="D12" s="576" t="s">
        <v>226</v>
      </c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614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5"/>
      <c r="AG12" s="1879"/>
      <c r="AH12" s="1879"/>
      <c r="AI12" s="1879"/>
      <c r="AJ12" s="1879"/>
      <c r="AK12" s="1879"/>
      <c r="AL12" s="1879"/>
      <c r="AM12" s="1879"/>
      <c r="AN12" s="1879"/>
      <c r="AO12" s="1879"/>
      <c r="AP12" s="1879"/>
      <c r="AQ12" s="1879"/>
      <c r="AR12" s="1879"/>
      <c r="AS12" s="1879"/>
    </row>
    <row r="13" spans="1:45" customFormat="1">
      <c r="A13" s="1882"/>
      <c r="B13" s="1901"/>
      <c r="C13" s="1903"/>
      <c r="D13" s="576" t="s">
        <v>227</v>
      </c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5"/>
      <c r="AG13" s="1879"/>
      <c r="AH13" s="1879"/>
      <c r="AI13" s="1879"/>
      <c r="AJ13" s="1879"/>
      <c r="AK13" s="1879"/>
      <c r="AL13" s="1879"/>
      <c r="AM13" s="1879"/>
      <c r="AN13" s="1879"/>
      <c r="AO13" s="1879"/>
      <c r="AP13" s="1879"/>
      <c r="AQ13" s="1879"/>
      <c r="AR13" s="1879"/>
      <c r="AS13" s="1879"/>
    </row>
    <row r="14" spans="1:45" customFormat="1">
      <c r="A14" s="1882"/>
      <c r="B14" s="1901"/>
      <c r="C14" s="1903"/>
      <c r="D14" s="576" t="s">
        <v>228</v>
      </c>
      <c r="E14" s="614"/>
      <c r="F14" s="614"/>
      <c r="G14" s="614"/>
      <c r="H14" s="614"/>
      <c r="I14" s="614"/>
      <c r="J14" s="614"/>
      <c r="K14" s="614"/>
      <c r="L14" s="614"/>
      <c r="M14" s="614"/>
      <c r="N14" s="614"/>
      <c r="O14" s="614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5"/>
      <c r="AG14" s="1879"/>
      <c r="AH14" s="1879"/>
      <c r="AI14" s="1879"/>
      <c r="AJ14" s="1879"/>
      <c r="AK14" s="1879"/>
      <c r="AL14" s="1879"/>
      <c r="AM14" s="1879"/>
      <c r="AN14" s="1879"/>
      <c r="AO14" s="1879"/>
      <c r="AP14" s="1879"/>
      <c r="AQ14" s="1879"/>
      <c r="AR14" s="1879"/>
      <c r="AS14" s="1879"/>
    </row>
    <row r="15" spans="1:45" customFormat="1">
      <c r="A15" s="1882"/>
      <c r="B15" s="1901"/>
      <c r="C15" s="1903"/>
      <c r="D15" s="576" t="s">
        <v>229</v>
      </c>
      <c r="E15" s="614"/>
      <c r="F15" s="614"/>
      <c r="G15" s="614"/>
      <c r="H15" s="614"/>
      <c r="I15" s="614"/>
      <c r="J15" s="614"/>
      <c r="K15" s="614"/>
      <c r="L15" s="614"/>
      <c r="M15" s="614"/>
      <c r="N15" s="614"/>
      <c r="O15" s="614"/>
      <c r="P15" s="614"/>
      <c r="Q15" s="614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  <c r="AC15" s="614"/>
      <c r="AD15" s="614"/>
      <c r="AE15" s="614"/>
      <c r="AF15" s="615"/>
      <c r="AG15" s="1879"/>
      <c r="AH15" s="1879"/>
      <c r="AI15" s="1879"/>
      <c r="AJ15" s="1879"/>
      <c r="AK15" s="1879"/>
      <c r="AL15" s="1879"/>
      <c r="AM15" s="1879"/>
      <c r="AN15" s="1879"/>
      <c r="AO15" s="1879"/>
      <c r="AP15" s="1879"/>
      <c r="AQ15" s="1879"/>
      <c r="AR15" s="1879"/>
      <c r="AS15" s="1879"/>
    </row>
    <row r="16" spans="1:45" customFormat="1">
      <c r="A16" s="1882"/>
      <c r="B16" s="1901"/>
      <c r="C16" s="1903"/>
      <c r="D16" s="576" t="s">
        <v>230</v>
      </c>
      <c r="E16" s="614"/>
      <c r="F16" s="614"/>
      <c r="G16" s="614"/>
      <c r="H16" s="614"/>
      <c r="I16" s="614"/>
      <c r="J16" s="614"/>
      <c r="K16" s="614"/>
      <c r="L16" s="614"/>
      <c r="M16" s="614"/>
      <c r="N16" s="614"/>
      <c r="O16" s="614"/>
      <c r="P16" s="614"/>
      <c r="Q16" s="614"/>
      <c r="R16" s="614"/>
      <c r="S16" s="614"/>
      <c r="T16" s="614"/>
      <c r="U16" s="614"/>
      <c r="V16" s="614"/>
      <c r="W16" s="614"/>
      <c r="X16" s="614"/>
      <c r="Y16" s="614"/>
      <c r="Z16" s="614"/>
      <c r="AA16" s="614"/>
      <c r="AB16" s="614"/>
      <c r="AC16" s="614"/>
      <c r="AD16" s="614"/>
      <c r="AE16" s="614"/>
      <c r="AF16" s="615"/>
      <c r="AG16" s="1879"/>
      <c r="AH16" s="1879"/>
      <c r="AI16" s="1879"/>
      <c r="AJ16" s="1879"/>
      <c r="AK16" s="1879"/>
      <c r="AL16" s="1879"/>
      <c r="AM16" s="1879"/>
      <c r="AN16" s="1879"/>
      <c r="AO16" s="1879"/>
      <c r="AP16" s="1879"/>
      <c r="AQ16" s="1879"/>
      <c r="AR16" s="1879"/>
      <c r="AS16" s="1879"/>
    </row>
    <row r="17" spans="1:45" customFormat="1">
      <c r="A17" s="1882"/>
      <c r="B17" s="1901"/>
      <c r="C17" s="1903"/>
      <c r="D17" s="576" t="s">
        <v>231</v>
      </c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5"/>
      <c r="AG17" s="1879"/>
      <c r="AH17" s="1879"/>
      <c r="AI17" s="1879"/>
      <c r="AJ17" s="1879"/>
      <c r="AK17" s="1879"/>
      <c r="AL17" s="1879"/>
      <c r="AM17" s="1879"/>
      <c r="AN17" s="1879"/>
      <c r="AO17" s="1879"/>
      <c r="AP17" s="1879"/>
      <c r="AQ17" s="1879"/>
      <c r="AR17" s="1879"/>
      <c r="AS17" s="1879"/>
    </row>
    <row r="18" spans="1:45" customFormat="1">
      <c r="A18" s="1882"/>
      <c r="B18" s="1901"/>
      <c r="C18" s="1903"/>
      <c r="D18" s="576" t="s">
        <v>232</v>
      </c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614"/>
      <c r="AF18" s="615"/>
      <c r="AG18" s="1879"/>
      <c r="AH18" s="1879"/>
      <c r="AI18" s="1879"/>
      <c r="AJ18" s="1879"/>
      <c r="AK18" s="1879"/>
      <c r="AL18" s="1879"/>
      <c r="AM18" s="1879"/>
      <c r="AN18" s="1879"/>
      <c r="AO18" s="1879"/>
      <c r="AP18" s="1879"/>
      <c r="AQ18" s="1879"/>
      <c r="AR18" s="1879"/>
      <c r="AS18" s="1879"/>
    </row>
    <row r="19" spans="1:45" customFormat="1">
      <c r="A19" s="1882"/>
      <c r="B19" s="1901"/>
      <c r="C19" s="1903"/>
      <c r="D19" s="576" t="s">
        <v>233</v>
      </c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614"/>
      <c r="AF19" s="615"/>
      <c r="AG19" s="1879"/>
      <c r="AH19" s="1879"/>
      <c r="AI19" s="1879"/>
      <c r="AJ19" s="1879"/>
      <c r="AK19" s="1879"/>
      <c r="AL19" s="1879"/>
      <c r="AM19" s="1879"/>
      <c r="AN19" s="1879"/>
      <c r="AO19" s="1879"/>
      <c r="AP19" s="1879"/>
      <c r="AQ19" s="1879"/>
      <c r="AR19" s="1879"/>
      <c r="AS19" s="1879"/>
    </row>
    <row r="20" spans="1:45" customFormat="1">
      <c r="A20" s="1882"/>
      <c r="B20" s="1901"/>
      <c r="C20" s="1903"/>
      <c r="D20" s="576" t="s">
        <v>234</v>
      </c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  <c r="V20" s="614"/>
      <c r="W20" s="614"/>
      <c r="X20" s="614"/>
      <c r="Y20" s="614"/>
      <c r="Z20" s="614"/>
      <c r="AA20" s="614"/>
      <c r="AB20" s="614"/>
      <c r="AC20" s="614"/>
      <c r="AD20" s="614"/>
      <c r="AE20" s="614"/>
      <c r="AF20" s="615"/>
      <c r="AG20" s="1879"/>
      <c r="AH20" s="1879"/>
      <c r="AI20" s="1879"/>
      <c r="AJ20" s="1879"/>
      <c r="AK20" s="1879"/>
      <c r="AL20" s="1879"/>
      <c r="AM20" s="1879"/>
      <c r="AN20" s="1879"/>
      <c r="AO20" s="1879"/>
      <c r="AP20" s="1879"/>
      <c r="AQ20" s="1879"/>
      <c r="AR20" s="1879"/>
      <c r="AS20" s="1879"/>
    </row>
    <row r="21" spans="1:45" customFormat="1" ht="15.75" thickBot="1">
      <c r="A21" s="1883"/>
      <c r="B21" s="1886"/>
      <c r="C21" s="1889"/>
      <c r="D21" s="577" t="s">
        <v>235</v>
      </c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  <c r="AC21" s="614"/>
      <c r="AD21" s="614"/>
      <c r="AE21" s="614"/>
      <c r="AF21" s="615"/>
      <c r="AG21" s="1880"/>
      <c r="AH21" s="1880"/>
      <c r="AI21" s="1880"/>
      <c r="AJ21" s="1880"/>
      <c r="AK21" s="1880"/>
      <c r="AL21" s="1880"/>
      <c r="AM21" s="1880"/>
      <c r="AN21" s="1880"/>
      <c r="AO21" s="1880"/>
      <c r="AP21" s="1880"/>
      <c r="AQ21" s="1880"/>
      <c r="AR21" s="1880"/>
      <c r="AS21" s="1880"/>
    </row>
    <row r="22" spans="1:45">
      <c r="A22" s="1915"/>
      <c r="B22" s="1915"/>
      <c r="C22" s="1915"/>
      <c r="D22" s="191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11">
        <f>SUM(AG11)</f>
        <v>0</v>
      </c>
      <c r="AH22" s="111">
        <f t="shared" ref="AH22:AS22" si="1">SUM(AH11)</f>
        <v>0</v>
      </c>
      <c r="AI22" s="111">
        <f t="shared" si="1"/>
        <v>0</v>
      </c>
      <c r="AJ22" s="111">
        <f t="shared" si="1"/>
        <v>0</v>
      </c>
      <c r="AK22" s="111">
        <f t="shared" si="1"/>
        <v>0</v>
      </c>
      <c r="AL22" s="111">
        <f t="shared" si="1"/>
        <v>0</v>
      </c>
      <c r="AM22" s="111">
        <f t="shared" si="1"/>
        <v>0</v>
      </c>
      <c r="AN22" s="111">
        <f t="shared" si="1"/>
        <v>0</v>
      </c>
      <c r="AO22" s="111">
        <f t="shared" si="1"/>
        <v>0</v>
      </c>
      <c r="AP22" s="111">
        <f t="shared" si="1"/>
        <v>0</v>
      </c>
      <c r="AQ22" s="111">
        <f t="shared" si="1"/>
        <v>0</v>
      </c>
      <c r="AR22" s="111">
        <f t="shared" si="1"/>
        <v>0</v>
      </c>
      <c r="AS22" s="111">
        <f t="shared" si="1"/>
        <v>0</v>
      </c>
    </row>
    <row r="23" spans="1:45" ht="19.5" thickBot="1">
      <c r="A23" s="721"/>
      <c r="B23" s="721"/>
      <c r="C23" s="721"/>
      <c r="D23" s="72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15" customHeight="1">
      <c r="A24" s="1899" t="s">
        <v>236</v>
      </c>
      <c r="B24" s="1900" t="s">
        <v>359</v>
      </c>
      <c r="C24" s="1902" t="s">
        <v>360</v>
      </c>
      <c r="D24" s="575" t="s">
        <v>361</v>
      </c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5"/>
      <c r="AG24" s="1878"/>
      <c r="AH24" s="1878"/>
      <c r="AI24" s="1878"/>
      <c r="AJ24" s="1878"/>
      <c r="AK24" s="1878"/>
      <c r="AL24" s="1878"/>
      <c r="AM24" s="1878"/>
      <c r="AN24" s="1878"/>
      <c r="AO24" s="1878"/>
      <c r="AP24" s="1878"/>
      <c r="AQ24" s="1878"/>
      <c r="AR24" s="1878"/>
      <c r="AS24" s="1878"/>
    </row>
    <row r="25" spans="1:45" customFormat="1">
      <c r="A25" s="1882"/>
      <c r="B25" s="1901"/>
      <c r="C25" s="1903"/>
      <c r="D25" s="576" t="s">
        <v>362</v>
      </c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5"/>
      <c r="AG25" s="1879"/>
      <c r="AH25" s="1879"/>
      <c r="AI25" s="1879"/>
      <c r="AJ25" s="1879"/>
      <c r="AK25" s="1879"/>
      <c r="AL25" s="1879"/>
      <c r="AM25" s="1879"/>
      <c r="AN25" s="1879"/>
      <c r="AO25" s="1879"/>
      <c r="AP25" s="1879"/>
      <c r="AQ25" s="1879"/>
      <c r="AR25" s="1879"/>
      <c r="AS25" s="1879"/>
    </row>
    <row r="26" spans="1:45" customFormat="1">
      <c r="A26" s="1882"/>
      <c r="B26" s="1901"/>
      <c r="C26" s="1903"/>
      <c r="D26" s="576" t="s">
        <v>363</v>
      </c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5"/>
      <c r="AG26" s="1879"/>
      <c r="AH26" s="1879"/>
      <c r="AI26" s="1879"/>
      <c r="AJ26" s="1879"/>
      <c r="AK26" s="1879"/>
      <c r="AL26" s="1879"/>
      <c r="AM26" s="1879"/>
      <c r="AN26" s="1879"/>
      <c r="AO26" s="1879"/>
      <c r="AP26" s="1879"/>
      <c r="AQ26" s="1879"/>
      <c r="AR26" s="1879"/>
      <c r="AS26" s="1879"/>
    </row>
    <row r="27" spans="1:45" customFormat="1">
      <c r="A27" s="1882"/>
      <c r="B27" s="1901"/>
      <c r="C27" s="1903"/>
      <c r="D27" s="576" t="s">
        <v>364</v>
      </c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5"/>
      <c r="AG27" s="1879"/>
      <c r="AH27" s="1879"/>
      <c r="AI27" s="1879"/>
      <c r="AJ27" s="1879"/>
      <c r="AK27" s="1879"/>
      <c r="AL27" s="1879"/>
      <c r="AM27" s="1879"/>
      <c r="AN27" s="1879"/>
      <c r="AO27" s="1879"/>
      <c r="AP27" s="1879"/>
      <c r="AQ27" s="1879"/>
      <c r="AR27" s="1879"/>
      <c r="AS27" s="1879"/>
    </row>
    <row r="28" spans="1:45" customFormat="1" ht="16.5" thickBot="1">
      <c r="A28" s="1883"/>
      <c r="B28" s="1886"/>
      <c r="C28" s="1889"/>
      <c r="D28" s="577" t="s">
        <v>365</v>
      </c>
      <c r="E28" s="1526">
        <v>1</v>
      </c>
      <c r="F28" s="1526">
        <v>16</v>
      </c>
      <c r="G28" s="1526"/>
      <c r="H28" s="1526"/>
      <c r="I28" s="1526"/>
      <c r="J28" s="1526"/>
      <c r="K28" s="1526"/>
      <c r="L28" s="1526"/>
      <c r="M28" s="1526"/>
      <c r="N28" s="1526"/>
      <c r="O28" s="1526"/>
      <c r="P28" s="1526"/>
      <c r="Q28" s="1526"/>
      <c r="R28" s="1526"/>
      <c r="S28" s="1526"/>
      <c r="T28" s="1526"/>
      <c r="U28" s="1526"/>
      <c r="V28" s="1526"/>
      <c r="W28" s="1527">
        <v>8</v>
      </c>
      <c r="X28" s="1528">
        <v>8</v>
      </c>
      <c r="Y28" s="1529">
        <v>1</v>
      </c>
      <c r="Z28" s="1530">
        <v>1</v>
      </c>
      <c r="AA28" s="1503">
        <v>5</v>
      </c>
      <c r="AB28" s="1530">
        <v>7</v>
      </c>
      <c r="AC28" s="1530">
        <v>2</v>
      </c>
      <c r="AD28" s="1502">
        <v>0</v>
      </c>
      <c r="AE28" s="1531">
        <v>0</v>
      </c>
      <c r="AF28" s="615"/>
      <c r="AG28" s="1880"/>
      <c r="AH28" s="1880"/>
      <c r="AI28" s="1880"/>
      <c r="AJ28" s="1880"/>
      <c r="AK28" s="1880"/>
      <c r="AL28" s="1880"/>
      <c r="AM28" s="1880"/>
      <c r="AN28" s="1880"/>
      <c r="AO28" s="1880"/>
      <c r="AP28" s="1880"/>
      <c r="AQ28" s="1880"/>
      <c r="AR28" s="1880"/>
      <c r="AS28" s="1880"/>
    </row>
    <row r="29" spans="1:45">
      <c r="A29" s="1915"/>
      <c r="B29" s="1915"/>
      <c r="C29" s="1915"/>
      <c r="D29" s="1915"/>
      <c r="E29" s="3">
        <f>SUM(E24:E28)</f>
        <v>1</v>
      </c>
      <c r="F29" s="3">
        <f t="shared" ref="F29:AE29" si="2">SUM(F24:F28)</f>
        <v>16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8</v>
      </c>
      <c r="X29" s="3">
        <f t="shared" si="2"/>
        <v>8</v>
      </c>
      <c r="Y29" s="3">
        <f t="shared" si="2"/>
        <v>1</v>
      </c>
      <c r="Z29" s="3">
        <f t="shared" si="2"/>
        <v>1</v>
      </c>
      <c r="AA29" s="3">
        <f t="shared" si="2"/>
        <v>5</v>
      </c>
      <c r="AB29" s="3">
        <f t="shared" si="2"/>
        <v>7</v>
      </c>
      <c r="AC29" s="3">
        <f t="shared" si="2"/>
        <v>2</v>
      </c>
      <c r="AD29" s="3">
        <f t="shared" si="2"/>
        <v>0</v>
      </c>
      <c r="AE29" s="3">
        <f t="shared" si="2"/>
        <v>0</v>
      </c>
      <c r="AF29" s="4"/>
      <c r="AG29" s="111">
        <f>SUM(AG24)</f>
        <v>0</v>
      </c>
      <c r="AH29" s="111">
        <f t="shared" ref="AH29:AS29" si="3">SUM(AH24)</f>
        <v>0</v>
      </c>
      <c r="AI29" s="111">
        <f t="shared" si="3"/>
        <v>0</v>
      </c>
      <c r="AJ29" s="111">
        <f t="shared" si="3"/>
        <v>0</v>
      </c>
      <c r="AK29" s="111">
        <f t="shared" si="3"/>
        <v>0</v>
      </c>
      <c r="AL29" s="111">
        <f t="shared" si="3"/>
        <v>0</v>
      </c>
      <c r="AM29" s="111">
        <f t="shared" si="3"/>
        <v>0</v>
      </c>
      <c r="AN29" s="111">
        <f t="shared" si="3"/>
        <v>0</v>
      </c>
      <c r="AO29" s="111">
        <f t="shared" si="3"/>
        <v>0</v>
      </c>
      <c r="AP29" s="111">
        <f t="shared" si="3"/>
        <v>0</v>
      </c>
      <c r="AQ29" s="111">
        <f t="shared" si="3"/>
        <v>0</v>
      </c>
      <c r="AR29" s="111">
        <f t="shared" si="3"/>
        <v>0</v>
      </c>
      <c r="AS29" s="111">
        <f t="shared" si="3"/>
        <v>0</v>
      </c>
    </row>
    <row r="30" spans="1:45" ht="15.75" thickBot="1">
      <c r="A30" s="722"/>
      <c r="B30" s="722"/>
      <c r="C30" s="722"/>
      <c r="D30" s="7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1899" t="s">
        <v>51</v>
      </c>
      <c r="B31" s="1900" t="s">
        <v>220</v>
      </c>
      <c r="C31" s="1902" t="s">
        <v>358</v>
      </c>
      <c r="D31" s="575" t="s">
        <v>221</v>
      </c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5"/>
      <c r="AG31" s="1878"/>
      <c r="AH31" s="1878"/>
      <c r="AI31" s="1878"/>
      <c r="AJ31" s="1878"/>
      <c r="AK31" s="1878"/>
      <c r="AL31" s="1878"/>
      <c r="AM31" s="1878"/>
      <c r="AN31" s="1878"/>
      <c r="AO31" s="1878"/>
      <c r="AP31" s="1878"/>
      <c r="AQ31" s="1878"/>
      <c r="AR31" s="1878"/>
      <c r="AS31" s="1878"/>
    </row>
    <row r="32" spans="1:45" customFormat="1">
      <c r="A32" s="1882"/>
      <c r="B32" s="1901"/>
      <c r="C32" s="1903"/>
      <c r="D32" s="576" t="s">
        <v>222</v>
      </c>
      <c r="E32" s="614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15"/>
      <c r="AG32" s="1879"/>
      <c r="AH32" s="1879"/>
      <c r="AI32" s="1879"/>
      <c r="AJ32" s="1879"/>
      <c r="AK32" s="1879"/>
      <c r="AL32" s="1879"/>
      <c r="AM32" s="1879"/>
      <c r="AN32" s="1879"/>
      <c r="AO32" s="1879"/>
      <c r="AP32" s="1879"/>
      <c r="AQ32" s="1879"/>
      <c r="AR32" s="1879"/>
      <c r="AS32" s="1879"/>
    </row>
    <row r="33" spans="1:46" customFormat="1">
      <c r="A33" s="1882"/>
      <c r="B33" s="1901"/>
      <c r="C33" s="1903"/>
      <c r="D33" s="576" t="s">
        <v>223</v>
      </c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5"/>
      <c r="AG33" s="1879"/>
      <c r="AH33" s="1879"/>
      <c r="AI33" s="1879"/>
      <c r="AJ33" s="1879"/>
      <c r="AK33" s="1879"/>
      <c r="AL33" s="1879"/>
      <c r="AM33" s="1879"/>
      <c r="AN33" s="1879"/>
      <c r="AO33" s="1879"/>
      <c r="AP33" s="1879"/>
      <c r="AQ33" s="1879"/>
      <c r="AR33" s="1879"/>
      <c r="AS33" s="1879"/>
    </row>
    <row r="34" spans="1:46" customFormat="1">
      <c r="A34" s="1882"/>
      <c r="B34" s="1901"/>
      <c r="C34" s="1903"/>
      <c r="D34" s="576" t="s">
        <v>237</v>
      </c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4"/>
      <c r="AE34" s="614"/>
      <c r="AF34" s="615"/>
      <c r="AG34" s="1879"/>
      <c r="AH34" s="1879"/>
      <c r="AI34" s="1879"/>
      <c r="AJ34" s="1879"/>
      <c r="AK34" s="1879"/>
      <c r="AL34" s="1879"/>
      <c r="AM34" s="1879"/>
      <c r="AN34" s="1879"/>
      <c r="AO34" s="1879"/>
      <c r="AP34" s="1879"/>
      <c r="AQ34" s="1879"/>
      <c r="AR34" s="1879"/>
      <c r="AS34" s="1879"/>
    </row>
    <row r="35" spans="1:46" customFormat="1" ht="15.75" thickBot="1">
      <c r="A35" s="1883"/>
      <c r="B35" s="1886"/>
      <c r="C35" s="1889"/>
      <c r="D35" s="577" t="s">
        <v>238</v>
      </c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4"/>
      <c r="AD35" s="614"/>
      <c r="AE35" s="614"/>
      <c r="AF35" s="615"/>
      <c r="AG35" s="1880"/>
      <c r="AH35" s="1880"/>
      <c r="AI35" s="1880"/>
      <c r="AJ35" s="1880"/>
      <c r="AK35" s="1880"/>
      <c r="AL35" s="1880"/>
      <c r="AM35" s="1880"/>
      <c r="AN35" s="1880"/>
      <c r="AO35" s="1880"/>
      <c r="AP35" s="1880"/>
      <c r="AQ35" s="1880"/>
      <c r="AR35" s="1880"/>
      <c r="AS35" s="1880"/>
    </row>
    <row r="36" spans="1:46">
      <c r="A36" s="1877"/>
      <c r="B36" s="1877"/>
      <c r="C36" s="1877"/>
      <c r="D36" s="1877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11">
        <f>SUM(AG31)</f>
        <v>0</v>
      </c>
      <c r="AH36" s="111">
        <f t="shared" ref="AH36:AS36" si="5">SUM(AH31)</f>
        <v>0</v>
      </c>
      <c r="AI36" s="111">
        <f t="shared" si="5"/>
        <v>0</v>
      </c>
      <c r="AJ36" s="111">
        <f t="shared" si="5"/>
        <v>0</v>
      </c>
      <c r="AK36" s="111">
        <f t="shared" si="5"/>
        <v>0</v>
      </c>
      <c r="AL36" s="111">
        <f t="shared" si="5"/>
        <v>0</v>
      </c>
      <c r="AM36" s="111">
        <f t="shared" si="5"/>
        <v>0</v>
      </c>
      <c r="AN36" s="111">
        <f t="shared" si="5"/>
        <v>0</v>
      </c>
      <c r="AO36" s="111">
        <f t="shared" si="5"/>
        <v>0</v>
      </c>
      <c r="AP36" s="111">
        <f t="shared" si="5"/>
        <v>0</v>
      </c>
      <c r="AQ36" s="111">
        <f t="shared" si="5"/>
        <v>0</v>
      </c>
      <c r="AR36" s="111">
        <f t="shared" si="5"/>
        <v>0</v>
      </c>
      <c r="AS36" s="111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6" t="s">
        <v>73</v>
      </c>
      <c r="E38" s="9">
        <f>SUM(E36+E29+E22)</f>
        <v>1</v>
      </c>
      <c r="F38" s="9">
        <f t="shared" ref="F38:AS38" si="6">SUM(F36+F29+F22)</f>
        <v>16</v>
      </c>
      <c r="G38" s="9">
        <f t="shared" si="6"/>
        <v>0</v>
      </c>
      <c r="H38" s="9">
        <f t="shared" si="6"/>
        <v>0</v>
      </c>
      <c r="I38" s="9">
        <f t="shared" si="6"/>
        <v>0</v>
      </c>
      <c r="J38" s="9">
        <f t="shared" si="6"/>
        <v>0</v>
      </c>
      <c r="K38" s="9">
        <f t="shared" si="6"/>
        <v>0</v>
      </c>
      <c r="L38" s="9">
        <f t="shared" si="6"/>
        <v>0</v>
      </c>
      <c r="M38" s="9">
        <f t="shared" si="6"/>
        <v>0</v>
      </c>
      <c r="N38" s="9">
        <f t="shared" si="6"/>
        <v>0</v>
      </c>
      <c r="O38" s="9">
        <f t="shared" si="6"/>
        <v>0</v>
      </c>
      <c r="P38" s="9">
        <f t="shared" si="6"/>
        <v>0</v>
      </c>
      <c r="Q38" s="9">
        <f t="shared" si="6"/>
        <v>0</v>
      </c>
      <c r="R38" s="9">
        <f t="shared" si="6"/>
        <v>0</v>
      </c>
      <c r="S38" s="9">
        <f t="shared" si="6"/>
        <v>0</v>
      </c>
      <c r="T38" s="9">
        <f t="shared" si="6"/>
        <v>0</v>
      </c>
      <c r="U38" s="9">
        <f t="shared" si="6"/>
        <v>0</v>
      </c>
      <c r="V38" s="9">
        <f t="shared" si="6"/>
        <v>0</v>
      </c>
      <c r="W38" s="9">
        <f t="shared" si="6"/>
        <v>8</v>
      </c>
      <c r="X38" s="9">
        <f t="shared" si="6"/>
        <v>8</v>
      </c>
      <c r="Y38" s="9">
        <f t="shared" si="6"/>
        <v>1</v>
      </c>
      <c r="Z38" s="9">
        <f t="shared" si="6"/>
        <v>1</v>
      </c>
      <c r="AA38" s="9">
        <f t="shared" si="6"/>
        <v>5</v>
      </c>
      <c r="AB38" s="9">
        <f t="shared" si="6"/>
        <v>7</v>
      </c>
      <c r="AC38" s="9">
        <f t="shared" si="6"/>
        <v>2</v>
      </c>
      <c r="AD38" s="9">
        <f t="shared" si="6"/>
        <v>0</v>
      </c>
      <c r="AE38" s="9">
        <f t="shared" si="6"/>
        <v>0</v>
      </c>
      <c r="AF38" s="4"/>
      <c r="AG38" s="111">
        <f t="shared" si="6"/>
        <v>0</v>
      </c>
      <c r="AH38" s="111">
        <f t="shared" si="6"/>
        <v>0</v>
      </c>
      <c r="AI38" s="111">
        <f t="shared" si="6"/>
        <v>0</v>
      </c>
      <c r="AJ38" s="111">
        <f t="shared" si="6"/>
        <v>0</v>
      </c>
      <c r="AK38" s="111">
        <f t="shared" si="6"/>
        <v>0</v>
      </c>
      <c r="AL38" s="111">
        <f t="shared" si="6"/>
        <v>0</v>
      </c>
      <c r="AM38" s="111">
        <f t="shared" si="6"/>
        <v>0</v>
      </c>
      <c r="AN38" s="111">
        <f t="shared" si="6"/>
        <v>0</v>
      </c>
      <c r="AO38" s="111">
        <f t="shared" si="6"/>
        <v>0</v>
      </c>
      <c r="AP38" s="111">
        <f t="shared" si="6"/>
        <v>0</v>
      </c>
      <c r="AQ38" s="111">
        <f t="shared" si="6"/>
        <v>0</v>
      </c>
      <c r="AR38" s="111">
        <f t="shared" si="6"/>
        <v>0</v>
      </c>
      <c r="AS38" s="111">
        <f t="shared" si="6"/>
        <v>0</v>
      </c>
    </row>
    <row r="39" spans="1:46" customFormat="1" ht="15.75" thickBot="1"/>
    <row r="40" spans="1:46" ht="21.75" customHeight="1" thickBot="1">
      <c r="A40" s="1846" t="s">
        <v>45</v>
      </c>
      <c r="B40" s="1848" t="s">
        <v>66</v>
      </c>
      <c r="C40" s="1849"/>
      <c r="D40" s="1854" t="s">
        <v>67</v>
      </c>
      <c r="E40" s="1855" t="s">
        <v>94</v>
      </c>
      <c r="F40" s="1856"/>
      <c r="G40" s="1856"/>
      <c r="H40" s="1856"/>
      <c r="I40" s="1856"/>
      <c r="J40" s="1856"/>
      <c r="K40" s="1856"/>
      <c r="L40" s="1856"/>
      <c r="M40" s="1856"/>
      <c r="N40" s="1856"/>
      <c r="O40" s="1856"/>
      <c r="P40" s="1856"/>
      <c r="Q40" s="1822"/>
      <c r="R40" s="1822"/>
      <c r="S40" s="1822"/>
      <c r="T40" s="1822"/>
      <c r="U40" s="1857"/>
      <c r="V40" s="1857"/>
      <c r="W40" s="1858"/>
      <c r="AJ40" s="4"/>
    </row>
    <row r="41" spans="1:46" ht="21.75" customHeight="1" thickBot="1">
      <c r="A41" s="1847"/>
      <c r="B41" s="1850"/>
      <c r="C41" s="1851"/>
      <c r="D41" s="1846"/>
      <c r="E41" s="1859" t="s">
        <v>0</v>
      </c>
      <c r="F41" s="1859"/>
      <c r="G41" s="1859"/>
      <c r="H41" s="1859"/>
      <c r="I41" s="1859"/>
      <c r="J41" s="1859" t="s">
        <v>1</v>
      </c>
      <c r="K41" s="1859"/>
      <c r="L41" s="1859"/>
      <c r="M41" s="1859"/>
      <c r="N41" s="1859"/>
      <c r="O41" s="1860" t="s">
        <v>43</v>
      </c>
      <c r="P41" s="1861"/>
      <c r="Q41" s="1862" t="s">
        <v>194</v>
      </c>
      <c r="R41" s="1822"/>
      <c r="S41" s="1822"/>
      <c r="T41" s="1822"/>
      <c r="U41" s="1857"/>
      <c r="V41" s="1857"/>
      <c r="W41" s="1858"/>
      <c r="AJ41" s="4"/>
    </row>
    <row r="42" spans="1:46" ht="30" customHeight="1" thickBot="1">
      <c r="A42" s="1847"/>
      <c r="B42" s="1852"/>
      <c r="C42" s="1853"/>
      <c r="D42" s="1854"/>
      <c r="E42" s="636" t="s">
        <v>98</v>
      </c>
      <c r="F42" s="636" t="s">
        <v>72</v>
      </c>
      <c r="G42" s="637" t="s">
        <v>99</v>
      </c>
      <c r="H42" s="637" t="s">
        <v>70</v>
      </c>
      <c r="I42" s="637" t="s">
        <v>71</v>
      </c>
      <c r="J42" s="637" t="s">
        <v>98</v>
      </c>
      <c r="K42" s="636" t="s">
        <v>72</v>
      </c>
      <c r="L42" s="637" t="s">
        <v>99</v>
      </c>
      <c r="M42" s="637" t="s">
        <v>70</v>
      </c>
      <c r="N42" s="637" t="s">
        <v>71</v>
      </c>
      <c r="O42" s="637" t="s">
        <v>100</v>
      </c>
      <c r="P42" s="637" t="s">
        <v>101</v>
      </c>
      <c r="Q42" s="638" t="s">
        <v>197</v>
      </c>
      <c r="R42" s="638" t="s">
        <v>198</v>
      </c>
      <c r="S42" s="638" t="s">
        <v>199</v>
      </c>
      <c r="T42" s="638" t="s">
        <v>200</v>
      </c>
      <c r="U42" s="638" t="s">
        <v>201</v>
      </c>
      <c r="V42" s="639" t="s">
        <v>202</v>
      </c>
      <c r="W42" s="638" t="s">
        <v>203</v>
      </c>
      <c r="X42" s="4"/>
      <c r="Y42" s="4"/>
      <c r="AN42" s="4"/>
    </row>
    <row r="43" spans="1:46" ht="15" customHeight="1">
      <c r="A43" s="1502" t="s">
        <v>428</v>
      </c>
      <c r="B43" s="2189" t="s">
        <v>431</v>
      </c>
      <c r="C43" s="2190"/>
      <c r="D43" s="1532">
        <v>68</v>
      </c>
      <c r="E43" s="1533"/>
      <c r="F43" s="1534"/>
      <c r="G43" s="1534"/>
      <c r="H43" s="1534"/>
      <c r="I43" s="1535"/>
      <c r="J43" s="1533">
        <v>3</v>
      </c>
      <c r="K43" s="1534">
        <v>29</v>
      </c>
      <c r="L43" s="1534">
        <v>24</v>
      </c>
      <c r="M43" s="1534">
        <v>0</v>
      </c>
      <c r="N43" s="1535">
        <v>5</v>
      </c>
      <c r="O43" s="1527">
        <v>9</v>
      </c>
      <c r="P43" s="1528">
        <v>20</v>
      </c>
      <c r="Q43" s="1529">
        <v>7</v>
      </c>
      <c r="R43" s="1530">
        <v>0</v>
      </c>
      <c r="S43" s="1494">
        <v>8</v>
      </c>
      <c r="T43" s="1530">
        <v>3</v>
      </c>
      <c r="U43" s="1530">
        <v>9</v>
      </c>
      <c r="V43" s="1536">
        <v>2</v>
      </c>
      <c r="W43" s="1531">
        <v>0</v>
      </c>
      <c r="X43" s="4"/>
      <c r="Y43" s="4"/>
      <c r="Z43" s="4"/>
      <c r="AA43" s="4"/>
      <c r="AT43" s="4"/>
    </row>
    <row r="44" spans="1:46" ht="15" customHeight="1">
      <c r="A44" s="1502" t="s">
        <v>432</v>
      </c>
      <c r="B44" s="2189" t="s">
        <v>710</v>
      </c>
      <c r="C44" s="2190"/>
      <c r="D44" s="1532">
        <v>38</v>
      </c>
      <c r="E44" s="1533"/>
      <c r="F44" s="1534"/>
      <c r="G44" s="1534"/>
      <c r="H44" s="1534"/>
      <c r="I44" s="1535"/>
      <c r="J44" s="1533">
        <v>2</v>
      </c>
      <c r="K44" s="1534">
        <v>22</v>
      </c>
      <c r="L44" s="1534">
        <v>19</v>
      </c>
      <c r="M44" s="1534">
        <v>0</v>
      </c>
      <c r="N44" s="1535">
        <v>3</v>
      </c>
      <c r="O44" s="1527">
        <v>2</v>
      </c>
      <c r="P44" s="1528">
        <v>20</v>
      </c>
      <c r="Q44" s="1529">
        <v>2</v>
      </c>
      <c r="R44" s="1530">
        <v>1</v>
      </c>
      <c r="S44" s="1503">
        <v>7</v>
      </c>
      <c r="T44" s="1530">
        <v>4</v>
      </c>
      <c r="U44" s="1530">
        <v>3</v>
      </c>
      <c r="V44" s="1502">
        <v>3</v>
      </c>
      <c r="W44" s="1531">
        <v>2</v>
      </c>
      <c r="X44" s="4"/>
      <c r="Y44" s="4"/>
      <c r="Z44" s="4"/>
      <c r="AA44" s="4"/>
      <c r="AT44" s="4"/>
    </row>
    <row r="45" spans="1:46" ht="15" customHeight="1">
      <c r="A45" s="1502"/>
      <c r="B45" s="2189" t="s">
        <v>590</v>
      </c>
      <c r="C45" s="2190"/>
      <c r="D45" s="1532">
        <v>21</v>
      </c>
      <c r="E45" s="1533"/>
      <c r="F45" s="1534"/>
      <c r="G45" s="1534"/>
      <c r="H45" s="1534"/>
      <c r="I45" s="1535"/>
      <c r="J45" s="1533">
        <v>1</v>
      </c>
      <c r="K45" s="1534">
        <v>10</v>
      </c>
      <c r="L45" s="1534">
        <v>10</v>
      </c>
      <c r="M45" s="1534">
        <v>0</v>
      </c>
      <c r="N45" s="1535">
        <v>0</v>
      </c>
      <c r="O45" s="1527">
        <v>0</v>
      </c>
      <c r="P45" s="1528">
        <v>10</v>
      </c>
      <c r="Q45" s="1529">
        <v>3</v>
      </c>
      <c r="R45" s="1530">
        <v>1</v>
      </c>
      <c r="S45" s="1503">
        <v>0</v>
      </c>
      <c r="T45" s="1530">
        <v>4</v>
      </c>
      <c r="U45" s="1530">
        <v>2</v>
      </c>
      <c r="V45" s="1502">
        <v>0</v>
      </c>
      <c r="W45" s="1531">
        <v>0</v>
      </c>
      <c r="X45" s="4"/>
      <c r="Y45" s="4"/>
      <c r="Z45" s="4"/>
      <c r="AA45" s="4"/>
      <c r="AT45" s="4"/>
    </row>
    <row r="46" spans="1:46" ht="15" customHeight="1">
      <c r="A46" s="1502"/>
      <c r="B46" s="2189" t="s">
        <v>632</v>
      </c>
      <c r="C46" s="2190"/>
      <c r="D46" s="1532">
        <v>18</v>
      </c>
      <c r="E46" s="1533"/>
      <c r="F46" s="1534"/>
      <c r="G46" s="1534"/>
      <c r="H46" s="1534"/>
      <c r="I46" s="1535"/>
      <c r="J46" s="1533">
        <v>1</v>
      </c>
      <c r="K46" s="1534">
        <v>10</v>
      </c>
      <c r="L46" s="1534">
        <v>10</v>
      </c>
      <c r="M46" s="1534">
        <v>0</v>
      </c>
      <c r="N46" s="1535">
        <v>0</v>
      </c>
      <c r="O46" s="1527">
        <v>0</v>
      </c>
      <c r="P46" s="1528">
        <v>10</v>
      </c>
      <c r="Q46" s="1529">
        <v>3</v>
      </c>
      <c r="R46" s="1530">
        <v>1</v>
      </c>
      <c r="S46" s="1503">
        <v>0</v>
      </c>
      <c r="T46" s="1530">
        <v>4</v>
      </c>
      <c r="U46" s="1530">
        <v>2</v>
      </c>
      <c r="V46" s="1502">
        <v>0</v>
      </c>
      <c r="W46" s="1531">
        <v>0</v>
      </c>
      <c r="X46" s="4"/>
      <c r="Y46" s="4"/>
      <c r="Z46" s="4"/>
      <c r="AA46" s="4"/>
      <c r="AT46" s="4"/>
    </row>
    <row r="47" spans="1:46" ht="15" customHeight="1">
      <c r="A47" s="1502"/>
      <c r="B47" s="2189" t="s">
        <v>711</v>
      </c>
      <c r="C47" s="2190"/>
      <c r="D47" s="1532">
        <v>43</v>
      </c>
      <c r="E47" s="1533"/>
      <c r="F47" s="1534"/>
      <c r="G47" s="1534"/>
      <c r="H47" s="1534"/>
      <c r="I47" s="1535"/>
      <c r="J47" s="1533">
        <v>2</v>
      </c>
      <c r="K47" s="1534">
        <v>20</v>
      </c>
      <c r="L47" s="1534">
        <v>17</v>
      </c>
      <c r="M47" s="1534">
        <v>0</v>
      </c>
      <c r="N47" s="1535">
        <v>3</v>
      </c>
      <c r="O47" s="1527">
        <v>2</v>
      </c>
      <c r="P47" s="1528">
        <v>18</v>
      </c>
      <c r="Q47" s="1529">
        <v>2</v>
      </c>
      <c r="R47" s="1530">
        <v>1</v>
      </c>
      <c r="S47" s="1503">
        <v>7</v>
      </c>
      <c r="T47" s="1530">
        <v>3</v>
      </c>
      <c r="U47" s="1530">
        <v>2</v>
      </c>
      <c r="V47" s="1502">
        <v>3</v>
      </c>
      <c r="W47" s="1531">
        <v>2</v>
      </c>
      <c r="X47" s="4"/>
      <c r="Y47" s="4"/>
      <c r="Z47" s="4"/>
      <c r="AA47" s="4"/>
      <c r="AT47" s="4"/>
    </row>
    <row r="48" spans="1:46" ht="15" customHeight="1">
      <c r="A48" s="1502"/>
      <c r="B48" s="2189" t="s">
        <v>440</v>
      </c>
      <c r="C48" s="2190"/>
      <c r="D48" s="1532">
        <v>53</v>
      </c>
      <c r="E48" s="1533"/>
      <c r="F48" s="1534"/>
      <c r="G48" s="1534"/>
      <c r="H48" s="1534"/>
      <c r="I48" s="1535"/>
      <c r="J48" s="1533">
        <v>2</v>
      </c>
      <c r="K48" s="1534">
        <v>17</v>
      </c>
      <c r="L48" s="1534">
        <v>15</v>
      </c>
      <c r="M48" s="1534">
        <v>0</v>
      </c>
      <c r="N48" s="1535">
        <v>2</v>
      </c>
      <c r="O48" s="1527">
        <v>0</v>
      </c>
      <c r="P48" s="1528">
        <v>17</v>
      </c>
      <c r="Q48" s="1529">
        <v>2</v>
      </c>
      <c r="R48" s="1530">
        <v>2</v>
      </c>
      <c r="S48" s="1503">
        <v>4</v>
      </c>
      <c r="T48" s="1530">
        <v>3</v>
      </c>
      <c r="U48" s="1530">
        <v>2</v>
      </c>
      <c r="V48" s="1502">
        <v>3</v>
      </c>
      <c r="W48" s="1531">
        <v>1</v>
      </c>
      <c r="X48" s="4"/>
      <c r="Y48" s="4"/>
      <c r="Z48" s="4"/>
      <c r="AA48" s="4"/>
      <c r="AT48" s="4"/>
    </row>
    <row r="49" spans="1:46" ht="15" customHeight="1">
      <c r="A49" s="1502"/>
      <c r="B49" s="2189" t="s">
        <v>446</v>
      </c>
      <c r="C49" s="2190"/>
      <c r="D49" s="1532">
        <v>27</v>
      </c>
      <c r="E49" s="1533"/>
      <c r="F49" s="1534"/>
      <c r="G49" s="1534"/>
      <c r="H49" s="1534"/>
      <c r="I49" s="1535"/>
      <c r="J49" s="1533">
        <v>1</v>
      </c>
      <c r="K49" s="1534">
        <v>9</v>
      </c>
      <c r="L49" s="1534">
        <v>8</v>
      </c>
      <c r="M49" s="1534">
        <v>0</v>
      </c>
      <c r="N49" s="1535">
        <v>1</v>
      </c>
      <c r="O49" s="1527">
        <v>1</v>
      </c>
      <c r="P49" s="1528">
        <v>8</v>
      </c>
      <c r="Q49" s="1529">
        <v>1</v>
      </c>
      <c r="R49" s="1530">
        <v>2</v>
      </c>
      <c r="S49" s="1503">
        <v>2</v>
      </c>
      <c r="T49" s="1530">
        <v>3</v>
      </c>
      <c r="U49" s="1530">
        <v>1</v>
      </c>
      <c r="V49" s="1502">
        <v>0</v>
      </c>
      <c r="W49" s="1531">
        <v>0</v>
      </c>
      <c r="X49" s="4"/>
      <c r="Y49" s="4"/>
      <c r="Z49" s="4"/>
      <c r="AA49" s="4"/>
      <c r="AT49" s="4"/>
    </row>
    <row r="50" spans="1:46" ht="15" customHeight="1">
      <c r="A50" s="1502" t="s">
        <v>412</v>
      </c>
      <c r="B50" s="2189" t="s">
        <v>712</v>
      </c>
      <c r="C50" s="2190"/>
      <c r="D50" s="1532">
        <v>66</v>
      </c>
      <c r="E50" s="1533"/>
      <c r="F50" s="1534"/>
      <c r="G50" s="1534"/>
      <c r="H50" s="1534"/>
      <c r="I50" s="1535"/>
      <c r="J50" s="1533">
        <v>3</v>
      </c>
      <c r="K50" s="1534">
        <v>42</v>
      </c>
      <c r="L50" s="1534">
        <v>38</v>
      </c>
      <c r="M50" s="1534">
        <v>0</v>
      </c>
      <c r="N50" s="1535">
        <v>4</v>
      </c>
      <c r="O50" s="1527">
        <v>15</v>
      </c>
      <c r="P50" s="1528">
        <v>27</v>
      </c>
      <c r="Q50" s="1529">
        <v>11</v>
      </c>
      <c r="R50" s="1530">
        <v>0</v>
      </c>
      <c r="S50" s="1503">
        <v>14</v>
      </c>
      <c r="T50" s="1530">
        <v>12</v>
      </c>
      <c r="U50" s="1530">
        <v>5</v>
      </c>
      <c r="V50" s="1502">
        <v>0</v>
      </c>
      <c r="W50" s="1531">
        <v>0</v>
      </c>
      <c r="X50" s="4"/>
      <c r="Y50" s="4"/>
      <c r="Z50" s="4"/>
      <c r="AA50" s="4"/>
      <c r="AT50" s="4"/>
    </row>
    <row r="51" spans="1:46" ht="15" customHeight="1">
      <c r="A51" s="1502"/>
      <c r="B51" s="2189" t="s">
        <v>713</v>
      </c>
      <c r="C51" s="2190"/>
      <c r="D51" s="1532">
        <v>68</v>
      </c>
      <c r="E51" s="1533"/>
      <c r="F51" s="1534"/>
      <c r="G51" s="1534"/>
      <c r="H51" s="1534"/>
      <c r="I51" s="1535"/>
      <c r="J51" s="1533">
        <v>3</v>
      </c>
      <c r="K51" s="1534">
        <v>49</v>
      </c>
      <c r="L51" s="1534">
        <v>40</v>
      </c>
      <c r="M51" s="1534">
        <v>0</v>
      </c>
      <c r="N51" s="1535">
        <v>9</v>
      </c>
      <c r="O51" s="1527">
        <v>22</v>
      </c>
      <c r="P51" s="1528">
        <v>27</v>
      </c>
      <c r="Q51" s="1529">
        <v>31</v>
      </c>
      <c r="R51" s="1530">
        <v>3</v>
      </c>
      <c r="S51" s="1503">
        <v>4</v>
      </c>
      <c r="T51" s="1530">
        <v>8</v>
      </c>
      <c r="U51" s="1530">
        <v>3</v>
      </c>
      <c r="V51" s="1502">
        <v>0</v>
      </c>
      <c r="W51" s="1531">
        <v>0</v>
      </c>
      <c r="X51" s="4"/>
      <c r="Y51" s="4"/>
      <c r="Z51" s="4"/>
      <c r="AA51" s="4"/>
      <c r="AT51" s="4"/>
    </row>
    <row r="52" spans="1:46" ht="15" customHeight="1">
      <c r="A52" s="1502"/>
      <c r="B52" s="2189" t="s">
        <v>714</v>
      </c>
      <c r="C52" s="2190"/>
      <c r="D52" s="1532">
        <v>68</v>
      </c>
      <c r="E52" s="1533"/>
      <c r="F52" s="1534"/>
      <c r="G52" s="1534"/>
      <c r="H52" s="1534"/>
      <c r="I52" s="1535"/>
      <c r="J52" s="1533">
        <v>3</v>
      </c>
      <c r="K52" s="1534">
        <v>36</v>
      </c>
      <c r="L52" s="1534">
        <v>30</v>
      </c>
      <c r="M52" s="1534">
        <v>0</v>
      </c>
      <c r="N52" s="1535">
        <v>6</v>
      </c>
      <c r="O52" s="1527">
        <v>10</v>
      </c>
      <c r="P52" s="1528">
        <v>26</v>
      </c>
      <c r="Q52" s="1529">
        <v>18</v>
      </c>
      <c r="R52" s="1530">
        <v>7</v>
      </c>
      <c r="S52" s="1503">
        <v>8</v>
      </c>
      <c r="T52" s="1530">
        <v>1</v>
      </c>
      <c r="U52" s="1530">
        <v>2</v>
      </c>
      <c r="V52" s="1502">
        <v>0</v>
      </c>
      <c r="W52" s="1531">
        <v>0</v>
      </c>
      <c r="X52" s="4"/>
      <c r="Y52" s="4"/>
      <c r="Z52" s="4"/>
      <c r="AA52" s="4"/>
      <c r="AT52" s="4"/>
    </row>
    <row r="53" spans="1:46" ht="15" customHeight="1">
      <c r="A53" s="1502" t="s">
        <v>474</v>
      </c>
      <c r="B53" s="2189" t="s">
        <v>570</v>
      </c>
      <c r="C53" s="2190"/>
      <c r="D53" s="1532">
        <v>67</v>
      </c>
      <c r="E53" s="1533"/>
      <c r="F53" s="1534"/>
      <c r="G53" s="1534"/>
      <c r="H53" s="1534"/>
      <c r="I53" s="1535"/>
      <c r="J53" s="1533">
        <v>3</v>
      </c>
      <c r="K53" s="1534">
        <v>39</v>
      </c>
      <c r="L53" s="1534">
        <v>32</v>
      </c>
      <c r="M53" s="1534">
        <v>0</v>
      </c>
      <c r="N53" s="1535">
        <v>7</v>
      </c>
      <c r="O53" s="1527">
        <v>0</v>
      </c>
      <c r="P53" s="1528">
        <v>39</v>
      </c>
      <c r="Q53" s="1529">
        <v>6</v>
      </c>
      <c r="R53" s="1530">
        <v>3</v>
      </c>
      <c r="S53" s="1503">
        <v>21</v>
      </c>
      <c r="T53" s="1530">
        <v>6</v>
      </c>
      <c r="U53" s="1530">
        <v>3</v>
      </c>
      <c r="V53" s="1502">
        <v>0</v>
      </c>
      <c r="W53" s="1531">
        <v>0</v>
      </c>
      <c r="X53" s="4"/>
      <c r="Y53" s="4"/>
      <c r="Z53" s="4"/>
      <c r="AA53" s="4"/>
      <c r="AT53" s="4"/>
    </row>
    <row r="54" spans="1:46" ht="15" customHeight="1">
      <c r="A54" s="1502"/>
      <c r="B54" s="2189" t="s">
        <v>571</v>
      </c>
      <c r="C54" s="2190"/>
      <c r="D54" s="1532">
        <v>53</v>
      </c>
      <c r="E54" s="1533"/>
      <c r="F54" s="1534"/>
      <c r="G54" s="1534"/>
      <c r="H54" s="1534"/>
      <c r="I54" s="1535"/>
      <c r="J54" s="1533">
        <v>2</v>
      </c>
      <c r="K54" s="1534">
        <v>28</v>
      </c>
      <c r="L54" s="1534">
        <v>21</v>
      </c>
      <c r="M54" s="1534">
        <v>0</v>
      </c>
      <c r="N54" s="1535">
        <v>7</v>
      </c>
      <c r="O54" s="1527">
        <v>0</v>
      </c>
      <c r="P54" s="1528">
        <v>28</v>
      </c>
      <c r="Q54" s="1529">
        <v>8</v>
      </c>
      <c r="R54" s="1530">
        <v>2</v>
      </c>
      <c r="S54" s="1503">
        <v>14</v>
      </c>
      <c r="T54" s="1530">
        <v>2</v>
      </c>
      <c r="U54" s="1530">
        <v>2</v>
      </c>
      <c r="V54" s="1502">
        <v>0</v>
      </c>
      <c r="W54" s="1531">
        <v>0</v>
      </c>
      <c r="X54" s="4"/>
      <c r="Y54" s="4"/>
      <c r="Z54" s="4"/>
      <c r="AA54" s="4"/>
      <c r="AT54" s="4"/>
    </row>
    <row r="55" spans="1:46" ht="15" customHeight="1">
      <c r="A55" s="1502"/>
      <c r="B55" s="2189" t="s">
        <v>477</v>
      </c>
      <c r="C55" s="2190"/>
      <c r="D55" s="1532">
        <v>24</v>
      </c>
      <c r="E55" s="1533"/>
      <c r="F55" s="1534"/>
      <c r="G55" s="1534"/>
      <c r="H55" s="1534"/>
      <c r="I55" s="1535"/>
      <c r="J55" s="1533">
        <v>1</v>
      </c>
      <c r="K55" s="1534">
        <v>16</v>
      </c>
      <c r="L55" s="1534">
        <v>16</v>
      </c>
      <c r="M55" s="1534">
        <v>0</v>
      </c>
      <c r="N55" s="1535">
        <v>0</v>
      </c>
      <c r="O55" s="1527">
        <v>2</v>
      </c>
      <c r="P55" s="1528">
        <v>14</v>
      </c>
      <c r="Q55" s="1529">
        <v>1</v>
      </c>
      <c r="R55" s="1530">
        <v>2</v>
      </c>
      <c r="S55" s="1503">
        <v>7</v>
      </c>
      <c r="T55" s="1530">
        <v>5</v>
      </c>
      <c r="U55" s="1530">
        <v>1</v>
      </c>
      <c r="V55" s="1502">
        <v>0</v>
      </c>
      <c r="W55" s="1531">
        <v>0</v>
      </c>
      <c r="X55" s="4"/>
      <c r="Y55" s="4"/>
      <c r="Z55" s="4"/>
      <c r="AA55" s="4"/>
      <c r="AT55" s="4"/>
    </row>
    <row r="56" spans="1:46" ht="15" customHeight="1">
      <c r="A56" s="1502"/>
      <c r="B56" s="2189" t="s">
        <v>481</v>
      </c>
      <c r="C56" s="2190"/>
      <c r="D56" s="1532">
        <v>56</v>
      </c>
      <c r="E56" s="1533"/>
      <c r="F56" s="1534"/>
      <c r="G56" s="1534"/>
      <c r="H56" s="1534"/>
      <c r="I56" s="1535"/>
      <c r="J56" s="1533">
        <v>3</v>
      </c>
      <c r="K56" s="1534">
        <v>43</v>
      </c>
      <c r="L56" s="1534">
        <v>37</v>
      </c>
      <c r="M56" s="1534">
        <v>0</v>
      </c>
      <c r="N56" s="1535">
        <v>6</v>
      </c>
      <c r="O56" s="1527">
        <v>0</v>
      </c>
      <c r="P56" s="1528">
        <v>43</v>
      </c>
      <c r="Q56" s="1529">
        <v>8</v>
      </c>
      <c r="R56" s="1530">
        <v>5</v>
      </c>
      <c r="S56" s="1503">
        <v>20</v>
      </c>
      <c r="T56" s="1530">
        <v>8</v>
      </c>
      <c r="U56" s="1530">
        <v>2</v>
      </c>
      <c r="V56" s="1502">
        <v>0</v>
      </c>
      <c r="W56" s="1531">
        <v>0</v>
      </c>
      <c r="X56" s="4"/>
      <c r="Y56" s="4"/>
      <c r="Z56" s="4"/>
      <c r="AA56" s="4"/>
      <c r="AT56" s="4"/>
    </row>
    <row r="57" spans="1:46" ht="15" customHeight="1">
      <c r="A57" s="1502" t="s">
        <v>506</v>
      </c>
      <c r="B57" s="2189" t="s">
        <v>715</v>
      </c>
      <c r="C57" s="2190"/>
      <c r="D57" s="1532">
        <v>18</v>
      </c>
      <c r="E57" s="1533"/>
      <c r="F57" s="1534"/>
      <c r="G57" s="1534"/>
      <c r="H57" s="1534"/>
      <c r="I57" s="1535"/>
      <c r="J57" s="1533">
        <v>1</v>
      </c>
      <c r="K57" s="1534">
        <v>11</v>
      </c>
      <c r="L57" s="1534">
        <v>6</v>
      </c>
      <c r="M57" s="1534">
        <v>0</v>
      </c>
      <c r="N57" s="1535">
        <v>5</v>
      </c>
      <c r="O57" s="1527">
        <v>11</v>
      </c>
      <c r="P57" s="1528">
        <v>0</v>
      </c>
      <c r="Q57" s="1529">
        <v>2</v>
      </c>
      <c r="R57" s="1530">
        <v>2</v>
      </c>
      <c r="S57" s="1503">
        <v>3</v>
      </c>
      <c r="T57" s="1530">
        <v>1</v>
      </c>
      <c r="U57" s="1530">
        <v>2</v>
      </c>
      <c r="V57" s="1502">
        <v>0</v>
      </c>
      <c r="W57" s="1531">
        <v>1</v>
      </c>
      <c r="X57" s="4"/>
      <c r="Y57" s="4"/>
      <c r="Z57" s="4"/>
      <c r="AA57" s="4"/>
      <c r="AT57" s="4"/>
    </row>
    <row r="58" spans="1:46" ht="15" customHeight="1">
      <c r="A58" s="1502"/>
      <c r="B58" s="2189" t="s">
        <v>640</v>
      </c>
      <c r="C58" s="2190"/>
      <c r="D58" s="1532">
        <v>24</v>
      </c>
      <c r="E58" s="1533"/>
      <c r="F58" s="1534"/>
      <c r="G58" s="1534"/>
      <c r="H58" s="1534"/>
      <c r="I58" s="1535"/>
      <c r="J58" s="1533">
        <v>1</v>
      </c>
      <c r="K58" s="1534">
        <v>7</v>
      </c>
      <c r="L58" s="1534">
        <v>3</v>
      </c>
      <c r="M58" s="1534">
        <v>0</v>
      </c>
      <c r="N58" s="1535">
        <v>4</v>
      </c>
      <c r="O58" s="1527">
        <v>7</v>
      </c>
      <c r="P58" s="1528">
        <v>0</v>
      </c>
      <c r="Q58" s="1529">
        <v>2</v>
      </c>
      <c r="R58" s="1530">
        <v>1</v>
      </c>
      <c r="S58" s="1503">
        <v>1</v>
      </c>
      <c r="T58" s="1530">
        <v>1</v>
      </c>
      <c r="U58" s="1530">
        <v>2</v>
      </c>
      <c r="V58" s="1502">
        <v>0</v>
      </c>
      <c r="W58" s="1531">
        <v>0</v>
      </c>
      <c r="X58" s="4"/>
      <c r="Y58" s="4"/>
      <c r="Z58" s="4"/>
      <c r="AA58" s="4"/>
      <c r="AT58" s="4"/>
    </row>
    <row r="59" spans="1:46" ht="15" customHeight="1">
      <c r="A59" s="1502"/>
      <c r="B59" s="2189" t="s">
        <v>540</v>
      </c>
      <c r="C59" s="2190"/>
      <c r="D59" s="1532">
        <v>24</v>
      </c>
      <c r="E59" s="1533"/>
      <c r="F59" s="1534"/>
      <c r="G59" s="1534"/>
      <c r="H59" s="1534"/>
      <c r="I59" s="1535"/>
      <c r="J59" s="1533">
        <v>1</v>
      </c>
      <c r="K59" s="1534">
        <v>10</v>
      </c>
      <c r="L59" s="1534">
        <v>5</v>
      </c>
      <c r="M59" s="1534">
        <v>0</v>
      </c>
      <c r="N59" s="1535">
        <v>5</v>
      </c>
      <c r="O59" s="1527">
        <v>8</v>
      </c>
      <c r="P59" s="1528">
        <v>2</v>
      </c>
      <c r="Q59" s="1529">
        <v>1</v>
      </c>
      <c r="R59" s="1530">
        <v>1</v>
      </c>
      <c r="S59" s="1503">
        <v>2</v>
      </c>
      <c r="T59" s="1530">
        <v>3</v>
      </c>
      <c r="U59" s="1530">
        <v>2</v>
      </c>
      <c r="V59" s="1502">
        <v>1</v>
      </c>
      <c r="W59" s="1531">
        <v>0</v>
      </c>
      <c r="X59" s="4"/>
      <c r="Y59" s="4"/>
      <c r="Z59" s="4"/>
      <c r="AA59" s="4"/>
      <c r="AT59" s="4"/>
    </row>
    <row r="60" spans="1:46" ht="15" customHeight="1">
      <c r="A60" s="1502" t="s">
        <v>716</v>
      </c>
      <c r="B60" s="2189" t="s">
        <v>660</v>
      </c>
      <c r="C60" s="2190"/>
      <c r="D60" s="1532">
        <v>42</v>
      </c>
      <c r="E60" s="1533"/>
      <c r="F60" s="1534"/>
      <c r="G60" s="1534"/>
      <c r="H60" s="1534"/>
      <c r="I60" s="1535"/>
      <c r="J60" s="1533">
        <v>2</v>
      </c>
      <c r="K60" s="1534">
        <v>19</v>
      </c>
      <c r="L60" s="1534">
        <v>18</v>
      </c>
      <c r="M60" s="1534">
        <v>0</v>
      </c>
      <c r="N60" s="1535">
        <v>1</v>
      </c>
      <c r="O60" s="1527">
        <v>10</v>
      </c>
      <c r="P60" s="1528">
        <v>9</v>
      </c>
      <c r="Q60" s="1529">
        <v>0</v>
      </c>
      <c r="R60" s="1530">
        <v>1</v>
      </c>
      <c r="S60" s="1503">
        <v>5</v>
      </c>
      <c r="T60" s="1530">
        <v>4</v>
      </c>
      <c r="U60" s="1530">
        <v>6</v>
      </c>
      <c r="V60" s="1502">
        <v>2</v>
      </c>
      <c r="W60" s="1531">
        <v>1</v>
      </c>
      <c r="X60" s="4"/>
      <c r="Y60" s="4"/>
      <c r="Z60" s="4"/>
      <c r="AA60" s="4"/>
      <c r="AT60" s="4"/>
    </row>
    <row r="61" spans="1:46" ht="15" customHeight="1">
      <c r="A61" s="1502"/>
      <c r="B61" s="2189" t="s">
        <v>613</v>
      </c>
      <c r="C61" s="2190"/>
      <c r="D61" s="1532">
        <v>83</v>
      </c>
      <c r="E61" s="1533"/>
      <c r="F61" s="1534"/>
      <c r="G61" s="1534"/>
      <c r="H61" s="1534"/>
      <c r="I61" s="1535"/>
      <c r="J61" s="1533">
        <v>4</v>
      </c>
      <c r="K61" s="1534">
        <v>48</v>
      </c>
      <c r="L61" s="1534">
        <v>17</v>
      </c>
      <c r="M61" s="1534">
        <v>0</v>
      </c>
      <c r="N61" s="1535">
        <v>31</v>
      </c>
      <c r="O61" s="1527">
        <v>34</v>
      </c>
      <c r="P61" s="1528">
        <v>14</v>
      </c>
      <c r="Q61" s="1529">
        <v>3</v>
      </c>
      <c r="R61" s="1530">
        <v>6</v>
      </c>
      <c r="S61" s="1503">
        <v>15</v>
      </c>
      <c r="T61" s="1530">
        <v>8</v>
      </c>
      <c r="U61" s="1530">
        <v>10</v>
      </c>
      <c r="V61" s="1502">
        <v>4</v>
      </c>
      <c r="W61" s="1531">
        <v>2</v>
      </c>
      <c r="X61" s="4"/>
      <c r="Y61" s="4"/>
      <c r="Z61" s="4"/>
      <c r="AA61" s="4"/>
      <c r="AT61" s="4"/>
    </row>
    <row r="62" spans="1:46" ht="15" customHeight="1">
      <c r="A62" s="1502"/>
      <c r="B62" s="2189" t="s">
        <v>717</v>
      </c>
      <c r="C62" s="2190"/>
      <c r="D62" s="1532">
        <v>132</v>
      </c>
      <c r="E62" s="1533"/>
      <c r="F62" s="1534"/>
      <c r="G62" s="1534"/>
      <c r="H62" s="1534"/>
      <c r="I62" s="1535"/>
      <c r="J62" s="1533">
        <v>6</v>
      </c>
      <c r="K62" s="1534">
        <v>60</v>
      </c>
      <c r="L62" s="1534">
        <v>26</v>
      </c>
      <c r="M62" s="1534">
        <v>0</v>
      </c>
      <c r="N62" s="1535">
        <v>34</v>
      </c>
      <c r="O62" s="1527">
        <v>51</v>
      </c>
      <c r="P62" s="1528">
        <v>9</v>
      </c>
      <c r="Q62" s="1529">
        <v>0</v>
      </c>
      <c r="R62" s="1530">
        <v>6</v>
      </c>
      <c r="S62" s="1503">
        <v>7</v>
      </c>
      <c r="T62" s="1530">
        <v>6</v>
      </c>
      <c r="U62" s="1530">
        <v>17</v>
      </c>
      <c r="V62" s="1502">
        <v>16</v>
      </c>
      <c r="W62" s="1531">
        <v>8</v>
      </c>
      <c r="X62" s="4"/>
      <c r="Y62" s="4"/>
      <c r="Z62" s="4"/>
      <c r="AA62" s="4"/>
      <c r="AT62" s="4"/>
    </row>
    <row r="63" spans="1:46" ht="15" customHeight="1">
      <c r="A63" s="1502"/>
      <c r="B63" s="2189" t="s">
        <v>615</v>
      </c>
      <c r="C63" s="2190"/>
      <c r="D63" s="1532">
        <v>38</v>
      </c>
      <c r="E63" s="1533"/>
      <c r="F63" s="1534"/>
      <c r="G63" s="1534"/>
      <c r="H63" s="1534"/>
      <c r="I63" s="1535"/>
      <c r="J63" s="1533">
        <v>2</v>
      </c>
      <c r="K63" s="1534">
        <v>20</v>
      </c>
      <c r="L63" s="1534">
        <v>13</v>
      </c>
      <c r="M63" s="1534">
        <v>0</v>
      </c>
      <c r="N63" s="1535">
        <v>7</v>
      </c>
      <c r="O63" s="1527">
        <v>20</v>
      </c>
      <c r="P63" s="1528">
        <v>0</v>
      </c>
      <c r="Q63" s="1529">
        <v>4</v>
      </c>
      <c r="R63" s="1530">
        <v>3</v>
      </c>
      <c r="S63" s="1503">
        <v>4</v>
      </c>
      <c r="T63" s="1530">
        <v>1</v>
      </c>
      <c r="U63" s="1530">
        <v>5</v>
      </c>
      <c r="V63" s="1502">
        <v>1</v>
      </c>
      <c r="W63" s="1531">
        <v>2</v>
      </c>
      <c r="X63" s="4"/>
      <c r="Y63" s="4"/>
      <c r="Z63" s="4"/>
      <c r="AA63" s="4"/>
      <c r="AT63" s="4"/>
    </row>
    <row r="64" spans="1:46" ht="15" customHeight="1">
      <c r="A64" s="1502"/>
      <c r="B64" s="2189" t="s">
        <v>616</v>
      </c>
      <c r="C64" s="2190"/>
      <c r="D64" s="1532">
        <v>105</v>
      </c>
      <c r="E64" s="1533"/>
      <c r="F64" s="1534"/>
      <c r="G64" s="1534"/>
      <c r="H64" s="1534"/>
      <c r="I64" s="1535"/>
      <c r="J64" s="1533">
        <v>4</v>
      </c>
      <c r="K64" s="1534">
        <v>40</v>
      </c>
      <c r="L64" s="1534">
        <v>37</v>
      </c>
      <c r="M64" s="1534">
        <v>0</v>
      </c>
      <c r="N64" s="1535">
        <v>3</v>
      </c>
      <c r="O64" s="1527">
        <v>31</v>
      </c>
      <c r="P64" s="1528">
        <v>9</v>
      </c>
      <c r="Q64" s="1529">
        <v>4</v>
      </c>
      <c r="R64" s="1530">
        <v>5</v>
      </c>
      <c r="S64" s="1503">
        <v>9</v>
      </c>
      <c r="T64" s="1530">
        <v>5</v>
      </c>
      <c r="U64" s="1530">
        <v>12</v>
      </c>
      <c r="V64" s="1502">
        <v>3</v>
      </c>
      <c r="W64" s="1531">
        <v>2</v>
      </c>
      <c r="X64" s="4"/>
      <c r="Y64" s="4"/>
      <c r="Z64" s="4"/>
      <c r="AA64" s="4"/>
      <c r="AT64" s="4"/>
    </row>
    <row r="65" spans="1:46" ht="15" customHeight="1">
      <c r="A65" s="1502" t="s">
        <v>546</v>
      </c>
      <c r="B65" s="2189" t="s">
        <v>550</v>
      </c>
      <c r="C65" s="2190"/>
      <c r="D65" s="1532">
        <v>65</v>
      </c>
      <c r="E65" s="1533"/>
      <c r="F65" s="1534"/>
      <c r="G65" s="1534"/>
      <c r="H65" s="1534"/>
      <c r="I65" s="1535"/>
      <c r="J65" s="1533">
        <v>3</v>
      </c>
      <c r="K65" s="1534">
        <v>44</v>
      </c>
      <c r="L65" s="1534">
        <v>38</v>
      </c>
      <c r="M65" s="1534">
        <v>0</v>
      </c>
      <c r="N65" s="1535">
        <v>6</v>
      </c>
      <c r="O65" s="1527">
        <v>12</v>
      </c>
      <c r="P65" s="1528">
        <v>32</v>
      </c>
      <c r="Q65" s="1529">
        <v>5</v>
      </c>
      <c r="R65" s="1530">
        <v>5</v>
      </c>
      <c r="S65" s="1503">
        <v>9</v>
      </c>
      <c r="T65" s="1530">
        <v>18</v>
      </c>
      <c r="U65" s="1530">
        <v>6</v>
      </c>
      <c r="V65" s="1502">
        <v>1</v>
      </c>
      <c r="W65" s="1531">
        <v>0</v>
      </c>
      <c r="X65" s="4"/>
      <c r="Y65" s="4"/>
      <c r="Z65" s="4"/>
      <c r="AA65" s="4"/>
      <c r="AT65" s="4"/>
    </row>
    <row r="66" spans="1:46" ht="15" customHeight="1">
      <c r="A66" s="1502"/>
      <c r="B66" s="2189" t="s">
        <v>618</v>
      </c>
      <c r="C66" s="2190"/>
      <c r="D66" s="1532">
        <v>64</v>
      </c>
      <c r="E66" s="1533"/>
      <c r="F66" s="1534"/>
      <c r="G66" s="1534"/>
      <c r="H66" s="1534"/>
      <c r="I66" s="1535"/>
      <c r="J66" s="1533">
        <v>3</v>
      </c>
      <c r="K66" s="1534">
        <v>44</v>
      </c>
      <c r="L66" s="1534">
        <v>37</v>
      </c>
      <c r="M66" s="1534">
        <v>0</v>
      </c>
      <c r="N66" s="1535">
        <v>7</v>
      </c>
      <c r="O66" s="1527">
        <v>12</v>
      </c>
      <c r="P66" s="1528">
        <v>32</v>
      </c>
      <c r="Q66" s="1529">
        <v>5</v>
      </c>
      <c r="R66" s="1530">
        <v>6</v>
      </c>
      <c r="S66" s="1503">
        <v>11</v>
      </c>
      <c r="T66" s="1530">
        <v>17</v>
      </c>
      <c r="U66" s="1530">
        <v>4</v>
      </c>
      <c r="V66" s="1502">
        <v>0</v>
      </c>
      <c r="W66" s="1531">
        <v>1</v>
      </c>
      <c r="X66" s="4"/>
      <c r="Y66" s="4"/>
      <c r="Z66" s="4"/>
      <c r="AA66" s="4"/>
      <c r="AT66" s="4"/>
    </row>
    <row r="67" spans="1:46" ht="15" customHeight="1">
      <c r="A67" s="1502"/>
      <c r="B67" s="2189" t="s">
        <v>620</v>
      </c>
      <c r="C67" s="2190"/>
      <c r="D67" s="1532">
        <v>45</v>
      </c>
      <c r="E67" s="1533"/>
      <c r="F67" s="1534"/>
      <c r="G67" s="1534"/>
      <c r="H67" s="1534"/>
      <c r="I67" s="1535"/>
      <c r="J67" s="1533">
        <v>2</v>
      </c>
      <c r="K67" s="1534">
        <v>32</v>
      </c>
      <c r="L67" s="1534">
        <v>31</v>
      </c>
      <c r="M67" s="1534">
        <v>0</v>
      </c>
      <c r="N67" s="1535">
        <v>1</v>
      </c>
      <c r="O67" s="1527">
        <v>7</v>
      </c>
      <c r="P67" s="1528">
        <v>25</v>
      </c>
      <c r="Q67" s="1529">
        <v>3</v>
      </c>
      <c r="R67" s="1530">
        <v>2</v>
      </c>
      <c r="S67" s="1503">
        <v>11</v>
      </c>
      <c r="T67" s="1530">
        <v>11</v>
      </c>
      <c r="U67" s="1530">
        <v>3</v>
      </c>
      <c r="V67" s="1502">
        <v>1</v>
      </c>
      <c r="W67" s="1531">
        <v>1</v>
      </c>
      <c r="X67" s="4"/>
      <c r="Y67" s="4"/>
      <c r="Z67" s="4"/>
      <c r="AA67" s="4"/>
      <c r="AT67" s="4"/>
    </row>
    <row r="68" spans="1:46" ht="15" customHeight="1">
      <c r="A68" s="1502" t="s">
        <v>494</v>
      </c>
      <c r="B68" s="2189" t="s">
        <v>552</v>
      </c>
      <c r="C68" s="2190"/>
      <c r="D68" s="1532">
        <v>26</v>
      </c>
      <c r="E68" s="1533"/>
      <c r="F68" s="1534"/>
      <c r="G68" s="1534"/>
      <c r="H68" s="1534"/>
      <c r="I68" s="1535"/>
      <c r="J68" s="1533">
        <v>1</v>
      </c>
      <c r="K68" s="1534">
        <v>8</v>
      </c>
      <c r="L68" s="1534">
        <v>7</v>
      </c>
      <c r="M68" s="1534">
        <v>0</v>
      </c>
      <c r="N68" s="1535">
        <v>1</v>
      </c>
      <c r="O68" s="1527">
        <v>0</v>
      </c>
      <c r="P68" s="1528">
        <v>8</v>
      </c>
      <c r="Q68" s="1529">
        <v>0</v>
      </c>
      <c r="R68" s="1530">
        <v>0</v>
      </c>
      <c r="S68" s="1503">
        <v>3</v>
      </c>
      <c r="T68" s="1530">
        <v>2</v>
      </c>
      <c r="U68" s="1530">
        <v>2</v>
      </c>
      <c r="V68" s="1502">
        <v>1</v>
      </c>
      <c r="W68" s="1531">
        <v>0</v>
      </c>
      <c r="X68" s="4"/>
      <c r="Y68" s="4"/>
      <c r="Z68" s="4"/>
      <c r="AA68" s="4"/>
      <c r="AT68" s="4"/>
    </row>
    <row r="69" spans="1:46" ht="15" customHeight="1">
      <c r="A69" s="1502"/>
      <c r="B69" s="2189" t="s">
        <v>500</v>
      </c>
      <c r="C69" s="2190"/>
      <c r="D69" s="1532">
        <v>20</v>
      </c>
      <c r="E69" s="1533"/>
      <c r="F69" s="1534"/>
      <c r="G69" s="1534"/>
      <c r="H69" s="1534"/>
      <c r="I69" s="1535"/>
      <c r="J69" s="1533">
        <v>1</v>
      </c>
      <c r="K69" s="1534">
        <v>8</v>
      </c>
      <c r="L69" s="1534">
        <v>6</v>
      </c>
      <c r="M69" s="1534">
        <v>0</v>
      </c>
      <c r="N69" s="1535">
        <v>2</v>
      </c>
      <c r="O69" s="1527">
        <v>0</v>
      </c>
      <c r="P69" s="1528">
        <v>8</v>
      </c>
      <c r="Q69" s="1529">
        <v>0</v>
      </c>
      <c r="R69" s="1530">
        <v>1</v>
      </c>
      <c r="S69" s="1503">
        <v>1</v>
      </c>
      <c r="T69" s="1530">
        <v>0</v>
      </c>
      <c r="U69" s="1530">
        <v>4</v>
      </c>
      <c r="V69" s="1502">
        <v>2</v>
      </c>
      <c r="W69" s="1531">
        <v>0</v>
      </c>
      <c r="X69" s="4"/>
      <c r="Y69" s="4"/>
      <c r="Z69" s="4"/>
      <c r="AA69" s="4"/>
      <c r="AT69" s="4"/>
    </row>
    <row r="70" spans="1:46" ht="15" customHeight="1">
      <c r="A70" s="1502"/>
      <c r="B70" s="2189" t="s">
        <v>501</v>
      </c>
      <c r="C70" s="2190"/>
      <c r="D70" s="1532">
        <v>22</v>
      </c>
      <c r="E70" s="1533"/>
      <c r="F70" s="1534"/>
      <c r="G70" s="1534"/>
      <c r="H70" s="1534"/>
      <c r="I70" s="1535"/>
      <c r="J70" s="1533">
        <v>1</v>
      </c>
      <c r="K70" s="1534">
        <v>9</v>
      </c>
      <c r="L70" s="1534">
        <v>6</v>
      </c>
      <c r="M70" s="1534">
        <v>0</v>
      </c>
      <c r="N70" s="1535">
        <v>3</v>
      </c>
      <c r="O70" s="1527">
        <v>0</v>
      </c>
      <c r="P70" s="1528">
        <v>9</v>
      </c>
      <c r="Q70" s="1529">
        <v>1</v>
      </c>
      <c r="R70" s="1530">
        <v>0</v>
      </c>
      <c r="S70" s="1503">
        <v>2</v>
      </c>
      <c r="T70" s="1530">
        <v>1</v>
      </c>
      <c r="U70" s="1530">
        <v>3</v>
      </c>
      <c r="V70" s="1502">
        <v>2</v>
      </c>
      <c r="W70" s="1531">
        <v>0</v>
      </c>
      <c r="X70" s="4"/>
      <c r="Y70" s="4"/>
      <c r="Z70" s="4"/>
      <c r="AA70" s="4"/>
      <c r="AT70" s="4"/>
    </row>
    <row r="71" spans="1:46" ht="15" customHeight="1">
      <c r="A71" s="491"/>
      <c r="B71" s="1920"/>
      <c r="C71" s="1921"/>
      <c r="D71" s="404"/>
      <c r="E71" s="414"/>
      <c r="F71" s="493"/>
      <c r="G71" s="493"/>
      <c r="H71" s="493"/>
      <c r="I71" s="416"/>
      <c r="J71" s="414"/>
      <c r="K71" s="493"/>
      <c r="L71" s="493"/>
      <c r="M71" s="493"/>
      <c r="N71" s="416"/>
      <c r="O71" s="327"/>
      <c r="P71" s="330"/>
      <c r="Q71" s="341"/>
      <c r="R71" s="490"/>
      <c r="S71" s="630"/>
      <c r="T71" s="490"/>
      <c r="U71" s="490"/>
      <c r="V71" s="463"/>
      <c r="W71" s="384"/>
      <c r="X71" s="4"/>
      <c r="Y71" s="4"/>
      <c r="Z71" s="4"/>
      <c r="AA71" s="4"/>
      <c r="AT71" s="4"/>
    </row>
    <row r="72" spans="1:46" ht="15" customHeight="1">
      <c r="A72" s="491"/>
      <c r="B72" s="1920"/>
      <c r="C72" s="1921"/>
      <c r="D72" s="404"/>
      <c r="E72" s="414"/>
      <c r="F72" s="493"/>
      <c r="G72" s="493"/>
      <c r="H72" s="493"/>
      <c r="I72" s="416"/>
      <c r="J72" s="414"/>
      <c r="K72" s="493"/>
      <c r="L72" s="493"/>
      <c r="M72" s="493"/>
      <c r="N72" s="416"/>
      <c r="O72" s="327"/>
      <c r="P72" s="330"/>
      <c r="Q72" s="341"/>
      <c r="R72" s="490"/>
      <c r="S72" s="630"/>
      <c r="T72" s="490"/>
      <c r="U72" s="490"/>
      <c r="V72" s="463"/>
      <c r="W72" s="384"/>
      <c r="X72" s="4"/>
      <c r="Y72" s="4"/>
      <c r="Z72" s="4"/>
      <c r="AA72" s="4"/>
      <c r="AT72" s="4"/>
    </row>
    <row r="73" spans="1:46" ht="15" customHeight="1">
      <c r="A73" s="491"/>
      <c r="B73" s="1920"/>
      <c r="C73" s="1921"/>
      <c r="D73" s="404"/>
      <c r="E73" s="414"/>
      <c r="F73" s="493"/>
      <c r="G73" s="493"/>
      <c r="H73" s="493"/>
      <c r="I73" s="416"/>
      <c r="J73" s="414"/>
      <c r="K73" s="493"/>
      <c r="L73" s="493"/>
      <c r="M73" s="493"/>
      <c r="N73" s="416"/>
      <c r="O73" s="327"/>
      <c r="P73" s="330"/>
      <c r="Q73" s="341"/>
      <c r="R73" s="490"/>
      <c r="S73" s="630"/>
      <c r="T73" s="490"/>
      <c r="U73" s="490"/>
      <c r="V73" s="463"/>
      <c r="W73" s="384"/>
      <c r="X73" s="4"/>
      <c r="Y73" s="4"/>
      <c r="Z73" s="4"/>
      <c r="AA73" s="4"/>
      <c r="AT73" s="4"/>
    </row>
    <row r="74" spans="1:46" ht="15" customHeight="1">
      <c r="A74" s="463"/>
      <c r="B74" s="1920"/>
      <c r="C74" s="1921"/>
      <c r="D74" s="404"/>
      <c r="E74" s="414"/>
      <c r="F74" s="415"/>
      <c r="G74" s="415"/>
      <c r="H74" s="415"/>
      <c r="I74" s="416"/>
      <c r="J74" s="414"/>
      <c r="K74" s="415"/>
      <c r="L74" s="415"/>
      <c r="M74" s="415"/>
      <c r="N74" s="416"/>
      <c r="O74" s="327"/>
      <c r="P74" s="330"/>
      <c r="Q74" s="341"/>
      <c r="R74" s="417"/>
      <c r="S74" s="630"/>
      <c r="T74" s="417"/>
      <c r="U74" s="417"/>
      <c r="V74" s="463"/>
      <c r="W74" s="384"/>
      <c r="X74" s="4"/>
      <c r="Y74" s="4"/>
      <c r="Z74" s="4"/>
      <c r="AA74" s="4"/>
      <c r="AT74" s="4"/>
    </row>
    <row r="75" spans="1:46" ht="15" customHeight="1">
      <c r="A75" s="463"/>
      <c r="B75" s="1920"/>
      <c r="C75" s="1921"/>
      <c r="D75" s="404"/>
      <c r="E75" s="414"/>
      <c r="F75" s="415"/>
      <c r="G75" s="415"/>
      <c r="H75" s="415"/>
      <c r="I75" s="416"/>
      <c r="J75" s="414"/>
      <c r="K75" s="415"/>
      <c r="L75" s="415"/>
      <c r="M75" s="415"/>
      <c r="N75" s="416"/>
      <c r="O75" s="327"/>
      <c r="P75" s="330"/>
      <c r="Q75" s="341"/>
      <c r="R75" s="417"/>
      <c r="S75" s="631"/>
      <c r="T75" s="417"/>
      <c r="U75" s="417"/>
      <c r="V75" s="629"/>
      <c r="W75" s="384"/>
      <c r="X75" s="4"/>
      <c r="Y75" s="4"/>
      <c r="Z75" s="4"/>
      <c r="AA75" s="4"/>
      <c r="AT75" s="4"/>
    </row>
    <row r="76" spans="1:46" ht="15" customHeight="1">
      <c r="A76" s="463"/>
      <c r="B76" s="1920"/>
      <c r="C76" s="1921"/>
      <c r="D76" s="404"/>
      <c r="E76" s="414"/>
      <c r="F76" s="415"/>
      <c r="G76" s="415"/>
      <c r="H76" s="415"/>
      <c r="I76" s="416"/>
      <c r="J76" s="414"/>
      <c r="K76" s="415"/>
      <c r="L76" s="415"/>
      <c r="M76" s="415"/>
      <c r="N76" s="416"/>
      <c r="O76" s="327"/>
      <c r="P76" s="330"/>
      <c r="Q76" s="341"/>
      <c r="R76" s="417"/>
      <c r="S76" s="631"/>
      <c r="T76" s="417"/>
      <c r="U76" s="417"/>
      <c r="V76" s="629"/>
      <c r="W76" s="384"/>
      <c r="X76" s="4"/>
      <c r="Y76" s="4"/>
      <c r="Z76" s="4"/>
      <c r="AA76" s="4"/>
      <c r="AT76" s="4"/>
    </row>
    <row r="77" spans="1:46" ht="15" customHeight="1">
      <c r="A77" s="463"/>
      <c r="B77" s="1920"/>
      <c r="C77" s="1921"/>
      <c r="D77" s="404"/>
      <c r="E77" s="414"/>
      <c r="F77" s="415"/>
      <c r="G77" s="415"/>
      <c r="H77" s="415"/>
      <c r="I77" s="416"/>
      <c r="J77" s="414"/>
      <c r="K77" s="415"/>
      <c r="L77" s="415"/>
      <c r="M77" s="415"/>
      <c r="N77" s="416"/>
      <c r="O77" s="327"/>
      <c r="P77" s="330"/>
      <c r="Q77" s="341"/>
      <c r="R77" s="417"/>
      <c r="S77" s="631"/>
      <c r="T77" s="417"/>
      <c r="U77" s="417"/>
      <c r="V77" s="629"/>
      <c r="W77" s="384"/>
      <c r="X77" s="4"/>
      <c r="Y77" s="4"/>
      <c r="Z77" s="4"/>
      <c r="AA77" s="4"/>
      <c r="AT77" s="4"/>
    </row>
    <row r="78" spans="1:46" ht="15" customHeight="1">
      <c r="A78" s="463"/>
      <c r="B78" s="1920"/>
      <c r="C78" s="1921"/>
      <c r="D78" s="404"/>
      <c r="E78" s="414"/>
      <c r="F78" s="415"/>
      <c r="G78" s="415"/>
      <c r="H78" s="415"/>
      <c r="I78" s="416"/>
      <c r="J78" s="414"/>
      <c r="K78" s="415"/>
      <c r="L78" s="415"/>
      <c r="M78" s="415"/>
      <c r="N78" s="416"/>
      <c r="O78" s="327"/>
      <c r="P78" s="330"/>
      <c r="Q78" s="341"/>
      <c r="R78" s="417"/>
      <c r="S78" s="631"/>
      <c r="T78" s="417"/>
      <c r="U78" s="417"/>
      <c r="V78" s="629"/>
      <c r="W78" s="384"/>
      <c r="X78" s="4"/>
      <c r="Y78" s="4"/>
      <c r="Z78" s="4"/>
      <c r="AA78" s="4"/>
      <c r="AT78" s="4"/>
    </row>
    <row r="79" spans="1:46" ht="15" customHeight="1">
      <c r="A79" s="409"/>
      <c r="B79" s="2195"/>
      <c r="C79" s="2196"/>
      <c r="D79" s="404"/>
      <c r="E79" s="414"/>
      <c r="F79" s="415"/>
      <c r="G79" s="415"/>
      <c r="H79" s="415"/>
      <c r="I79" s="416"/>
      <c r="J79" s="414"/>
      <c r="K79" s="415"/>
      <c r="L79" s="415"/>
      <c r="M79" s="415"/>
      <c r="N79" s="416"/>
      <c r="O79" s="327"/>
      <c r="P79" s="330"/>
      <c r="Q79" s="341"/>
      <c r="R79" s="417"/>
      <c r="S79" s="631"/>
      <c r="T79" s="417"/>
      <c r="U79" s="417"/>
      <c r="V79" s="629"/>
      <c r="W79" s="384"/>
      <c r="X79" s="4"/>
      <c r="Y79" s="4"/>
      <c r="Z79" s="4"/>
      <c r="AA79" s="4"/>
      <c r="AT79" s="4"/>
    </row>
    <row r="80" spans="1:46" ht="15" customHeight="1">
      <c r="A80" s="409"/>
      <c r="B80" s="2195"/>
      <c r="C80" s="2196"/>
      <c r="D80" s="404"/>
      <c r="E80" s="414"/>
      <c r="F80" s="415"/>
      <c r="G80" s="415"/>
      <c r="H80" s="415"/>
      <c r="I80" s="416"/>
      <c r="J80" s="414"/>
      <c r="K80" s="415"/>
      <c r="L80" s="415"/>
      <c r="M80" s="415"/>
      <c r="N80" s="416"/>
      <c r="O80" s="327"/>
      <c r="P80" s="330"/>
      <c r="Q80" s="341"/>
      <c r="R80" s="417"/>
      <c r="S80" s="631"/>
      <c r="T80" s="417"/>
      <c r="U80" s="417"/>
      <c r="V80" s="629"/>
      <c r="W80" s="384"/>
      <c r="X80" s="4"/>
      <c r="Y80" s="4"/>
      <c r="Z80" s="4"/>
      <c r="AA80" s="4"/>
      <c r="AT80" s="4"/>
    </row>
    <row r="81" spans="1:46" ht="15" customHeight="1">
      <c r="A81" s="409"/>
      <c r="B81" s="2195"/>
      <c r="C81" s="2196"/>
      <c r="D81" s="404"/>
      <c r="E81" s="414"/>
      <c r="F81" s="415"/>
      <c r="G81" s="415"/>
      <c r="H81" s="415"/>
      <c r="I81" s="416"/>
      <c r="J81" s="414"/>
      <c r="K81" s="415"/>
      <c r="L81" s="415"/>
      <c r="M81" s="415"/>
      <c r="N81" s="416"/>
      <c r="O81" s="327"/>
      <c r="P81" s="330"/>
      <c r="Q81" s="341"/>
      <c r="R81" s="417"/>
      <c r="S81" s="631"/>
      <c r="T81" s="417"/>
      <c r="U81" s="417"/>
      <c r="V81" s="629"/>
      <c r="W81" s="384"/>
      <c r="X81" s="4"/>
      <c r="Y81" s="4"/>
      <c r="Z81" s="4"/>
      <c r="AA81" s="4"/>
      <c r="AT81" s="4"/>
    </row>
    <row r="82" spans="1:46" ht="15" customHeight="1">
      <c r="A82" s="409"/>
      <c r="B82" s="2195"/>
      <c r="C82" s="2196"/>
      <c r="D82" s="404"/>
      <c r="E82" s="414"/>
      <c r="F82" s="415"/>
      <c r="G82" s="415"/>
      <c r="H82" s="415"/>
      <c r="I82" s="416"/>
      <c r="J82" s="414"/>
      <c r="K82" s="415"/>
      <c r="L82" s="415"/>
      <c r="M82" s="415"/>
      <c r="N82" s="416"/>
      <c r="O82" s="327"/>
      <c r="P82" s="330"/>
      <c r="Q82" s="341"/>
      <c r="R82" s="417"/>
      <c r="S82" s="631"/>
      <c r="T82" s="417"/>
      <c r="U82" s="417"/>
      <c r="V82" s="629"/>
      <c r="W82" s="384"/>
      <c r="X82" s="4"/>
      <c r="Y82" s="4"/>
      <c r="Z82" s="4"/>
      <c r="AA82" s="4"/>
      <c r="AT82" s="4"/>
    </row>
    <row r="83" spans="1:46" ht="15" customHeight="1">
      <c r="A83" s="409"/>
      <c r="B83" s="2195"/>
      <c r="C83" s="2196"/>
      <c r="D83" s="404"/>
      <c r="E83" s="414"/>
      <c r="F83" s="415"/>
      <c r="G83" s="415"/>
      <c r="H83" s="415"/>
      <c r="I83" s="416"/>
      <c r="J83" s="414"/>
      <c r="K83" s="415"/>
      <c r="L83" s="415"/>
      <c r="M83" s="415"/>
      <c r="N83" s="416"/>
      <c r="O83" s="327"/>
      <c r="P83" s="330"/>
      <c r="Q83" s="341"/>
      <c r="R83" s="417"/>
      <c r="S83" s="631"/>
      <c r="T83" s="417"/>
      <c r="U83" s="417"/>
      <c r="V83" s="629"/>
      <c r="W83" s="384"/>
      <c r="X83" s="4"/>
      <c r="Y83" s="4"/>
      <c r="Z83" s="4"/>
      <c r="AA83" s="4"/>
      <c r="AT83" s="4"/>
    </row>
    <row r="84" spans="1:46" ht="15" customHeight="1">
      <c r="A84" s="409"/>
      <c r="B84" s="2195"/>
      <c r="C84" s="2196"/>
      <c r="D84" s="404"/>
      <c r="E84" s="414"/>
      <c r="F84" s="415"/>
      <c r="G84" s="415"/>
      <c r="H84" s="415"/>
      <c r="I84" s="416"/>
      <c r="J84" s="414"/>
      <c r="K84" s="415"/>
      <c r="L84" s="415"/>
      <c r="M84" s="415"/>
      <c r="N84" s="416"/>
      <c r="O84" s="327"/>
      <c r="P84" s="330"/>
      <c r="Q84" s="341"/>
      <c r="R84" s="417"/>
      <c r="S84" s="631"/>
      <c r="T84" s="417"/>
      <c r="U84" s="417"/>
      <c r="V84" s="629"/>
      <c r="W84" s="384"/>
      <c r="X84" s="4"/>
      <c r="Y84" s="4"/>
      <c r="Z84" s="4"/>
      <c r="AA84" s="4"/>
      <c r="AT84" s="4"/>
    </row>
    <row r="85" spans="1:46" ht="15" customHeight="1">
      <c r="A85" s="409"/>
      <c r="B85" s="2195"/>
      <c r="C85" s="2196"/>
      <c r="D85" s="404"/>
      <c r="E85" s="414"/>
      <c r="F85" s="415"/>
      <c r="G85" s="415"/>
      <c r="H85" s="415"/>
      <c r="I85" s="416"/>
      <c r="J85" s="414"/>
      <c r="K85" s="415"/>
      <c r="L85" s="415"/>
      <c r="M85" s="415"/>
      <c r="N85" s="416"/>
      <c r="O85" s="327"/>
      <c r="P85" s="330"/>
      <c r="Q85" s="341"/>
      <c r="R85" s="417"/>
      <c r="S85" s="631"/>
      <c r="T85" s="417"/>
      <c r="U85" s="417"/>
      <c r="V85" s="629"/>
      <c r="W85" s="384"/>
      <c r="X85" s="4"/>
      <c r="Y85" s="4"/>
      <c r="Z85" s="4"/>
      <c r="AA85" s="4"/>
      <c r="AT85" s="4"/>
    </row>
    <row r="86" spans="1:46" ht="15" customHeight="1">
      <c r="A86" s="320"/>
      <c r="B86" s="2195"/>
      <c r="C86" s="2196"/>
      <c r="D86" s="325"/>
      <c r="E86" s="336"/>
      <c r="F86" s="374"/>
      <c r="G86" s="374"/>
      <c r="H86" s="374"/>
      <c r="I86" s="375"/>
      <c r="J86" s="331"/>
      <c r="K86" s="332"/>
      <c r="L86" s="332"/>
      <c r="M86" s="332"/>
      <c r="N86" s="333"/>
      <c r="O86" s="331"/>
      <c r="P86" s="335"/>
      <c r="Q86" s="336"/>
      <c r="R86" s="374"/>
      <c r="S86" s="631"/>
      <c r="T86" s="374"/>
      <c r="U86" s="374"/>
      <c r="V86" s="629"/>
      <c r="W86" s="375"/>
      <c r="X86" s="4"/>
      <c r="Y86" s="4"/>
      <c r="AN86" s="4"/>
    </row>
    <row r="87" spans="1:46" ht="15" customHeight="1">
      <c r="A87" s="320"/>
      <c r="B87" s="2195"/>
      <c r="C87" s="2196"/>
      <c r="D87" s="326"/>
      <c r="E87" s="341"/>
      <c r="F87" s="383"/>
      <c r="G87" s="383"/>
      <c r="H87" s="383"/>
      <c r="I87" s="384"/>
      <c r="J87" s="337"/>
      <c r="K87" s="338"/>
      <c r="L87" s="338"/>
      <c r="M87" s="338"/>
      <c r="N87" s="339"/>
      <c r="O87" s="337"/>
      <c r="P87" s="340"/>
      <c r="Q87" s="341"/>
      <c r="R87" s="383"/>
      <c r="S87" s="628"/>
      <c r="T87" s="383"/>
      <c r="U87" s="383"/>
      <c r="V87" s="629"/>
      <c r="W87" s="384"/>
      <c r="X87" s="4"/>
      <c r="Y87" s="4"/>
      <c r="AN87" s="4"/>
    </row>
    <row r="88" spans="1:46" ht="15" customHeight="1">
      <c r="A88" s="320"/>
      <c r="B88" s="2195"/>
      <c r="C88" s="2196"/>
      <c r="D88" s="326"/>
      <c r="E88" s="336"/>
      <c r="F88" s="374"/>
      <c r="G88" s="374"/>
      <c r="H88" s="374"/>
      <c r="I88" s="375"/>
      <c r="J88" s="331"/>
      <c r="K88" s="332"/>
      <c r="L88" s="332"/>
      <c r="M88" s="332"/>
      <c r="N88" s="333"/>
      <c r="O88" s="331"/>
      <c r="P88" s="335"/>
      <c r="Q88" s="336"/>
      <c r="R88" s="374"/>
      <c r="S88" s="631"/>
      <c r="T88" s="374"/>
      <c r="U88" s="374"/>
      <c r="V88" s="629"/>
      <c r="W88" s="375"/>
      <c r="X88" s="4"/>
      <c r="Y88" s="4"/>
      <c r="AN88" s="4"/>
    </row>
    <row r="89" spans="1:46" ht="15.75">
      <c r="A89" s="320"/>
      <c r="B89" s="2195"/>
      <c r="C89" s="2196"/>
      <c r="D89" s="326"/>
      <c r="E89" s="336"/>
      <c r="F89" s="374"/>
      <c r="G89" s="374"/>
      <c r="H89" s="374"/>
      <c r="I89" s="375"/>
      <c r="J89" s="331"/>
      <c r="K89" s="332"/>
      <c r="L89" s="342"/>
      <c r="M89" s="342"/>
      <c r="N89" s="343"/>
      <c r="O89" s="331"/>
      <c r="P89" s="335"/>
      <c r="Q89" s="336"/>
      <c r="R89" s="374"/>
      <c r="S89" s="631"/>
      <c r="T89" s="374"/>
      <c r="U89" s="374"/>
      <c r="V89" s="629"/>
      <c r="W89" s="375"/>
      <c r="X89" s="4"/>
      <c r="Y89" s="4"/>
      <c r="AN89" s="4"/>
    </row>
    <row r="90" spans="1:46" ht="15" customHeight="1">
      <c r="A90" s="320"/>
      <c r="B90" s="2195"/>
      <c r="C90" s="2196"/>
      <c r="D90" s="325"/>
      <c r="E90" s="336"/>
      <c r="F90" s="374"/>
      <c r="G90" s="374"/>
      <c r="H90" s="374"/>
      <c r="I90" s="375"/>
      <c r="J90" s="331"/>
      <c r="K90" s="332"/>
      <c r="L90" s="342"/>
      <c r="M90" s="342"/>
      <c r="N90" s="343"/>
      <c r="O90" s="331"/>
      <c r="P90" s="335"/>
      <c r="Q90" s="336"/>
      <c r="R90" s="374"/>
      <c r="S90" s="631"/>
      <c r="T90" s="374"/>
      <c r="U90" s="374"/>
      <c r="V90" s="629"/>
      <c r="W90" s="375"/>
      <c r="X90" s="4"/>
      <c r="Y90" s="4"/>
      <c r="AN90" s="4"/>
    </row>
    <row r="91" spans="1:46" ht="15" customHeight="1">
      <c r="A91" s="364"/>
      <c r="B91" s="2195"/>
      <c r="C91" s="2196"/>
      <c r="D91" s="325"/>
      <c r="E91" s="336"/>
      <c r="F91" s="374"/>
      <c r="G91" s="374"/>
      <c r="H91" s="374"/>
      <c r="I91" s="375"/>
      <c r="J91" s="376"/>
      <c r="K91" s="377"/>
      <c r="L91" s="377"/>
      <c r="M91" s="377"/>
      <c r="N91" s="378"/>
      <c r="O91" s="344"/>
      <c r="P91" s="335"/>
      <c r="Q91" s="336"/>
      <c r="R91" s="374"/>
      <c r="S91" s="631"/>
      <c r="T91" s="374"/>
      <c r="U91" s="374"/>
      <c r="V91" s="629"/>
      <c r="W91" s="375"/>
      <c r="X91" s="4"/>
      <c r="Y91" s="4"/>
      <c r="AN91" s="4"/>
    </row>
    <row r="92" spans="1:46" ht="15" customHeight="1">
      <c r="A92" s="364"/>
      <c r="B92" s="2195"/>
      <c r="C92" s="2196"/>
      <c r="D92" s="326"/>
      <c r="E92" s="336"/>
      <c r="F92" s="374"/>
      <c r="G92" s="374"/>
      <c r="H92" s="374"/>
      <c r="I92" s="375"/>
      <c r="J92" s="376"/>
      <c r="K92" s="342"/>
      <c r="L92" s="342"/>
      <c r="M92" s="342"/>
      <c r="N92" s="343"/>
      <c r="O92" s="344"/>
      <c r="P92" s="335"/>
      <c r="Q92" s="336"/>
      <c r="R92" s="374"/>
      <c r="S92" s="631"/>
      <c r="T92" s="374"/>
      <c r="U92" s="374"/>
      <c r="V92" s="629"/>
      <c r="W92" s="375"/>
      <c r="X92" s="4"/>
      <c r="Y92" s="4"/>
      <c r="AN92" s="4"/>
    </row>
    <row r="93" spans="1:46" ht="15" customHeight="1">
      <c r="A93" s="210"/>
      <c r="B93" s="2195"/>
      <c r="C93" s="2196"/>
      <c r="D93" s="325"/>
      <c r="E93" s="336"/>
      <c r="F93" s="374"/>
      <c r="G93" s="374"/>
      <c r="H93" s="374"/>
      <c r="I93" s="375"/>
      <c r="J93" s="376"/>
      <c r="K93" s="342"/>
      <c r="L93" s="342"/>
      <c r="M93" s="342"/>
      <c r="N93" s="343"/>
      <c r="O93" s="349"/>
      <c r="P93" s="379"/>
      <c r="Q93" s="336"/>
      <c r="R93" s="374"/>
      <c r="S93" s="631"/>
      <c r="T93" s="374"/>
      <c r="U93" s="374"/>
      <c r="V93" s="629"/>
      <c r="W93" s="375"/>
      <c r="X93" s="4"/>
      <c r="Y93" s="4"/>
      <c r="AN93" s="4"/>
    </row>
    <row r="94" spans="1:46" ht="15" customHeight="1">
      <c r="A94" s="210"/>
      <c r="B94" s="2195"/>
      <c r="C94" s="2196"/>
      <c r="D94" s="380"/>
      <c r="E94" s="336"/>
      <c r="F94" s="374"/>
      <c r="G94" s="374"/>
      <c r="H94" s="374"/>
      <c r="I94" s="375"/>
      <c r="J94" s="376"/>
      <c r="K94" s="342"/>
      <c r="L94" s="342"/>
      <c r="M94" s="342"/>
      <c r="N94" s="343"/>
      <c r="O94" s="381"/>
      <c r="P94" s="382"/>
      <c r="Q94" s="336"/>
      <c r="R94" s="374"/>
      <c r="S94" s="631"/>
      <c r="T94" s="374"/>
      <c r="U94" s="374"/>
      <c r="V94" s="629"/>
      <c r="W94" s="375"/>
      <c r="X94" s="4"/>
      <c r="Y94" s="4"/>
      <c r="AN94" s="4"/>
    </row>
    <row r="95" spans="1:46" ht="15" customHeight="1">
      <c r="A95" s="210"/>
      <c r="B95" s="2195"/>
      <c r="C95" s="2196"/>
      <c r="D95" s="380"/>
      <c r="E95" s="336"/>
      <c r="F95" s="374"/>
      <c r="G95" s="374"/>
      <c r="H95" s="374"/>
      <c r="I95" s="375"/>
      <c r="J95" s="376"/>
      <c r="K95" s="342"/>
      <c r="L95" s="342"/>
      <c r="M95" s="342"/>
      <c r="N95" s="343"/>
      <c r="O95" s="381"/>
      <c r="P95" s="382"/>
      <c r="Q95" s="336"/>
      <c r="R95" s="374"/>
      <c r="S95" s="631"/>
      <c r="T95" s="374"/>
      <c r="U95" s="374"/>
      <c r="V95" s="629"/>
      <c r="W95" s="375"/>
      <c r="X95" s="4"/>
      <c r="Y95" s="4"/>
      <c r="AN95" s="4"/>
    </row>
    <row r="96" spans="1:46" ht="15" customHeight="1">
      <c r="A96" s="210"/>
      <c r="B96" s="2195"/>
      <c r="C96" s="2196"/>
      <c r="D96" s="380"/>
      <c r="E96" s="336"/>
      <c r="F96" s="374"/>
      <c r="G96" s="374"/>
      <c r="H96" s="374"/>
      <c r="I96" s="375"/>
      <c r="J96" s="376"/>
      <c r="K96" s="342"/>
      <c r="L96" s="342"/>
      <c r="M96" s="342"/>
      <c r="N96" s="343"/>
      <c r="O96" s="391"/>
      <c r="P96" s="379"/>
      <c r="Q96" s="336"/>
      <c r="R96" s="374"/>
      <c r="S96" s="631"/>
      <c r="T96" s="374"/>
      <c r="U96" s="374"/>
      <c r="V96" s="629"/>
      <c r="W96" s="375"/>
      <c r="X96" s="4"/>
      <c r="Y96" s="4"/>
      <c r="AN96" s="4"/>
    </row>
    <row r="97" spans="1:40" ht="15" customHeight="1">
      <c r="A97" s="210"/>
      <c r="B97" s="2195"/>
      <c r="C97" s="2196"/>
      <c r="D97" s="380"/>
      <c r="E97" s="336"/>
      <c r="F97" s="374"/>
      <c r="G97" s="374"/>
      <c r="H97" s="374"/>
      <c r="I97" s="375"/>
      <c r="J97" s="376"/>
      <c r="K97" s="342"/>
      <c r="L97" s="342"/>
      <c r="M97" s="342"/>
      <c r="N97" s="343"/>
      <c r="O97" s="391"/>
      <c r="P97" s="379"/>
      <c r="Q97" s="336"/>
      <c r="R97" s="374"/>
      <c r="S97" s="631"/>
      <c r="T97" s="374"/>
      <c r="U97" s="374"/>
      <c r="V97" s="629"/>
      <c r="W97" s="375"/>
      <c r="X97" s="4"/>
      <c r="Y97" s="4"/>
      <c r="AN97" s="4"/>
    </row>
    <row r="98" spans="1:40" ht="15" customHeight="1">
      <c r="A98" s="210"/>
      <c r="B98" s="2195"/>
      <c r="C98" s="2196"/>
      <c r="D98" s="380"/>
      <c r="E98" s="336"/>
      <c r="F98" s="374"/>
      <c r="G98" s="374"/>
      <c r="H98" s="374"/>
      <c r="I98" s="375"/>
      <c r="J98" s="376"/>
      <c r="K98" s="342"/>
      <c r="L98" s="342"/>
      <c r="M98" s="342"/>
      <c r="N98" s="343"/>
      <c r="O98" s="391"/>
      <c r="P98" s="379"/>
      <c r="Q98" s="336"/>
      <c r="R98" s="374"/>
      <c r="S98" s="631"/>
      <c r="T98" s="374"/>
      <c r="U98" s="374"/>
      <c r="V98" s="629"/>
      <c r="W98" s="375"/>
      <c r="X98" s="4"/>
      <c r="Y98" s="4"/>
      <c r="AN98" s="4"/>
    </row>
    <row r="99" spans="1:40" ht="15" customHeight="1">
      <c r="A99" s="210"/>
      <c r="B99" s="2195"/>
      <c r="C99" s="2196"/>
      <c r="D99" s="380"/>
      <c r="E99" s="336"/>
      <c r="F99" s="374"/>
      <c r="G99" s="374"/>
      <c r="H99" s="374"/>
      <c r="I99" s="375"/>
      <c r="J99" s="376"/>
      <c r="K99" s="342"/>
      <c r="L99" s="342"/>
      <c r="M99" s="342"/>
      <c r="N99" s="343"/>
      <c r="O99" s="381"/>
      <c r="P99" s="382"/>
      <c r="Q99" s="336"/>
      <c r="R99" s="374"/>
      <c r="S99" s="631"/>
      <c r="T99" s="374"/>
      <c r="U99" s="374"/>
      <c r="V99" s="629"/>
      <c r="W99" s="375"/>
      <c r="X99" s="4"/>
      <c r="Y99" s="4"/>
      <c r="AN99" s="4"/>
    </row>
    <row r="100" spans="1:40" ht="15" customHeight="1">
      <c r="A100" s="210"/>
      <c r="B100" s="2195"/>
      <c r="C100" s="2196"/>
      <c r="D100" s="380"/>
      <c r="E100" s="336"/>
      <c r="F100" s="374"/>
      <c r="G100" s="374"/>
      <c r="H100" s="374"/>
      <c r="I100" s="375"/>
      <c r="J100" s="376"/>
      <c r="K100" s="377"/>
      <c r="L100" s="377"/>
      <c r="M100" s="377"/>
      <c r="N100" s="378"/>
      <c r="O100" s="381"/>
      <c r="P100" s="382"/>
      <c r="Q100" s="336"/>
      <c r="R100" s="374"/>
      <c r="S100" s="631"/>
      <c r="T100" s="374"/>
      <c r="U100" s="374"/>
      <c r="V100" s="629"/>
      <c r="W100" s="375"/>
      <c r="X100" s="4"/>
      <c r="Y100" s="4"/>
      <c r="AN100" s="4"/>
    </row>
    <row r="101" spans="1:40" ht="15" customHeight="1">
      <c r="A101" s="210"/>
      <c r="B101" s="2195"/>
      <c r="C101" s="2196"/>
      <c r="D101" s="203"/>
      <c r="E101" s="195"/>
      <c r="F101" s="221"/>
      <c r="G101" s="221"/>
      <c r="H101" s="221"/>
      <c r="I101" s="208"/>
      <c r="J101" s="205"/>
      <c r="K101" s="215"/>
      <c r="L101" s="215"/>
      <c r="M101" s="215"/>
      <c r="N101" s="216"/>
      <c r="O101" s="141"/>
      <c r="P101" s="197"/>
      <c r="Q101" s="195"/>
      <c r="R101" s="221"/>
      <c r="S101" s="633"/>
      <c r="T101" s="221"/>
      <c r="U101" s="221"/>
      <c r="V101" s="632"/>
      <c r="W101" s="208"/>
      <c r="X101" s="4"/>
      <c r="Y101" s="4"/>
      <c r="AN101" s="4"/>
    </row>
    <row r="102" spans="1:40" ht="15" customHeight="1">
      <c r="A102" s="210"/>
      <c r="B102" s="2195"/>
      <c r="C102" s="2196"/>
      <c r="D102" s="203"/>
      <c r="E102" s="195"/>
      <c r="F102" s="221"/>
      <c r="G102" s="221"/>
      <c r="H102" s="221"/>
      <c r="I102" s="208"/>
      <c r="J102" s="205"/>
      <c r="K102" s="215"/>
      <c r="L102" s="215"/>
      <c r="M102" s="215"/>
      <c r="N102" s="216"/>
      <c r="O102" s="141"/>
      <c r="P102" s="197"/>
      <c r="Q102" s="195"/>
      <c r="R102" s="221"/>
      <c r="S102" s="633"/>
      <c r="T102" s="221"/>
      <c r="U102" s="221"/>
      <c r="V102" s="632"/>
      <c r="W102" s="208"/>
      <c r="X102" s="4"/>
      <c r="Y102" s="4"/>
      <c r="AN102" s="4"/>
    </row>
    <row r="103" spans="1:40" ht="15" customHeight="1" thickBot="1">
      <c r="A103" s="223"/>
      <c r="B103" s="2197"/>
      <c r="C103" s="2198"/>
      <c r="D103" s="222"/>
      <c r="E103" s="49"/>
      <c r="F103" s="7"/>
      <c r="G103" s="7"/>
      <c r="H103" s="7"/>
      <c r="I103" s="8"/>
      <c r="J103" s="49"/>
      <c r="K103" s="7"/>
      <c r="L103" s="7"/>
      <c r="M103" s="7"/>
      <c r="N103" s="8"/>
      <c r="O103" s="49"/>
      <c r="P103" s="198"/>
      <c r="Q103" s="49"/>
      <c r="R103" s="7"/>
      <c r="S103" s="635"/>
      <c r="T103" s="7"/>
      <c r="U103" s="7"/>
      <c r="V103" s="634"/>
      <c r="W103" s="8"/>
      <c r="X103" s="4"/>
      <c r="Y103" s="4"/>
    </row>
    <row r="104" spans="1:40">
      <c r="A104" s="125"/>
      <c r="B104" s="125"/>
      <c r="C104" s="125"/>
      <c r="D104" s="12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40" ht="19.5" customHeight="1">
      <c r="A105" s="125"/>
      <c r="B105" s="125"/>
      <c r="C105" s="125"/>
      <c r="D105" s="27" t="s">
        <v>74</v>
      </c>
      <c r="E105" s="50">
        <f t="shared" ref="E105:W105" si="7">SUM(E43:E103)</f>
        <v>0</v>
      </c>
      <c r="F105" s="50">
        <f t="shared" si="7"/>
        <v>0</v>
      </c>
      <c r="G105" s="50">
        <f t="shared" si="7"/>
        <v>0</v>
      </c>
      <c r="H105" s="50">
        <f t="shared" si="7"/>
        <v>0</v>
      </c>
      <c r="I105" s="50">
        <f t="shared" si="7"/>
        <v>0</v>
      </c>
      <c r="J105" s="50">
        <f t="shared" si="7"/>
        <v>62</v>
      </c>
      <c r="K105" s="50">
        <f t="shared" si="7"/>
        <v>730</v>
      </c>
      <c r="L105" s="50">
        <f t="shared" si="7"/>
        <v>567</v>
      </c>
      <c r="M105" s="50">
        <f t="shared" si="7"/>
        <v>0</v>
      </c>
      <c r="N105" s="50">
        <f t="shared" si="7"/>
        <v>163</v>
      </c>
      <c r="O105" s="50">
        <f t="shared" si="7"/>
        <v>266</v>
      </c>
      <c r="P105" s="50">
        <f t="shared" si="7"/>
        <v>464</v>
      </c>
      <c r="Q105" s="50">
        <f t="shared" si="7"/>
        <v>133</v>
      </c>
      <c r="R105" s="50">
        <f t="shared" si="7"/>
        <v>69</v>
      </c>
      <c r="S105" s="50">
        <f t="shared" si="7"/>
        <v>199</v>
      </c>
      <c r="T105" s="50">
        <f t="shared" si="7"/>
        <v>144</v>
      </c>
      <c r="U105" s="50">
        <f t="shared" si="7"/>
        <v>117</v>
      </c>
      <c r="V105" s="50">
        <f t="shared" si="7"/>
        <v>45</v>
      </c>
      <c r="W105" s="50">
        <f t="shared" si="7"/>
        <v>23</v>
      </c>
      <c r="X105" s="4"/>
      <c r="Y105" s="4"/>
    </row>
    <row r="106" spans="1:40"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40" ht="29.25" customHeight="1">
      <c r="D107" s="1869" t="s">
        <v>95</v>
      </c>
      <c r="E107" s="706" t="s">
        <v>98</v>
      </c>
      <c r="F107" s="706" t="s">
        <v>72</v>
      </c>
      <c r="G107" s="706" t="s">
        <v>99</v>
      </c>
      <c r="H107" s="706" t="s">
        <v>70</v>
      </c>
      <c r="I107" s="706" t="s">
        <v>71</v>
      </c>
      <c r="J107" s="707" t="s">
        <v>100</v>
      </c>
      <c r="K107" s="706" t="s">
        <v>101</v>
      </c>
      <c r="L107" s="708" t="s">
        <v>197</v>
      </c>
      <c r="M107" s="708" t="s">
        <v>198</v>
      </c>
      <c r="N107" s="708" t="s">
        <v>199</v>
      </c>
      <c r="O107" s="708" t="s">
        <v>200</v>
      </c>
      <c r="P107" s="708" t="s">
        <v>201</v>
      </c>
      <c r="Q107" s="709" t="s">
        <v>202</v>
      </c>
      <c r="R107" s="709" t="s">
        <v>203</v>
      </c>
      <c r="S107"/>
      <c r="T107" s="4"/>
      <c r="U107" s="4"/>
      <c r="V107" s="4"/>
      <c r="W107" s="4"/>
      <c r="X107" s="4"/>
      <c r="Y107" s="4"/>
    </row>
    <row r="108" spans="1:40" ht="22.5" customHeight="1">
      <c r="D108" s="1870"/>
      <c r="E108" s="659">
        <f>SUM(E105+J105+E38+J38)</f>
        <v>63</v>
      </c>
      <c r="F108" s="659">
        <f>SUM(F105+K105+F38+K38+O38+S38+AG38)</f>
        <v>746</v>
      </c>
      <c r="G108" s="659">
        <f t="shared" ref="G108:I108" si="8">SUM(G105+L105+G38+L38+P38+T38+AH38)</f>
        <v>567</v>
      </c>
      <c r="H108" s="659">
        <f t="shared" si="8"/>
        <v>0</v>
      </c>
      <c r="I108" s="659">
        <f t="shared" si="8"/>
        <v>163</v>
      </c>
      <c r="J108" s="659">
        <f>SUM(O105+W38+AK38)</f>
        <v>274</v>
      </c>
      <c r="K108" s="659">
        <f t="shared" ref="K108:R108" si="9">SUM(P105+X38+AL38)</f>
        <v>472</v>
      </c>
      <c r="L108" s="659">
        <f t="shared" si="9"/>
        <v>134</v>
      </c>
      <c r="M108" s="659">
        <f t="shared" si="9"/>
        <v>70</v>
      </c>
      <c r="N108" s="659">
        <f t="shared" si="9"/>
        <v>204</v>
      </c>
      <c r="O108" s="659">
        <f t="shared" si="9"/>
        <v>151</v>
      </c>
      <c r="P108" s="659">
        <f t="shared" si="9"/>
        <v>119</v>
      </c>
      <c r="Q108" s="659">
        <f t="shared" si="9"/>
        <v>45</v>
      </c>
      <c r="R108" s="659">
        <f t="shared" si="9"/>
        <v>23</v>
      </c>
      <c r="S108"/>
      <c r="T108" s="4"/>
      <c r="U108" s="4"/>
      <c r="V108" s="4"/>
      <c r="W108" s="4"/>
      <c r="X108" s="4"/>
      <c r="Y108" s="4"/>
    </row>
    <row r="109" spans="1:40"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40"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40">
      <c r="A111" s="1" t="s">
        <v>103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40"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32">
      <c r="A113" s="1" t="s">
        <v>104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32" ht="15.75">
      <c r="AF114" s="110"/>
    </row>
    <row r="120" spans="1:32" ht="15.75">
      <c r="AF120" s="110"/>
    </row>
    <row r="125" spans="1:32" ht="15.75">
      <c r="AF125" s="110"/>
    </row>
    <row r="132" spans="32:32" ht="15.75">
      <c r="AF132" s="110"/>
    </row>
    <row r="138" spans="32:32" ht="15.75">
      <c r="AF138" s="110"/>
    </row>
    <row r="191" spans="36:36">
      <c r="AJ191" s="4"/>
    </row>
    <row r="192" spans="36:36">
      <c r="AJ192" s="4"/>
    </row>
    <row r="193" spans="36:36">
      <c r="AJ193" s="4"/>
    </row>
    <row r="194" spans="36:36">
      <c r="AJ194" s="4"/>
    </row>
    <row r="195" spans="36:36">
      <c r="AJ195" s="4"/>
    </row>
    <row r="196" spans="36:36">
      <c r="AJ196" s="4"/>
    </row>
    <row r="197" spans="36:36">
      <c r="AJ197" s="4"/>
    </row>
    <row r="198" spans="36:36">
      <c r="AJ198" s="4"/>
    </row>
    <row r="199" spans="36:36">
      <c r="AJ199" s="4"/>
    </row>
    <row r="200" spans="36:36">
      <c r="AJ200" s="4"/>
    </row>
    <row r="201" spans="36:36">
      <c r="AJ201" s="4"/>
    </row>
    <row r="202" spans="36:36">
      <c r="AJ202" s="4"/>
    </row>
    <row r="203" spans="36:36">
      <c r="AJ203" s="4"/>
    </row>
    <row r="204" spans="36:36">
      <c r="AJ204" s="4"/>
    </row>
    <row r="205" spans="36:36">
      <c r="AJ205" s="4"/>
    </row>
    <row r="206" spans="36:36">
      <c r="AJ206" s="4"/>
    </row>
    <row r="207" spans="36:36">
      <c r="AJ207" s="4"/>
    </row>
  </sheetData>
  <sheetProtection algorithmName="SHA-512" hashValue="7uqbU6lq8MxcUBhNUBfZNLuvBqf2eO9jrTbElWTjzhc4TgOoQXU21mCdFNmchln46IWSmRFeqzLQ6LcpbPwDAQ==" saltValue="M/ydXfSrloHiZTZ8qA294w==" spinCount="100000" sheet="1" formatCells="0" formatRows="0" selectLockedCells="1"/>
  <mergeCells count="139">
    <mergeCell ref="AR11:AR21"/>
    <mergeCell ref="AS11:AS21"/>
    <mergeCell ref="AL24:AL28"/>
    <mergeCell ref="AM24:AM28"/>
    <mergeCell ref="AN24:AN28"/>
    <mergeCell ref="AO24:AO28"/>
    <mergeCell ref="AP24:AP28"/>
    <mergeCell ref="AQ24:AQ28"/>
    <mergeCell ref="AR24:AR28"/>
    <mergeCell ref="AS24:AS28"/>
    <mergeCell ref="AP11:AP21"/>
    <mergeCell ref="AR31:AR35"/>
    <mergeCell ref="AS31:AS35"/>
    <mergeCell ref="B61:C61"/>
    <mergeCell ref="B62:C62"/>
    <mergeCell ref="B63:C63"/>
    <mergeCell ref="B64:C64"/>
    <mergeCell ref="B65:C65"/>
    <mergeCell ref="B66:C66"/>
    <mergeCell ref="A36:D36"/>
    <mergeCell ref="B31:B35"/>
    <mergeCell ref="C31:C35"/>
    <mergeCell ref="AG31:AG35"/>
    <mergeCell ref="AH31:AH35"/>
    <mergeCell ref="AI31:AI35"/>
    <mergeCell ref="AJ31:AJ35"/>
    <mergeCell ref="AK31:AK35"/>
    <mergeCell ref="AL31:AL35"/>
    <mergeCell ref="AM31:AM35"/>
    <mergeCell ref="AN31:AN35"/>
    <mergeCell ref="AO31:AO35"/>
    <mergeCell ref="AP31:AP35"/>
    <mergeCell ref="B60:C60"/>
    <mergeCell ref="A29:D29"/>
    <mergeCell ref="A31:A35"/>
    <mergeCell ref="AH11:AH21"/>
    <mergeCell ref="AI11:AI21"/>
    <mergeCell ref="AJ11:AJ21"/>
    <mergeCell ref="AK11:AK21"/>
    <mergeCell ref="AL11:AL21"/>
    <mergeCell ref="AM11:AM21"/>
    <mergeCell ref="AQ31:AQ35"/>
    <mergeCell ref="AQ11:AQ21"/>
    <mergeCell ref="AN11:AN21"/>
    <mergeCell ref="AO11:AO21"/>
    <mergeCell ref="A22:D22"/>
    <mergeCell ref="A24:A28"/>
    <mergeCell ref="B24:B28"/>
    <mergeCell ref="C24:C28"/>
    <mergeCell ref="AG24:AG28"/>
    <mergeCell ref="AH24:AH28"/>
    <mergeCell ref="AI24:AI28"/>
    <mergeCell ref="AJ24:AJ28"/>
    <mergeCell ref="AK24:AK28"/>
    <mergeCell ref="A11:A21"/>
    <mergeCell ref="B11:B21"/>
    <mergeCell ref="C11:C21"/>
    <mergeCell ref="AG11:AG21"/>
    <mergeCell ref="B101:C101"/>
    <mergeCell ref="B98:C98"/>
    <mergeCell ref="B99:C99"/>
    <mergeCell ref="B100:C100"/>
    <mergeCell ref="B102:C102"/>
    <mergeCell ref="B103:C103"/>
    <mergeCell ref="D107:D108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9:C69"/>
    <mergeCell ref="B70:C70"/>
    <mergeCell ref="B71:C71"/>
    <mergeCell ref="B72:C72"/>
    <mergeCell ref="B73:C73"/>
    <mergeCell ref="B59:C59"/>
    <mergeCell ref="B68:C68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E7:AE7"/>
    <mergeCell ref="AG7:AS7"/>
    <mergeCell ref="Y8:AE8"/>
    <mergeCell ref="AM8:AS8"/>
    <mergeCell ref="AK8:AL8"/>
    <mergeCell ref="B75:C75"/>
    <mergeCell ref="B76:C76"/>
    <mergeCell ref="B49:C49"/>
    <mergeCell ref="A40:A42"/>
    <mergeCell ref="B40:C42"/>
    <mergeCell ref="J41:N41"/>
    <mergeCell ref="O41:P41"/>
    <mergeCell ref="D40:D42"/>
    <mergeCell ref="E41:I41"/>
    <mergeCell ref="E40:W40"/>
    <mergeCell ref="Q41:W41"/>
    <mergeCell ref="B43:C43"/>
    <mergeCell ref="B44:C44"/>
    <mergeCell ref="B45:C45"/>
    <mergeCell ref="B46:C46"/>
    <mergeCell ref="B47:C47"/>
    <mergeCell ref="B48:C48"/>
    <mergeCell ref="B74:C74"/>
    <mergeCell ref="B67:C67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79:C79"/>
    <mergeCell ref="B80:C80"/>
    <mergeCell ref="B81:C81"/>
    <mergeCell ref="B82:C82"/>
    <mergeCell ref="B83:C83"/>
    <mergeCell ref="B84:C84"/>
    <mergeCell ref="B85:C85"/>
    <mergeCell ref="B77:C77"/>
    <mergeCell ref="B78:C78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>
    <tabColor rgb="FF00B0F0"/>
  </sheetPr>
  <dimension ref="A1:AT224"/>
  <sheetViews>
    <sheetView showGridLines="0" topLeftCell="A29" zoomScale="70" zoomScaleNormal="70" workbookViewId="0">
      <selection activeCell="A66" sqref="A66:W71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1833" t="s">
        <v>44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1833"/>
      <c r="AK1" s="1833"/>
      <c r="AL1" s="1833"/>
      <c r="AM1" s="155"/>
      <c r="AN1" s="155"/>
      <c r="AO1" s="155"/>
      <c r="AP1" s="155"/>
      <c r="AQ1" s="155"/>
      <c r="AR1" s="155"/>
      <c r="AS1" s="155"/>
    </row>
    <row r="2" spans="1:45" ht="15.75">
      <c r="A2" s="1833" t="s">
        <v>4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1833"/>
      <c r="Z2" s="1833"/>
      <c r="AA2" s="1833"/>
      <c r="AB2" s="1833"/>
      <c r="AC2" s="1833"/>
      <c r="AD2" s="1833"/>
      <c r="AE2" s="1833"/>
      <c r="AF2" s="1833"/>
      <c r="AG2" s="1833"/>
      <c r="AH2" s="1833"/>
      <c r="AI2" s="1833"/>
      <c r="AJ2" s="1833"/>
      <c r="AK2" s="1833"/>
      <c r="AL2" s="1833"/>
      <c r="AM2" s="155"/>
      <c r="AN2" s="155"/>
      <c r="AO2" s="155"/>
      <c r="AP2" s="155"/>
      <c r="AQ2" s="155"/>
      <c r="AR2" s="155"/>
      <c r="AS2" s="155"/>
    </row>
    <row r="3" spans="1:45" ht="15.75">
      <c r="A3" s="1833" t="s">
        <v>192</v>
      </c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  <c r="T3" s="1833"/>
      <c r="U3" s="1833"/>
      <c r="V3" s="1833"/>
      <c r="W3" s="1833"/>
      <c r="X3" s="1833"/>
      <c r="Y3" s="1833"/>
      <c r="Z3" s="1833"/>
      <c r="AA3" s="1833"/>
      <c r="AB3" s="1833"/>
      <c r="AC3" s="1833"/>
      <c r="AD3" s="1833"/>
      <c r="AE3" s="1833"/>
      <c r="AF3" s="1833"/>
      <c r="AG3" s="1833"/>
      <c r="AH3" s="1833"/>
      <c r="AI3" s="1833"/>
      <c r="AJ3" s="1833"/>
      <c r="AK3" s="1833"/>
      <c r="AL3" s="1833"/>
      <c r="AM3" s="155"/>
      <c r="AN3" s="155"/>
      <c r="AO3" s="155"/>
      <c r="AP3" s="155"/>
      <c r="AQ3" s="155"/>
      <c r="AR3" s="155"/>
      <c r="AS3" s="155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5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5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5" ht="15.75" thickBot="1">
      <c r="A10" s="125"/>
      <c r="C10" s="125"/>
      <c r="D10" s="12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customFormat="1" ht="15" customHeight="1">
      <c r="A11" s="1899" t="s">
        <v>55</v>
      </c>
      <c r="B11" s="1900" t="s">
        <v>224</v>
      </c>
      <c r="C11" s="1902" t="s">
        <v>377</v>
      </c>
      <c r="D11" s="575" t="s">
        <v>225</v>
      </c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615"/>
      <c r="AG11" s="1878"/>
      <c r="AH11" s="1878"/>
      <c r="AI11" s="1878"/>
      <c r="AJ11" s="1878"/>
      <c r="AK11" s="1878"/>
      <c r="AL11" s="1878"/>
      <c r="AM11" s="1878"/>
      <c r="AN11" s="1878"/>
      <c r="AO11" s="1878"/>
      <c r="AP11" s="1878"/>
      <c r="AQ11" s="1878"/>
      <c r="AR11" s="1878"/>
      <c r="AS11" s="1878"/>
    </row>
    <row r="12" spans="1:45" customFormat="1">
      <c r="A12" s="1882"/>
      <c r="B12" s="1901"/>
      <c r="C12" s="1903"/>
      <c r="D12" s="576" t="s">
        <v>226</v>
      </c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614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5"/>
      <c r="AG12" s="1879"/>
      <c r="AH12" s="1879"/>
      <c r="AI12" s="1879"/>
      <c r="AJ12" s="1879"/>
      <c r="AK12" s="1879"/>
      <c r="AL12" s="1879"/>
      <c r="AM12" s="1879"/>
      <c r="AN12" s="1879"/>
      <c r="AO12" s="1879"/>
      <c r="AP12" s="1879"/>
      <c r="AQ12" s="1879"/>
      <c r="AR12" s="1879"/>
      <c r="AS12" s="1879"/>
    </row>
    <row r="13" spans="1:45" customFormat="1">
      <c r="A13" s="1882"/>
      <c r="B13" s="1901"/>
      <c r="C13" s="1903"/>
      <c r="D13" s="576" t="s">
        <v>227</v>
      </c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5"/>
      <c r="AG13" s="1879"/>
      <c r="AH13" s="1879"/>
      <c r="AI13" s="1879"/>
      <c r="AJ13" s="1879"/>
      <c r="AK13" s="1879"/>
      <c r="AL13" s="1879"/>
      <c r="AM13" s="1879"/>
      <c r="AN13" s="1879"/>
      <c r="AO13" s="1879"/>
      <c r="AP13" s="1879"/>
      <c r="AQ13" s="1879"/>
      <c r="AR13" s="1879"/>
      <c r="AS13" s="1879"/>
    </row>
    <row r="14" spans="1:45" customFormat="1">
      <c r="A14" s="1882"/>
      <c r="B14" s="1901"/>
      <c r="C14" s="1903"/>
      <c r="D14" s="576" t="s">
        <v>228</v>
      </c>
      <c r="E14" s="614"/>
      <c r="F14" s="614"/>
      <c r="G14" s="614"/>
      <c r="H14" s="614"/>
      <c r="I14" s="614"/>
      <c r="J14" s="614"/>
      <c r="K14" s="614"/>
      <c r="L14" s="614"/>
      <c r="M14" s="614"/>
      <c r="N14" s="614"/>
      <c r="O14" s="614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5"/>
      <c r="AG14" s="1879"/>
      <c r="AH14" s="1879"/>
      <c r="AI14" s="1879"/>
      <c r="AJ14" s="1879"/>
      <c r="AK14" s="1879"/>
      <c r="AL14" s="1879"/>
      <c r="AM14" s="1879"/>
      <c r="AN14" s="1879"/>
      <c r="AO14" s="1879"/>
      <c r="AP14" s="1879"/>
      <c r="AQ14" s="1879"/>
      <c r="AR14" s="1879"/>
      <c r="AS14" s="1879"/>
    </row>
    <row r="15" spans="1:45" customFormat="1">
      <c r="A15" s="1882"/>
      <c r="B15" s="1901"/>
      <c r="C15" s="1903"/>
      <c r="D15" s="576" t="s">
        <v>229</v>
      </c>
      <c r="E15" s="614"/>
      <c r="F15" s="614"/>
      <c r="G15" s="614"/>
      <c r="H15" s="614"/>
      <c r="I15" s="614"/>
      <c r="J15" s="614"/>
      <c r="K15" s="614"/>
      <c r="L15" s="614"/>
      <c r="M15" s="614"/>
      <c r="N15" s="614"/>
      <c r="O15" s="614"/>
      <c r="P15" s="614"/>
      <c r="Q15" s="614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  <c r="AC15" s="614"/>
      <c r="AD15" s="614"/>
      <c r="AE15" s="614"/>
      <c r="AF15" s="615"/>
      <c r="AG15" s="1879"/>
      <c r="AH15" s="1879"/>
      <c r="AI15" s="1879"/>
      <c r="AJ15" s="1879"/>
      <c r="AK15" s="1879"/>
      <c r="AL15" s="1879"/>
      <c r="AM15" s="1879"/>
      <c r="AN15" s="1879"/>
      <c r="AO15" s="1879"/>
      <c r="AP15" s="1879"/>
      <c r="AQ15" s="1879"/>
      <c r="AR15" s="1879"/>
      <c r="AS15" s="1879"/>
    </row>
    <row r="16" spans="1:45" customFormat="1">
      <c r="A16" s="1882"/>
      <c r="B16" s="1901"/>
      <c r="C16" s="1903"/>
      <c r="D16" s="576" t="s">
        <v>230</v>
      </c>
      <c r="E16" s="614"/>
      <c r="F16" s="614"/>
      <c r="G16" s="614"/>
      <c r="H16" s="614"/>
      <c r="I16" s="614"/>
      <c r="J16" s="614"/>
      <c r="K16" s="614"/>
      <c r="L16" s="614"/>
      <c r="M16" s="614"/>
      <c r="N16" s="614"/>
      <c r="O16" s="614"/>
      <c r="P16" s="614"/>
      <c r="Q16" s="614"/>
      <c r="R16" s="614"/>
      <c r="S16" s="614"/>
      <c r="T16" s="614"/>
      <c r="U16" s="614"/>
      <c r="V16" s="614"/>
      <c r="W16" s="614"/>
      <c r="X16" s="614"/>
      <c r="Y16" s="614"/>
      <c r="Z16" s="614"/>
      <c r="AA16" s="614"/>
      <c r="AB16" s="614"/>
      <c r="AC16" s="614"/>
      <c r="AD16" s="614"/>
      <c r="AE16" s="614"/>
      <c r="AF16" s="615"/>
      <c r="AG16" s="1879"/>
      <c r="AH16" s="1879"/>
      <c r="AI16" s="1879"/>
      <c r="AJ16" s="1879"/>
      <c r="AK16" s="1879"/>
      <c r="AL16" s="1879"/>
      <c r="AM16" s="1879"/>
      <c r="AN16" s="1879"/>
      <c r="AO16" s="1879"/>
      <c r="AP16" s="1879"/>
      <c r="AQ16" s="1879"/>
      <c r="AR16" s="1879"/>
      <c r="AS16" s="1879"/>
    </row>
    <row r="17" spans="1:45" customFormat="1">
      <c r="A17" s="1882"/>
      <c r="B17" s="1901"/>
      <c r="C17" s="1903"/>
      <c r="D17" s="576" t="s">
        <v>231</v>
      </c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5"/>
      <c r="AG17" s="1879"/>
      <c r="AH17" s="1879"/>
      <c r="AI17" s="1879"/>
      <c r="AJ17" s="1879"/>
      <c r="AK17" s="1879"/>
      <c r="AL17" s="1879"/>
      <c r="AM17" s="1879"/>
      <c r="AN17" s="1879"/>
      <c r="AO17" s="1879"/>
      <c r="AP17" s="1879"/>
      <c r="AQ17" s="1879"/>
      <c r="AR17" s="1879"/>
      <c r="AS17" s="1879"/>
    </row>
    <row r="18" spans="1:45" customFormat="1">
      <c r="A18" s="1882"/>
      <c r="B18" s="1901"/>
      <c r="C18" s="1903"/>
      <c r="D18" s="576" t="s">
        <v>232</v>
      </c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614"/>
      <c r="AF18" s="615"/>
      <c r="AG18" s="1879"/>
      <c r="AH18" s="1879"/>
      <c r="AI18" s="1879"/>
      <c r="AJ18" s="1879"/>
      <c r="AK18" s="1879"/>
      <c r="AL18" s="1879"/>
      <c r="AM18" s="1879"/>
      <c r="AN18" s="1879"/>
      <c r="AO18" s="1879"/>
      <c r="AP18" s="1879"/>
      <c r="AQ18" s="1879"/>
      <c r="AR18" s="1879"/>
      <c r="AS18" s="1879"/>
    </row>
    <row r="19" spans="1:45" customFormat="1">
      <c r="A19" s="1882"/>
      <c r="B19" s="1901"/>
      <c r="C19" s="1903"/>
      <c r="D19" s="576" t="s">
        <v>233</v>
      </c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614"/>
      <c r="AF19" s="615"/>
      <c r="AG19" s="1879"/>
      <c r="AH19" s="1879"/>
      <c r="AI19" s="1879"/>
      <c r="AJ19" s="1879"/>
      <c r="AK19" s="1879"/>
      <c r="AL19" s="1879"/>
      <c r="AM19" s="1879"/>
      <c r="AN19" s="1879"/>
      <c r="AO19" s="1879"/>
      <c r="AP19" s="1879"/>
      <c r="AQ19" s="1879"/>
      <c r="AR19" s="1879"/>
      <c r="AS19" s="1879"/>
    </row>
    <row r="20" spans="1:45" customFormat="1">
      <c r="A20" s="1882"/>
      <c r="B20" s="1901"/>
      <c r="C20" s="1903"/>
      <c r="D20" s="576" t="s">
        <v>234</v>
      </c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  <c r="V20" s="614"/>
      <c r="W20" s="614"/>
      <c r="X20" s="614"/>
      <c r="Y20" s="614"/>
      <c r="Z20" s="614"/>
      <c r="AA20" s="614"/>
      <c r="AB20" s="614"/>
      <c r="AC20" s="614"/>
      <c r="AD20" s="614"/>
      <c r="AE20" s="614"/>
      <c r="AF20" s="615"/>
      <c r="AG20" s="1879"/>
      <c r="AH20" s="1879"/>
      <c r="AI20" s="1879"/>
      <c r="AJ20" s="1879"/>
      <c r="AK20" s="1879"/>
      <c r="AL20" s="1879"/>
      <c r="AM20" s="1879"/>
      <c r="AN20" s="1879"/>
      <c r="AO20" s="1879"/>
      <c r="AP20" s="1879"/>
      <c r="AQ20" s="1879"/>
      <c r="AR20" s="1879"/>
      <c r="AS20" s="1879"/>
    </row>
    <row r="21" spans="1:45" customFormat="1" ht="15.75" thickBot="1">
      <c r="A21" s="1883"/>
      <c r="B21" s="1886"/>
      <c r="C21" s="1889"/>
      <c r="D21" s="577" t="s">
        <v>235</v>
      </c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  <c r="AC21" s="614"/>
      <c r="AD21" s="614"/>
      <c r="AE21" s="614"/>
      <c r="AF21" s="615"/>
      <c r="AG21" s="1880"/>
      <c r="AH21" s="1880"/>
      <c r="AI21" s="1880"/>
      <c r="AJ21" s="1880"/>
      <c r="AK21" s="1880"/>
      <c r="AL21" s="1880"/>
      <c r="AM21" s="1880"/>
      <c r="AN21" s="1880"/>
      <c r="AO21" s="1880"/>
      <c r="AP21" s="1880"/>
      <c r="AQ21" s="1880"/>
      <c r="AR21" s="1880"/>
      <c r="AS21" s="1880"/>
    </row>
    <row r="22" spans="1:45">
      <c r="A22" s="1915"/>
      <c r="B22" s="1915"/>
      <c r="C22" s="1915"/>
      <c r="D22" s="191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11">
        <f>SUM(AG11)</f>
        <v>0</v>
      </c>
      <c r="AH22" s="111">
        <f t="shared" ref="AH22:AS22" si="1">SUM(AH11)</f>
        <v>0</v>
      </c>
      <c r="AI22" s="111">
        <f t="shared" si="1"/>
        <v>0</v>
      </c>
      <c r="AJ22" s="111">
        <f t="shared" si="1"/>
        <v>0</v>
      </c>
      <c r="AK22" s="111">
        <f t="shared" si="1"/>
        <v>0</v>
      </c>
      <c r="AL22" s="111">
        <f t="shared" si="1"/>
        <v>0</v>
      </c>
      <c r="AM22" s="111">
        <f t="shared" si="1"/>
        <v>0</v>
      </c>
      <c r="AN22" s="111">
        <f t="shared" si="1"/>
        <v>0</v>
      </c>
      <c r="AO22" s="111">
        <f t="shared" si="1"/>
        <v>0</v>
      </c>
      <c r="AP22" s="111">
        <f t="shared" si="1"/>
        <v>0</v>
      </c>
      <c r="AQ22" s="111">
        <f t="shared" si="1"/>
        <v>0</v>
      </c>
      <c r="AR22" s="111">
        <f t="shared" si="1"/>
        <v>0</v>
      </c>
      <c r="AS22" s="111">
        <f t="shared" si="1"/>
        <v>0</v>
      </c>
    </row>
    <row r="23" spans="1:45" ht="19.5" thickBot="1">
      <c r="A23" s="721"/>
      <c r="B23" s="721"/>
      <c r="C23" s="721"/>
      <c r="D23" s="72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15" customHeight="1">
      <c r="A24" s="1899" t="s">
        <v>236</v>
      </c>
      <c r="B24" s="1900" t="s">
        <v>359</v>
      </c>
      <c r="C24" s="1902" t="s">
        <v>360</v>
      </c>
      <c r="D24" s="575" t="s">
        <v>361</v>
      </c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5"/>
      <c r="AG24" s="1878"/>
      <c r="AH24" s="1878"/>
      <c r="AI24" s="1878"/>
      <c r="AJ24" s="1878"/>
      <c r="AK24" s="1878"/>
      <c r="AL24" s="1878"/>
      <c r="AM24" s="1878"/>
      <c r="AN24" s="1878"/>
      <c r="AO24" s="1878"/>
      <c r="AP24" s="1878"/>
      <c r="AQ24" s="1878"/>
      <c r="AR24" s="1878"/>
      <c r="AS24" s="1878"/>
    </row>
    <row r="25" spans="1:45" customFormat="1">
      <c r="A25" s="1882"/>
      <c r="B25" s="1901"/>
      <c r="C25" s="1903"/>
      <c r="D25" s="576" t="s">
        <v>362</v>
      </c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5"/>
      <c r="AG25" s="1879"/>
      <c r="AH25" s="1879"/>
      <c r="AI25" s="1879"/>
      <c r="AJ25" s="1879"/>
      <c r="AK25" s="1879"/>
      <c r="AL25" s="1879"/>
      <c r="AM25" s="1879"/>
      <c r="AN25" s="1879"/>
      <c r="AO25" s="1879"/>
      <c r="AP25" s="1879"/>
      <c r="AQ25" s="1879"/>
      <c r="AR25" s="1879"/>
      <c r="AS25" s="1879"/>
    </row>
    <row r="26" spans="1:45" customFormat="1">
      <c r="A26" s="1882"/>
      <c r="B26" s="1901"/>
      <c r="C26" s="1903"/>
      <c r="D26" s="576" t="s">
        <v>363</v>
      </c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5"/>
      <c r="AG26" s="1879"/>
      <c r="AH26" s="1879"/>
      <c r="AI26" s="1879"/>
      <c r="AJ26" s="1879"/>
      <c r="AK26" s="1879"/>
      <c r="AL26" s="1879"/>
      <c r="AM26" s="1879"/>
      <c r="AN26" s="1879"/>
      <c r="AO26" s="1879"/>
      <c r="AP26" s="1879"/>
      <c r="AQ26" s="1879"/>
      <c r="AR26" s="1879"/>
      <c r="AS26" s="1879"/>
    </row>
    <row r="27" spans="1:45" customFormat="1">
      <c r="A27" s="1882"/>
      <c r="B27" s="1901"/>
      <c r="C27" s="1903"/>
      <c r="D27" s="576" t="s">
        <v>364</v>
      </c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5"/>
      <c r="AG27" s="1879"/>
      <c r="AH27" s="1879"/>
      <c r="AI27" s="1879"/>
      <c r="AJ27" s="1879"/>
      <c r="AK27" s="1879"/>
      <c r="AL27" s="1879"/>
      <c r="AM27" s="1879"/>
      <c r="AN27" s="1879"/>
      <c r="AO27" s="1879"/>
      <c r="AP27" s="1879"/>
      <c r="AQ27" s="1879"/>
      <c r="AR27" s="1879"/>
      <c r="AS27" s="1879"/>
    </row>
    <row r="28" spans="1:45" customFormat="1" ht="16.5" thickBot="1">
      <c r="A28" s="1883"/>
      <c r="B28" s="1886"/>
      <c r="C28" s="1889"/>
      <c r="D28" s="577" t="s">
        <v>365</v>
      </c>
      <c r="E28" s="1537">
        <v>1</v>
      </c>
      <c r="F28" s="1537">
        <v>8</v>
      </c>
      <c r="G28" s="1537"/>
      <c r="H28" s="1537"/>
      <c r="I28" s="1537"/>
      <c r="J28" s="1537"/>
      <c r="K28" s="1537"/>
      <c r="L28" s="1537"/>
      <c r="M28" s="1537"/>
      <c r="N28" s="1537"/>
      <c r="O28" s="1537"/>
      <c r="P28" s="1537"/>
      <c r="Q28" s="1537"/>
      <c r="R28" s="1537"/>
      <c r="S28" s="1537"/>
      <c r="T28" s="1537"/>
      <c r="U28" s="1537"/>
      <c r="V28" s="1537"/>
      <c r="W28" s="1538">
        <v>0</v>
      </c>
      <c r="X28" s="1539">
        <v>8</v>
      </c>
      <c r="Y28" s="1540">
        <v>2</v>
      </c>
      <c r="Z28" s="1541">
        <v>2</v>
      </c>
      <c r="AA28" s="1503">
        <v>2</v>
      </c>
      <c r="AB28" s="1542">
        <v>1</v>
      </c>
      <c r="AC28" s="1542">
        <v>1</v>
      </c>
      <c r="AD28" s="1543">
        <v>0</v>
      </c>
      <c r="AE28" s="1544">
        <v>0</v>
      </c>
      <c r="AF28" s="615"/>
      <c r="AG28" s="1880"/>
      <c r="AH28" s="1880"/>
      <c r="AI28" s="1880"/>
      <c r="AJ28" s="1880"/>
      <c r="AK28" s="1880"/>
      <c r="AL28" s="1880"/>
      <c r="AM28" s="1880"/>
      <c r="AN28" s="1880"/>
      <c r="AO28" s="1880"/>
      <c r="AP28" s="1880"/>
      <c r="AQ28" s="1880"/>
      <c r="AR28" s="1880"/>
      <c r="AS28" s="1880"/>
    </row>
    <row r="29" spans="1:45">
      <c r="A29" s="1915"/>
      <c r="B29" s="1915"/>
      <c r="C29" s="1915"/>
      <c r="D29" s="1915"/>
      <c r="E29" s="3">
        <f>SUM(E24:E28)</f>
        <v>1</v>
      </c>
      <c r="F29" s="3">
        <f t="shared" ref="F29:AE29" si="2">SUM(F24:F28)</f>
        <v>8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8</v>
      </c>
      <c r="Y29" s="3">
        <f t="shared" si="2"/>
        <v>2</v>
      </c>
      <c r="Z29" s="3">
        <f t="shared" si="2"/>
        <v>2</v>
      </c>
      <c r="AA29" s="3">
        <f t="shared" si="2"/>
        <v>2</v>
      </c>
      <c r="AB29" s="3">
        <f t="shared" si="2"/>
        <v>1</v>
      </c>
      <c r="AC29" s="3">
        <f t="shared" si="2"/>
        <v>1</v>
      </c>
      <c r="AD29" s="3">
        <f t="shared" si="2"/>
        <v>0</v>
      </c>
      <c r="AE29" s="3">
        <f t="shared" si="2"/>
        <v>0</v>
      </c>
      <c r="AF29" s="4"/>
      <c r="AG29" s="111">
        <f>SUM(AG24)</f>
        <v>0</v>
      </c>
      <c r="AH29" s="111">
        <f t="shared" ref="AH29:AS29" si="3">SUM(AH24)</f>
        <v>0</v>
      </c>
      <c r="AI29" s="111">
        <f t="shared" si="3"/>
        <v>0</v>
      </c>
      <c r="AJ29" s="111">
        <f t="shared" si="3"/>
        <v>0</v>
      </c>
      <c r="AK29" s="111">
        <f t="shared" si="3"/>
        <v>0</v>
      </c>
      <c r="AL29" s="111">
        <f t="shared" si="3"/>
        <v>0</v>
      </c>
      <c r="AM29" s="111">
        <f t="shared" si="3"/>
        <v>0</v>
      </c>
      <c r="AN29" s="111">
        <f t="shared" si="3"/>
        <v>0</v>
      </c>
      <c r="AO29" s="111">
        <f t="shared" si="3"/>
        <v>0</v>
      </c>
      <c r="AP29" s="111">
        <f t="shared" si="3"/>
        <v>0</v>
      </c>
      <c r="AQ29" s="111">
        <f t="shared" si="3"/>
        <v>0</v>
      </c>
      <c r="AR29" s="111">
        <f t="shared" si="3"/>
        <v>0</v>
      </c>
      <c r="AS29" s="111">
        <f t="shared" si="3"/>
        <v>0</v>
      </c>
    </row>
    <row r="30" spans="1:45" ht="15.75" thickBot="1">
      <c r="A30" s="722"/>
      <c r="B30" s="722"/>
      <c r="C30" s="722"/>
      <c r="D30" s="7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1899" t="s">
        <v>51</v>
      </c>
      <c r="B31" s="1900" t="s">
        <v>220</v>
      </c>
      <c r="C31" s="1902" t="s">
        <v>358</v>
      </c>
      <c r="D31" s="575" t="s">
        <v>221</v>
      </c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5"/>
      <c r="AG31" s="1878"/>
      <c r="AH31" s="1878"/>
      <c r="AI31" s="1878"/>
      <c r="AJ31" s="1878"/>
      <c r="AK31" s="1878"/>
      <c r="AL31" s="1878"/>
      <c r="AM31" s="1878"/>
      <c r="AN31" s="1878"/>
      <c r="AO31" s="1878"/>
      <c r="AP31" s="1878"/>
      <c r="AQ31" s="1878"/>
      <c r="AR31" s="1878"/>
      <c r="AS31" s="1878"/>
    </row>
    <row r="32" spans="1:45" customFormat="1">
      <c r="A32" s="1882"/>
      <c r="B32" s="1901"/>
      <c r="C32" s="1903"/>
      <c r="D32" s="576" t="s">
        <v>222</v>
      </c>
      <c r="E32" s="614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15"/>
      <c r="AG32" s="1879"/>
      <c r="AH32" s="1879"/>
      <c r="AI32" s="1879"/>
      <c r="AJ32" s="1879"/>
      <c r="AK32" s="1879"/>
      <c r="AL32" s="1879"/>
      <c r="AM32" s="1879"/>
      <c r="AN32" s="1879"/>
      <c r="AO32" s="1879"/>
      <c r="AP32" s="1879"/>
      <c r="AQ32" s="1879"/>
      <c r="AR32" s="1879"/>
      <c r="AS32" s="1879"/>
    </row>
    <row r="33" spans="1:46" customFormat="1">
      <c r="A33" s="1882"/>
      <c r="B33" s="1901"/>
      <c r="C33" s="1903"/>
      <c r="D33" s="576" t="s">
        <v>223</v>
      </c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5"/>
      <c r="AG33" s="1879"/>
      <c r="AH33" s="1879"/>
      <c r="AI33" s="1879"/>
      <c r="AJ33" s="1879"/>
      <c r="AK33" s="1879"/>
      <c r="AL33" s="1879"/>
      <c r="AM33" s="1879"/>
      <c r="AN33" s="1879"/>
      <c r="AO33" s="1879"/>
      <c r="AP33" s="1879"/>
      <c r="AQ33" s="1879"/>
      <c r="AR33" s="1879"/>
      <c r="AS33" s="1879"/>
    </row>
    <row r="34" spans="1:46" customFormat="1">
      <c r="A34" s="1882"/>
      <c r="B34" s="1901"/>
      <c r="C34" s="1903"/>
      <c r="D34" s="576" t="s">
        <v>237</v>
      </c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4"/>
      <c r="AE34" s="614"/>
      <c r="AF34" s="615"/>
      <c r="AG34" s="1879"/>
      <c r="AH34" s="1879"/>
      <c r="AI34" s="1879"/>
      <c r="AJ34" s="1879"/>
      <c r="AK34" s="1879"/>
      <c r="AL34" s="1879"/>
      <c r="AM34" s="1879"/>
      <c r="AN34" s="1879"/>
      <c r="AO34" s="1879"/>
      <c r="AP34" s="1879"/>
      <c r="AQ34" s="1879"/>
      <c r="AR34" s="1879"/>
      <c r="AS34" s="1879"/>
    </row>
    <row r="35" spans="1:46" customFormat="1" ht="15.75" thickBot="1">
      <c r="A35" s="1883"/>
      <c r="B35" s="1886"/>
      <c r="C35" s="1889"/>
      <c r="D35" s="577" t="s">
        <v>238</v>
      </c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4"/>
      <c r="AD35" s="614"/>
      <c r="AE35" s="614"/>
      <c r="AF35" s="615"/>
      <c r="AG35" s="1880"/>
      <c r="AH35" s="1880"/>
      <c r="AI35" s="1880"/>
      <c r="AJ35" s="1880"/>
      <c r="AK35" s="1880"/>
      <c r="AL35" s="1880"/>
      <c r="AM35" s="1880"/>
      <c r="AN35" s="1880"/>
      <c r="AO35" s="1880"/>
      <c r="AP35" s="1880"/>
      <c r="AQ35" s="1880"/>
      <c r="AR35" s="1880"/>
      <c r="AS35" s="1880"/>
    </row>
    <row r="36" spans="1:46">
      <c r="A36" s="1877"/>
      <c r="B36" s="1877"/>
      <c r="C36" s="1877"/>
      <c r="D36" s="1877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11">
        <f>SUM(AG31)</f>
        <v>0</v>
      </c>
      <c r="AH36" s="111">
        <f t="shared" ref="AH36:AS36" si="5">SUM(AH31)</f>
        <v>0</v>
      </c>
      <c r="AI36" s="111">
        <f t="shared" si="5"/>
        <v>0</v>
      </c>
      <c r="AJ36" s="111">
        <f t="shared" si="5"/>
        <v>0</v>
      </c>
      <c r="AK36" s="111">
        <f t="shared" si="5"/>
        <v>0</v>
      </c>
      <c r="AL36" s="111">
        <f t="shared" si="5"/>
        <v>0</v>
      </c>
      <c r="AM36" s="111">
        <f t="shared" si="5"/>
        <v>0</v>
      </c>
      <c r="AN36" s="111">
        <f t="shared" si="5"/>
        <v>0</v>
      </c>
      <c r="AO36" s="111">
        <f t="shared" si="5"/>
        <v>0</v>
      </c>
      <c r="AP36" s="111">
        <f t="shared" si="5"/>
        <v>0</v>
      </c>
      <c r="AQ36" s="111">
        <f t="shared" si="5"/>
        <v>0</v>
      </c>
      <c r="AR36" s="111">
        <f t="shared" si="5"/>
        <v>0</v>
      </c>
      <c r="AS36" s="111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6" t="s">
        <v>73</v>
      </c>
      <c r="E38" s="9">
        <f>SUM(E36+E29+E22)</f>
        <v>1</v>
      </c>
      <c r="F38" s="9">
        <f t="shared" ref="F38:AS38" si="6">SUM(F36+F29+F22)</f>
        <v>8</v>
      </c>
      <c r="G38" s="9">
        <f t="shared" si="6"/>
        <v>0</v>
      </c>
      <c r="H38" s="9">
        <f t="shared" si="6"/>
        <v>0</v>
      </c>
      <c r="I38" s="9">
        <f t="shared" si="6"/>
        <v>0</v>
      </c>
      <c r="J38" s="9">
        <f t="shared" si="6"/>
        <v>0</v>
      </c>
      <c r="K38" s="9">
        <f t="shared" si="6"/>
        <v>0</v>
      </c>
      <c r="L38" s="9">
        <f t="shared" si="6"/>
        <v>0</v>
      </c>
      <c r="M38" s="9">
        <f t="shared" si="6"/>
        <v>0</v>
      </c>
      <c r="N38" s="9">
        <f t="shared" si="6"/>
        <v>0</v>
      </c>
      <c r="O38" s="9">
        <f t="shared" si="6"/>
        <v>0</v>
      </c>
      <c r="P38" s="9">
        <f t="shared" si="6"/>
        <v>0</v>
      </c>
      <c r="Q38" s="9">
        <f t="shared" si="6"/>
        <v>0</v>
      </c>
      <c r="R38" s="9">
        <f t="shared" si="6"/>
        <v>0</v>
      </c>
      <c r="S38" s="9">
        <f t="shared" si="6"/>
        <v>0</v>
      </c>
      <c r="T38" s="9">
        <f t="shared" si="6"/>
        <v>0</v>
      </c>
      <c r="U38" s="9">
        <f t="shared" si="6"/>
        <v>0</v>
      </c>
      <c r="V38" s="9">
        <f t="shared" si="6"/>
        <v>0</v>
      </c>
      <c r="W38" s="9">
        <f t="shared" si="6"/>
        <v>0</v>
      </c>
      <c r="X38" s="9">
        <f t="shared" si="6"/>
        <v>8</v>
      </c>
      <c r="Y38" s="9">
        <f t="shared" si="6"/>
        <v>2</v>
      </c>
      <c r="Z38" s="9">
        <f t="shared" si="6"/>
        <v>2</v>
      </c>
      <c r="AA38" s="9">
        <f t="shared" si="6"/>
        <v>2</v>
      </c>
      <c r="AB38" s="9">
        <f t="shared" si="6"/>
        <v>1</v>
      </c>
      <c r="AC38" s="9">
        <f t="shared" si="6"/>
        <v>1</v>
      </c>
      <c r="AD38" s="9">
        <f t="shared" si="6"/>
        <v>0</v>
      </c>
      <c r="AE38" s="9">
        <f t="shared" si="6"/>
        <v>0</v>
      </c>
      <c r="AF38" s="4"/>
      <c r="AG38" s="111">
        <f t="shared" si="6"/>
        <v>0</v>
      </c>
      <c r="AH38" s="111">
        <f t="shared" si="6"/>
        <v>0</v>
      </c>
      <c r="AI38" s="111">
        <f t="shared" si="6"/>
        <v>0</v>
      </c>
      <c r="AJ38" s="111">
        <f t="shared" si="6"/>
        <v>0</v>
      </c>
      <c r="AK38" s="111">
        <f t="shared" si="6"/>
        <v>0</v>
      </c>
      <c r="AL38" s="111">
        <f t="shared" si="6"/>
        <v>0</v>
      </c>
      <c r="AM38" s="111">
        <f t="shared" si="6"/>
        <v>0</v>
      </c>
      <c r="AN38" s="111">
        <f t="shared" si="6"/>
        <v>0</v>
      </c>
      <c r="AO38" s="111">
        <f t="shared" si="6"/>
        <v>0</v>
      </c>
      <c r="AP38" s="111">
        <f t="shared" si="6"/>
        <v>0</v>
      </c>
      <c r="AQ38" s="111">
        <f t="shared" si="6"/>
        <v>0</v>
      </c>
      <c r="AR38" s="111">
        <f t="shared" si="6"/>
        <v>0</v>
      </c>
      <c r="AS38" s="111">
        <f t="shared" si="6"/>
        <v>0</v>
      </c>
    </row>
    <row r="39" spans="1:46" ht="15.75" thickBot="1"/>
    <row r="40" spans="1:46" ht="21.75" customHeight="1" thickBot="1">
      <c r="A40" s="1846" t="s">
        <v>45</v>
      </c>
      <c r="B40" s="1848" t="s">
        <v>66</v>
      </c>
      <c r="C40" s="1849"/>
      <c r="D40" s="1854" t="s">
        <v>67</v>
      </c>
      <c r="E40" s="1855" t="s">
        <v>94</v>
      </c>
      <c r="F40" s="1856"/>
      <c r="G40" s="1856"/>
      <c r="H40" s="1856"/>
      <c r="I40" s="1856"/>
      <c r="J40" s="1856"/>
      <c r="K40" s="1856"/>
      <c r="L40" s="1856"/>
      <c r="M40" s="1856"/>
      <c r="N40" s="1856"/>
      <c r="O40" s="1856"/>
      <c r="P40" s="1856"/>
      <c r="Q40" s="1822"/>
      <c r="R40" s="1822"/>
      <c r="S40" s="1822"/>
      <c r="T40" s="1822"/>
      <c r="U40" s="1857"/>
      <c r="V40" s="1857"/>
      <c r="W40" s="1858"/>
      <c r="AJ40" s="4"/>
    </row>
    <row r="41" spans="1:46" ht="21.75" customHeight="1" thickBot="1">
      <c r="A41" s="1847"/>
      <c r="B41" s="1850"/>
      <c r="C41" s="1851"/>
      <c r="D41" s="1846"/>
      <c r="E41" s="1859" t="s">
        <v>0</v>
      </c>
      <c r="F41" s="1859"/>
      <c r="G41" s="1859"/>
      <c r="H41" s="1859"/>
      <c r="I41" s="1859"/>
      <c r="J41" s="1859" t="s">
        <v>1</v>
      </c>
      <c r="K41" s="1859"/>
      <c r="L41" s="1859"/>
      <c r="M41" s="1859"/>
      <c r="N41" s="1859"/>
      <c r="O41" s="1860" t="s">
        <v>43</v>
      </c>
      <c r="P41" s="1861"/>
      <c r="Q41" s="1862" t="s">
        <v>194</v>
      </c>
      <c r="R41" s="1822"/>
      <c r="S41" s="1822"/>
      <c r="T41" s="1822"/>
      <c r="U41" s="1857"/>
      <c r="V41" s="1857"/>
      <c r="W41" s="1858"/>
      <c r="AJ41" s="4"/>
    </row>
    <row r="42" spans="1:46" ht="30" customHeight="1" thickBot="1">
      <c r="A42" s="1847"/>
      <c r="B42" s="1852"/>
      <c r="C42" s="1853"/>
      <c r="D42" s="1854"/>
      <c r="E42" s="636" t="s">
        <v>98</v>
      </c>
      <c r="F42" s="636" t="s">
        <v>72</v>
      </c>
      <c r="G42" s="637" t="s">
        <v>99</v>
      </c>
      <c r="H42" s="637" t="s">
        <v>70</v>
      </c>
      <c r="I42" s="637" t="s">
        <v>71</v>
      </c>
      <c r="J42" s="637" t="s">
        <v>98</v>
      </c>
      <c r="K42" s="636" t="s">
        <v>72</v>
      </c>
      <c r="L42" s="637" t="s">
        <v>99</v>
      </c>
      <c r="M42" s="637" t="s">
        <v>70</v>
      </c>
      <c r="N42" s="637" t="s">
        <v>71</v>
      </c>
      <c r="O42" s="637" t="s">
        <v>100</v>
      </c>
      <c r="P42" s="637" t="s">
        <v>101</v>
      </c>
      <c r="Q42" s="638" t="s">
        <v>197</v>
      </c>
      <c r="R42" s="638" t="s">
        <v>198</v>
      </c>
      <c r="S42" s="638" t="s">
        <v>199</v>
      </c>
      <c r="T42" s="638" t="s">
        <v>200</v>
      </c>
      <c r="U42" s="638" t="s">
        <v>201</v>
      </c>
      <c r="V42" s="639" t="s">
        <v>202</v>
      </c>
      <c r="W42" s="638" t="s">
        <v>203</v>
      </c>
      <c r="X42" s="4"/>
      <c r="Y42" s="4"/>
      <c r="AN42" s="4"/>
    </row>
    <row r="43" spans="1:46" ht="15" customHeight="1">
      <c r="A43" s="1543" t="s">
        <v>432</v>
      </c>
      <c r="B43" s="2202" t="s">
        <v>559</v>
      </c>
      <c r="C43" s="2190"/>
      <c r="D43" s="1545">
        <v>39</v>
      </c>
      <c r="E43" s="696"/>
      <c r="F43" s="1546"/>
      <c r="G43" s="1546"/>
      <c r="H43" s="1546"/>
      <c r="I43" s="1547"/>
      <c r="J43" s="696">
        <v>2</v>
      </c>
      <c r="K43" s="1546">
        <v>21</v>
      </c>
      <c r="L43" s="1546">
        <v>21</v>
      </c>
      <c r="M43" s="1546">
        <v>0</v>
      </c>
      <c r="N43" s="1547">
        <v>0</v>
      </c>
      <c r="O43" s="696">
        <v>0</v>
      </c>
      <c r="P43" s="1547">
        <v>21</v>
      </c>
      <c r="Q43" s="579">
        <v>0</v>
      </c>
      <c r="R43" s="1548">
        <v>0</v>
      </c>
      <c r="S43" s="1460">
        <v>3</v>
      </c>
      <c r="T43" s="1549">
        <v>8</v>
      </c>
      <c r="U43" s="1549">
        <v>5</v>
      </c>
      <c r="V43" s="1550">
        <v>4</v>
      </c>
      <c r="W43" s="1551">
        <v>1</v>
      </c>
      <c r="X43" s="438">
        <f>SUM(K43)</f>
        <v>21</v>
      </c>
      <c r="Y43" s="438">
        <f>SUM(O43:P43)</f>
        <v>21</v>
      </c>
      <c r="Z43" s="438">
        <f>SUM(Q43:W43)</f>
        <v>21</v>
      </c>
      <c r="AA43" s="4"/>
      <c r="AT43" s="4"/>
    </row>
    <row r="44" spans="1:46" ht="15" customHeight="1">
      <c r="A44" s="1550"/>
      <c r="B44" s="2204" t="s">
        <v>710</v>
      </c>
      <c r="C44" s="2174"/>
      <c r="D44" s="559">
        <v>42</v>
      </c>
      <c r="E44" s="1538"/>
      <c r="F44" s="1552"/>
      <c r="G44" s="1552"/>
      <c r="H44" s="1552"/>
      <c r="I44" s="1539"/>
      <c r="J44" s="1538">
        <v>2</v>
      </c>
      <c r="K44" s="1552">
        <v>14</v>
      </c>
      <c r="L44" s="1552">
        <v>14</v>
      </c>
      <c r="M44" s="1552">
        <v>0</v>
      </c>
      <c r="N44" s="1539">
        <v>0</v>
      </c>
      <c r="O44" s="1538">
        <v>0</v>
      </c>
      <c r="P44" s="1539">
        <v>14</v>
      </c>
      <c r="Q44" s="1540">
        <v>0</v>
      </c>
      <c r="R44" s="1541">
        <v>2</v>
      </c>
      <c r="S44" s="1460">
        <v>4</v>
      </c>
      <c r="T44" s="1542">
        <v>1</v>
      </c>
      <c r="U44" s="1542">
        <v>4</v>
      </c>
      <c r="V44" s="1550">
        <v>3</v>
      </c>
      <c r="W44" s="1544">
        <v>0</v>
      </c>
      <c r="X44" s="438"/>
      <c r="Y44" s="438"/>
      <c r="Z44" s="438"/>
      <c r="AA44" s="4"/>
      <c r="AT44" s="4"/>
    </row>
    <row r="45" spans="1:46" ht="15" customHeight="1">
      <c r="A45" s="1550"/>
      <c r="B45" s="2204" t="s">
        <v>509</v>
      </c>
      <c r="C45" s="2174"/>
      <c r="D45" s="559">
        <v>20</v>
      </c>
      <c r="E45" s="1538"/>
      <c r="F45" s="1552"/>
      <c r="G45" s="1552"/>
      <c r="H45" s="1552"/>
      <c r="I45" s="1539"/>
      <c r="J45" s="1538">
        <v>1</v>
      </c>
      <c r="K45" s="1552">
        <v>12</v>
      </c>
      <c r="L45" s="1552">
        <v>12</v>
      </c>
      <c r="M45" s="1552">
        <v>0</v>
      </c>
      <c r="N45" s="1539">
        <v>0</v>
      </c>
      <c r="O45" s="1538">
        <v>0</v>
      </c>
      <c r="P45" s="1539">
        <v>12</v>
      </c>
      <c r="Q45" s="1540">
        <v>0</v>
      </c>
      <c r="R45" s="1541">
        <v>2</v>
      </c>
      <c r="S45" s="1460">
        <v>3</v>
      </c>
      <c r="T45" s="1542">
        <v>1</v>
      </c>
      <c r="U45" s="1542">
        <v>6</v>
      </c>
      <c r="V45" s="1550">
        <v>0</v>
      </c>
      <c r="W45" s="1544">
        <v>0</v>
      </c>
      <c r="X45" s="438"/>
      <c r="Y45" s="438"/>
      <c r="Z45" s="438"/>
      <c r="AA45" s="4"/>
      <c r="AT45" s="4"/>
    </row>
    <row r="46" spans="1:46" ht="15" customHeight="1">
      <c r="A46" s="1550"/>
      <c r="B46" s="2204" t="s">
        <v>440</v>
      </c>
      <c r="C46" s="2174"/>
      <c r="D46" s="559">
        <v>24</v>
      </c>
      <c r="E46" s="1538"/>
      <c r="F46" s="1552"/>
      <c r="G46" s="1552"/>
      <c r="H46" s="1552"/>
      <c r="I46" s="1539"/>
      <c r="J46" s="1538">
        <v>1</v>
      </c>
      <c r="K46" s="1552">
        <v>7</v>
      </c>
      <c r="L46" s="1552">
        <v>7</v>
      </c>
      <c r="M46" s="1552">
        <v>0</v>
      </c>
      <c r="N46" s="1539">
        <v>0</v>
      </c>
      <c r="O46" s="1538">
        <v>0</v>
      </c>
      <c r="P46" s="1539">
        <v>7</v>
      </c>
      <c r="Q46" s="1540">
        <v>0</v>
      </c>
      <c r="R46" s="1541">
        <v>0</v>
      </c>
      <c r="S46" s="1460">
        <v>2</v>
      </c>
      <c r="T46" s="1542">
        <v>0</v>
      </c>
      <c r="U46" s="1542">
        <v>2</v>
      </c>
      <c r="V46" s="1550">
        <v>3</v>
      </c>
      <c r="W46" s="1544">
        <v>0</v>
      </c>
      <c r="X46" s="438"/>
      <c r="Y46" s="438"/>
      <c r="Z46" s="438"/>
      <c r="AA46" s="4"/>
      <c r="AT46" s="4"/>
    </row>
    <row r="47" spans="1:46" ht="15" customHeight="1">
      <c r="A47" s="1550"/>
      <c r="B47" s="2204" t="s">
        <v>563</v>
      </c>
      <c r="C47" s="2174"/>
      <c r="D47" s="559">
        <v>45</v>
      </c>
      <c r="E47" s="1538"/>
      <c r="F47" s="1552"/>
      <c r="G47" s="1552"/>
      <c r="H47" s="1552"/>
      <c r="I47" s="1539"/>
      <c r="J47" s="1538">
        <v>2</v>
      </c>
      <c r="K47" s="1552">
        <v>30</v>
      </c>
      <c r="L47" s="1552">
        <v>30</v>
      </c>
      <c r="M47" s="1552">
        <v>0</v>
      </c>
      <c r="N47" s="1539">
        <v>0</v>
      </c>
      <c r="O47" s="1538">
        <v>0</v>
      </c>
      <c r="P47" s="1539">
        <v>30</v>
      </c>
      <c r="Q47" s="1540">
        <v>1</v>
      </c>
      <c r="R47" s="1541">
        <v>1</v>
      </c>
      <c r="S47" s="1460">
        <v>4</v>
      </c>
      <c r="T47" s="1542">
        <v>9</v>
      </c>
      <c r="U47" s="1542">
        <v>5</v>
      </c>
      <c r="V47" s="1550">
        <v>8</v>
      </c>
      <c r="W47" s="1544">
        <v>2</v>
      </c>
      <c r="X47" s="438"/>
      <c r="Y47" s="438"/>
      <c r="Z47" s="438"/>
      <c r="AA47" s="4"/>
      <c r="AT47" s="4"/>
    </row>
    <row r="48" spans="1:46" ht="15" customHeight="1">
      <c r="A48" s="1550"/>
      <c r="B48" s="2204" t="s">
        <v>442</v>
      </c>
      <c r="C48" s="2174"/>
      <c r="D48" s="559">
        <v>66</v>
      </c>
      <c r="E48" s="1538"/>
      <c r="F48" s="1552"/>
      <c r="G48" s="1552"/>
      <c r="H48" s="1552"/>
      <c r="I48" s="1539"/>
      <c r="J48" s="1538">
        <v>3</v>
      </c>
      <c r="K48" s="1552">
        <v>33</v>
      </c>
      <c r="L48" s="1552">
        <v>33</v>
      </c>
      <c r="M48" s="1552">
        <v>0</v>
      </c>
      <c r="N48" s="1539">
        <v>0</v>
      </c>
      <c r="O48" s="1538">
        <v>0</v>
      </c>
      <c r="P48" s="1539">
        <v>33</v>
      </c>
      <c r="Q48" s="1540">
        <v>2</v>
      </c>
      <c r="R48" s="1541">
        <v>0</v>
      </c>
      <c r="S48" s="1460">
        <v>6</v>
      </c>
      <c r="T48" s="1542">
        <v>8</v>
      </c>
      <c r="U48" s="1542">
        <v>9</v>
      </c>
      <c r="V48" s="1550">
        <v>6</v>
      </c>
      <c r="W48" s="1544">
        <v>2</v>
      </c>
      <c r="X48" s="438"/>
      <c r="Y48" s="438"/>
      <c r="Z48" s="438"/>
      <c r="AA48" s="4"/>
      <c r="AT48" s="4"/>
    </row>
    <row r="49" spans="1:46" ht="15" customHeight="1">
      <c r="A49" s="1550"/>
      <c r="B49" s="2204" t="s">
        <v>510</v>
      </c>
      <c r="C49" s="2174"/>
      <c r="D49" s="559">
        <v>20</v>
      </c>
      <c r="E49" s="1538"/>
      <c r="F49" s="1552"/>
      <c r="G49" s="1552"/>
      <c r="H49" s="1552"/>
      <c r="I49" s="1539"/>
      <c r="J49" s="1538">
        <v>1</v>
      </c>
      <c r="K49" s="1552">
        <v>12</v>
      </c>
      <c r="L49" s="1552">
        <v>12</v>
      </c>
      <c r="M49" s="1552">
        <v>0</v>
      </c>
      <c r="N49" s="1539">
        <v>0</v>
      </c>
      <c r="O49" s="1538">
        <v>2</v>
      </c>
      <c r="P49" s="1539">
        <v>10</v>
      </c>
      <c r="Q49" s="1540">
        <v>0</v>
      </c>
      <c r="R49" s="1541">
        <v>1</v>
      </c>
      <c r="S49" s="1460">
        <v>5</v>
      </c>
      <c r="T49" s="1542">
        <v>0</v>
      </c>
      <c r="U49" s="1542">
        <v>3</v>
      </c>
      <c r="V49" s="1550">
        <v>3</v>
      </c>
      <c r="W49" s="1544">
        <v>0</v>
      </c>
      <c r="X49" s="438"/>
      <c r="Y49" s="438"/>
      <c r="Z49" s="438"/>
      <c r="AA49" s="4"/>
      <c r="AT49" s="4"/>
    </row>
    <row r="50" spans="1:46" ht="15" customHeight="1">
      <c r="A50" s="1550" t="s">
        <v>449</v>
      </c>
      <c r="B50" s="2204" t="s">
        <v>527</v>
      </c>
      <c r="C50" s="2174"/>
      <c r="D50" s="559">
        <v>27</v>
      </c>
      <c r="E50" s="1538"/>
      <c r="F50" s="1552"/>
      <c r="G50" s="1552"/>
      <c r="H50" s="1552"/>
      <c r="I50" s="1539"/>
      <c r="J50" s="1538">
        <v>1</v>
      </c>
      <c r="K50" s="1552">
        <v>10</v>
      </c>
      <c r="L50" s="1552">
        <v>2</v>
      </c>
      <c r="M50" s="1552">
        <v>0</v>
      </c>
      <c r="N50" s="1539">
        <v>8</v>
      </c>
      <c r="O50" s="1538">
        <v>0</v>
      </c>
      <c r="P50" s="1539">
        <v>10</v>
      </c>
      <c r="Q50" s="1540">
        <v>0</v>
      </c>
      <c r="R50" s="1541">
        <v>0</v>
      </c>
      <c r="S50" s="1460">
        <v>1</v>
      </c>
      <c r="T50" s="1542">
        <v>5</v>
      </c>
      <c r="U50" s="1542">
        <v>3</v>
      </c>
      <c r="V50" s="1550">
        <v>1</v>
      </c>
      <c r="W50" s="1544">
        <v>0</v>
      </c>
      <c r="X50" s="438"/>
      <c r="Y50" s="438"/>
      <c r="Z50" s="438"/>
      <c r="AA50" s="4"/>
      <c r="AT50" s="4"/>
    </row>
    <row r="51" spans="1:46" ht="15" customHeight="1">
      <c r="A51" s="1550"/>
      <c r="B51" s="2204" t="s">
        <v>648</v>
      </c>
      <c r="C51" s="2174"/>
      <c r="D51" s="559">
        <v>36</v>
      </c>
      <c r="E51" s="1538"/>
      <c r="F51" s="1552"/>
      <c r="G51" s="1552"/>
      <c r="H51" s="1552"/>
      <c r="I51" s="1539"/>
      <c r="J51" s="1538">
        <v>2</v>
      </c>
      <c r="K51" s="1552">
        <v>20</v>
      </c>
      <c r="L51" s="1552">
        <v>8</v>
      </c>
      <c r="M51" s="1552">
        <v>6</v>
      </c>
      <c r="N51" s="1539">
        <v>6</v>
      </c>
      <c r="O51" s="1538">
        <v>0</v>
      </c>
      <c r="P51" s="1539">
        <v>20</v>
      </c>
      <c r="Q51" s="1540">
        <v>0</v>
      </c>
      <c r="R51" s="1541">
        <v>0</v>
      </c>
      <c r="S51" s="1460">
        <v>3</v>
      </c>
      <c r="T51" s="1542">
        <v>6</v>
      </c>
      <c r="U51" s="1542">
        <v>3</v>
      </c>
      <c r="V51" s="1550">
        <v>4</v>
      </c>
      <c r="W51" s="1544">
        <v>4</v>
      </c>
      <c r="X51" s="438"/>
      <c r="Y51" s="438"/>
      <c r="Z51" s="438"/>
      <c r="AA51" s="4"/>
      <c r="AT51" s="4"/>
    </row>
    <row r="52" spans="1:46" ht="15" customHeight="1">
      <c r="A52" s="1550"/>
      <c r="B52" s="2204" t="s">
        <v>718</v>
      </c>
      <c r="C52" s="2174"/>
      <c r="D52" s="559">
        <v>21</v>
      </c>
      <c r="E52" s="1538"/>
      <c r="F52" s="1552"/>
      <c r="G52" s="1552"/>
      <c r="H52" s="1552"/>
      <c r="I52" s="1539"/>
      <c r="J52" s="1538">
        <v>1</v>
      </c>
      <c r="K52" s="1552">
        <v>10</v>
      </c>
      <c r="L52" s="1552">
        <v>5</v>
      </c>
      <c r="M52" s="1552">
        <v>0</v>
      </c>
      <c r="N52" s="1539">
        <v>5</v>
      </c>
      <c r="O52" s="1538">
        <v>0</v>
      </c>
      <c r="P52" s="1539">
        <v>10</v>
      </c>
      <c r="Q52" s="1540">
        <v>0</v>
      </c>
      <c r="R52" s="1541">
        <v>0</v>
      </c>
      <c r="S52" s="1460">
        <v>2</v>
      </c>
      <c r="T52" s="1542">
        <v>5</v>
      </c>
      <c r="U52" s="1542">
        <v>3</v>
      </c>
      <c r="V52" s="1550">
        <v>0</v>
      </c>
      <c r="W52" s="1544">
        <v>0</v>
      </c>
      <c r="X52" s="438"/>
      <c r="Y52" s="438"/>
      <c r="Z52" s="438"/>
      <c r="AA52" s="4"/>
      <c r="AT52" s="4"/>
    </row>
    <row r="53" spans="1:46" ht="15" customHeight="1">
      <c r="A53" s="1550"/>
      <c r="B53" s="2204" t="s">
        <v>513</v>
      </c>
      <c r="C53" s="2174"/>
      <c r="D53" s="559">
        <v>27</v>
      </c>
      <c r="E53" s="1538"/>
      <c r="F53" s="1552"/>
      <c r="G53" s="1552"/>
      <c r="H53" s="1552"/>
      <c r="I53" s="1539"/>
      <c r="J53" s="1538">
        <v>1</v>
      </c>
      <c r="K53" s="1552">
        <v>10</v>
      </c>
      <c r="L53" s="1552">
        <v>5</v>
      </c>
      <c r="M53" s="1552">
        <v>0</v>
      </c>
      <c r="N53" s="1539">
        <v>5</v>
      </c>
      <c r="O53" s="1538">
        <v>0</v>
      </c>
      <c r="P53" s="1539">
        <v>10</v>
      </c>
      <c r="Q53" s="1540">
        <v>0</v>
      </c>
      <c r="R53" s="1541">
        <v>0</v>
      </c>
      <c r="S53" s="1460">
        <v>1</v>
      </c>
      <c r="T53" s="1542">
        <v>1</v>
      </c>
      <c r="U53" s="1542">
        <v>0</v>
      </c>
      <c r="V53" s="1550">
        <v>5</v>
      </c>
      <c r="W53" s="1544">
        <v>3</v>
      </c>
      <c r="X53" s="438"/>
      <c r="Y53" s="438"/>
      <c r="Z53" s="438"/>
      <c r="AA53" s="4"/>
      <c r="AT53" s="4"/>
    </row>
    <row r="54" spans="1:46" ht="15" customHeight="1">
      <c r="A54" s="1550"/>
      <c r="B54" s="2204" t="s">
        <v>457</v>
      </c>
      <c r="C54" s="2174"/>
      <c r="D54" s="559">
        <v>21</v>
      </c>
      <c r="E54" s="1538"/>
      <c r="F54" s="1552"/>
      <c r="G54" s="1552"/>
      <c r="H54" s="1552"/>
      <c r="I54" s="1539"/>
      <c r="J54" s="1538">
        <v>1</v>
      </c>
      <c r="K54" s="1552">
        <v>10</v>
      </c>
      <c r="L54" s="1552">
        <v>6</v>
      </c>
      <c r="M54" s="1552">
        <v>0</v>
      </c>
      <c r="N54" s="1539">
        <v>4</v>
      </c>
      <c r="O54" s="1538">
        <v>0</v>
      </c>
      <c r="P54" s="1539">
        <v>10</v>
      </c>
      <c r="Q54" s="1540">
        <v>0</v>
      </c>
      <c r="R54" s="1541">
        <v>0</v>
      </c>
      <c r="S54" s="1460">
        <v>1</v>
      </c>
      <c r="T54" s="1542">
        <v>1</v>
      </c>
      <c r="U54" s="1542">
        <v>0</v>
      </c>
      <c r="V54" s="1550">
        <v>5</v>
      </c>
      <c r="W54" s="1544">
        <v>3</v>
      </c>
      <c r="X54" s="438"/>
      <c r="Y54" s="438"/>
      <c r="Z54" s="438"/>
      <c r="AA54" s="4"/>
      <c r="AT54" s="4"/>
    </row>
    <row r="55" spans="1:46" ht="15" customHeight="1">
      <c r="A55" s="1550" t="s">
        <v>412</v>
      </c>
      <c r="B55" s="2204" t="s">
        <v>712</v>
      </c>
      <c r="C55" s="2174"/>
      <c r="D55" s="559">
        <v>66</v>
      </c>
      <c r="E55" s="1538"/>
      <c r="F55" s="1552"/>
      <c r="G55" s="1552"/>
      <c r="H55" s="1552"/>
      <c r="I55" s="1539"/>
      <c r="J55" s="1538">
        <v>3</v>
      </c>
      <c r="K55" s="1552">
        <v>35</v>
      </c>
      <c r="L55" s="1552">
        <v>35</v>
      </c>
      <c r="M55" s="1552">
        <v>0</v>
      </c>
      <c r="N55" s="1539">
        <v>0</v>
      </c>
      <c r="O55" s="1538">
        <v>18</v>
      </c>
      <c r="P55" s="1539">
        <v>17</v>
      </c>
      <c r="Q55" s="1540">
        <v>28</v>
      </c>
      <c r="R55" s="1541">
        <v>1</v>
      </c>
      <c r="S55" s="1460">
        <v>2</v>
      </c>
      <c r="T55" s="1542">
        <v>1</v>
      </c>
      <c r="U55" s="1542">
        <v>0</v>
      </c>
      <c r="V55" s="1550">
        <v>0</v>
      </c>
      <c r="W55" s="1544">
        <v>3</v>
      </c>
      <c r="X55" s="438"/>
      <c r="Y55" s="438"/>
      <c r="Z55" s="438"/>
      <c r="AA55" s="4"/>
      <c r="AT55" s="4"/>
    </row>
    <row r="56" spans="1:46" ht="15" customHeight="1">
      <c r="A56" s="1550"/>
      <c r="B56" s="2204" t="s">
        <v>719</v>
      </c>
      <c r="C56" s="2174"/>
      <c r="D56" s="559">
        <v>68</v>
      </c>
      <c r="E56" s="1538"/>
      <c r="F56" s="1552"/>
      <c r="G56" s="1552"/>
      <c r="H56" s="1552"/>
      <c r="I56" s="1539"/>
      <c r="J56" s="1538">
        <v>3</v>
      </c>
      <c r="K56" s="1552">
        <v>32</v>
      </c>
      <c r="L56" s="1552">
        <v>32</v>
      </c>
      <c r="M56" s="1552">
        <v>0</v>
      </c>
      <c r="N56" s="1539">
        <v>0</v>
      </c>
      <c r="O56" s="1538">
        <v>18</v>
      </c>
      <c r="P56" s="1539">
        <v>14</v>
      </c>
      <c r="Q56" s="1540">
        <v>23</v>
      </c>
      <c r="R56" s="1541">
        <v>8</v>
      </c>
      <c r="S56" s="1460">
        <v>0</v>
      </c>
      <c r="T56" s="1542">
        <v>0</v>
      </c>
      <c r="U56" s="1542">
        <v>1</v>
      </c>
      <c r="V56" s="1550">
        <v>0</v>
      </c>
      <c r="W56" s="1544">
        <v>0</v>
      </c>
      <c r="X56" s="438"/>
      <c r="Y56" s="438"/>
      <c r="Z56" s="438"/>
      <c r="AA56" s="4"/>
      <c r="AT56" s="4"/>
    </row>
    <row r="57" spans="1:46" ht="15" customHeight="1">
      <c r="A57" s="1550" t="s">
        <v>466</v>
      </c>
      <c r="B57" s="2204" t="s">
        <v>467</v>
      </c>
      <c r="C57" s="2174"/>
      <c r="D57" s="559">
        <v>39</v>
      </c>
      <c r="E57" s="1538"/>
      <c r="F57" s="1552"/>
      <c r="G57" s="1552"/>
      <c r="H57" s="1552"/>
      <c r="I57" s="1539"/>
      <c r="J57" s="1538">
        <v>2</v>
      </c>
      <c r="K57" s="1552">
        <v>20</v>
      </c>
      <c r="L57" s="1552">
        <v>20</v>
      </c>
      <c r="M57" s="1552">
        <v>0</v>
      </c>
      <c r="N57" s="1539">
        <v>0</v>
      </c>
      <c r="O57" s="1538">
        <v>19</v>
      </c>
      <c r="P57" s="1539">
        <v>1</v>
      </c>
      <c r="Q57" s="1540">
        <v>3</v>
      </c>
      <c r="R57" s="1541">
        <v>4</v>
      </c>
      <c r="S57" s="1460">
        <v>4</v>
      </c>
      <c r="T57" s="1542">
        <v>7</v>
      </c>
      <c r="U57" s="1542">
        <v>2</v>
      </c>
      <c r="V57" s="1550">
        <v>0</v>
      </c>
      <c r="W57" s="1544">
        <v>0</v>
      </c>
      <c r="X57" s="438"/>
      <c r="Y57" s="438"/>
      <c r="Z57" s="438"/>
      <c r="AA57" s="4"/>
      <c r="AT57" s="4"/>
    </row>
    <row r="58" spans="1:46" ht="15" customHeight="1">
      <c r="A58" s="1550" t="s">
        <v>471</v>
      </c>
      <c r="B58" s="2204" t="s">
        <v>472</v>
      </c>
      <c r="C58" s="2174"/>
      <c r="D58" s="559">
        <v>42</v>
      </c>
      <c r="E58" s="1538"/>
      <c r="F58" s="1552"/>
      <c r="G58" s="1552"/>
      <c r="H58" s="1552"/>
      <c r="I58" s="1539"/>
      <c r="J58" s="1538">
        <v>2</v>
      </c>
      <c r="K58" s="1552">
        <v>21</v>
      </c>
      <c r="L58" s="1552">
        <v>20</v>
      </c>
      <c r="M58" s="1552">
        <v>0</v>
      </c>
      <c r="N58" s="1539">
        <v>1</v>
      </c>
      <c r="O58" s="1538">
        <v>20</v>
      </c>
      <c r="P58" s="1539">
        <v>1</v>
      </c>
      <c r="Q58" s="1540">
        <v>4</v>
      </c>
      <c r="R58" s="1541">
        <v>4</v>
      </c>
      <c r="S58" s="1460">
        <v>4</v>
      </c>
      <c r="T58" s="1542">
        <v>7</v>
      </c>
      <c r="U58" s="1542">
        <v>2</v>
      </c>
      <c r="V58" s="1550">
        <v>0</v>
      </c>
      <c r="W58" s="1544">
        <v>0</v>
      </c>
      <c r="X58" s="438"/>
      <c r="Y58" s="438"/>
      <c r="Z58" s="438"/>
      <c r="AA58" s="4"/>
      <c r="AT58" s="4"/>
    </row>
    <row r="59" spans="1:46" ht="15" customHeight="1">
      <c r="A59" s="1550"/>
      <c r="B59" s="2204" t="s">
        <v>473</v>
      </c>
      <c r="C59" s="2174"/>
      <c r="D59" s="559">
        <v>54</v>
      </c>
      <c r="E59" s="1538"/>
      <c r="F59" s="1552"/>
      <c r="G59" s="1552"/>
      <c r="H59" s="1552"/>
      <c r="I59" s="1539"/>
      <c r="J59" s="1538">
        <v>2</v>
      </c>
      <c r="K59" s="1552">
        <v>20</v>
      </c>
      <c r="L59" s="1552">
        <v>20</v>
      </c>
      <c r="M59" s="1552">
        <v>0</v>
      </c>
      <c r="N59" s="1539">
        <v>0</v>
      </c>
      <c r="O59" s="1538">
        <v>19</v>
      </c>
      <c r="P59" s="1539">
        <v>1</v>
      </c>
      <c r="Q59" s="1540">
        <v>4</v>
      </c>
      <c r="R59" s="1541">
        <v>4</v>
      </c>
      <c r="S59" s="1460">
        <v>3</v>
      </c>
      <c r="T59" s="1542">
        <v>7</v>
      </c>
      <c r="U59" s="1542">
        <v>2</v>
      </c>
      <c r="V59" s="1550">
        <v>0</v>
      </c>
      <c r="W59" s="1544">
        <v>0</v>
      </c>
      <c r="X59" s="438"/>
      <c r="Y59" s="438"/>
      <c r="Z59" s="438"/>
      <c r="AA59" s="4"/>
      <c r="AT59" s="4"/>
    </row>
    <row r="60" spans="1:46" ht="15" customHeight="1">
      <c r="A60" s="1550" t="s">
        <v>474</v>
      </c>
      <c r="B60" s="2204" t="s">
        <v>570</v>
      </c>
      <c r="C60" s="2174"/>
      <c r="D60" s="559">
        <v>27</v>
      </c>
      <c r="E60" s="1538"/>
      <c r="F60" s="1552"/>
      <c r="G60" s="1552"/>
      <c r="H60" s="1552"/>
      <c r="I60" s="1539"/>
      <c r="J60" s="1538">
        <v>1</v>
      </c>
      <c r="K60" s="1552">
        <v>13</v>
      </c>
      <c r="L60" s="1552">
        <v>8</v>
      </c>
      <c r="M60" s="1552">
        <v>0</v>
      </c>
      <c r="N60" s="1539">
        <v>5</v>
      </c>
      <c r="O60" s="1538">
        <v>1</v>
      </c>
      <c r="P60" s="1539">
        <v>12</v>
      </c>
      <c r="Q60" s="1540">
        <v>0</v>
      </c>
      <c r="R60" s="1541">
        <v>2</v>
      </c>
      <c r="S60" s="1460">
        <v>5</v>
      </c>
      <c r="T60" s="1542">
        <v>3</v>
      </c>
      <c r="U60" s="1542">
        <v>2</v>
      </c>
      <c r="V60" s="1550">
        <v>1</v>
      </c>
      <c r="W60" s="1544">
        <v>0</v>
      </c>
      <c r="X60" s="438"/>
      <c r="Y60" s="438"/>
      <c r="Z60" s="438"/>
      <c r="AA60" s="4"/>
      <c r="AT60" s="4"/>
    </row>
    <row r="61" spans="1:46" ht="15" customHeight="1">
      <c r="A61" s="1550"/>
      <c r="B61" s="2204" t="s">
        <v>536</v>
      </c>
      <c r="C61" s="2174"/>
      <c r="D61" s="559">
        <v>39</v>
      </c>
      <c r="E61" s="1538"/>
      <c r="F61" s="1552"/>
      <c r="G61" s="1552"/>
      <c r="H61" s="1552"/>
      <c r="I61" s="1539"/>
      <c r="J61" s="1538">
        <v>2</v>
      </c>
      <c r="K61" s="1552">
        <v>28</v>
      </c>
      <c r="L61" s="1552">
        <v>24</v>
      </c>
      <c r="M61" s="1552">
        <v>0</v>
      </c>
      <c r="N61" s="1539">
        <v>4</v>
      </c>
      <c r="O61" s="1538">
        <v>3</v>
      </c>
      <c r="P61" s="1539">
        <v>25</v>
      </c>
      <c r="Q61" s="1540">
        <v>1</v>
      </c>
      <c r="R61" s="1541">
        <v>6</v>
      </c>
      <c r="S61" s="1460">
        <v>9</v>
      </c>
      <c r="T61" s="1542">
        <v>7</v>
      </c>
      <c r="U61" s="1542">
        <v>4</v>
      </c>
      <c r="V61" s="1550">
        <v>1</v>
      </c>
      <c r="W61" s="1544">
        <v>0</v>
      </c>
      <c r="X61" s="438"/>
      <c r="Y61" s="438"/>
      <c r="Z61" s="438"/>
      <c r="AA61" s="4"/>
      <c r="AT61" s="4"/>
    </row>
    <row r="62" spans="1:46" ht="15" customHeight="1">
      <c r="A62" s="1550"/>
      <c r="B62" s="2204" t="s">
        <v>480</v>
      </c>
      <c r="C62" s="2174"/>
      <c r="D62" s="559">
        <v>42</v>
      </c>
      <c r="E62" s="1538"/>
      <c r="F62" s="1552"/>
      <c r="G62" s="1552"/>
      <c r="H62" s="1552"/>
      <c r="I62" s="1539"/>
      <c r="J62" s="1538">
        <v>2</v>
      </c>
      <c r="K62" s="1552">
        <v>26</v>
      </c>
      <c r="L62" s="1552">
        <v>26</v>
      </c>
      <c r="M62" s="1552">
        <v>0</v>
      </c>
      <c r="N62" s="1539">
        <v>0</v>
      </c>
      <c r="O62" s="1538">
        <v>3</v>
      </c>
      <c r="P62" s="1539">
        <v>23</v>
      </c>
      <c r="Q62" s="1540">
        <v>2</v>
      </c>
      <c r="R62" s="1541">
        <v>4</v>
      </c>
      <c r="S62" s="1460">
        <v>8</v>
      </c>
      <c r="T62" s="1542">
        <v>7</v>
      </c>
      <c r="U62" s="1542">
        <v>4</v>
      </c>
      <c r="V62" s="1550">
        <v>1</v>
      </c>
      <c r="W62" s="1544">
        <v>0</v>
      </c>
      <c r="X62" s="438"/>
      <c r="Y62" s="438"/>
      <c r="Z62" s="438"/>
      <c r="AA62" s="4"/>
      <c r="AT62" s="4"/>
    </row>
    <row r="63" spans="1:46" ht="15" customHeight="1">
      <c r="A63" s="1550"/>
      <c r="B63" s="2204" t="s">
        <v>481</v>
      </c>
      <c r="C63" s="2174"/>
      <c r="D63" s="559">
        <v>45</v>
      </c>
      <c r="E63" s="1538"/>
      <c r="F63" s="1552"/>
      <c r="G63" s="1552"/>
      <c r="H63" s="1552"/>
      <c r="I63" s="1539"/>
      <c r="J63" s="1538">
        <v>2</v>
      </c>
      <c r="K63" s="1552">
        <v>22</v>
      </c>
      <c r="L63" s="1552">
        <v>18</v>
      </c>
      <c r="M63" s="1552">
        <v>0</v>
      </c>
      <c r="N63" s="1539">
        <v>4</v>
      </c>
      <c r="O63" s="1538">
        <v>0</v>
      </c>
      <c r="P63" s="1539">
        <v>22</v>
      </c>
      <c r="Q63" s="1540">
        <v>5</v>
      </c>
      <c r="R63" s="1541">
        <v>8</v>
      </c>
      <c r="S63" s="1460">
        <v>4</v>
      </c>
      <c r="T63" s="1542">
        <v>3</v>
      </c>
      <c r="U63" s="1542">
        <v>2</v>
      </c>
      <c r="V63" s="1550">
        <v>0</v>
      </c>
      <c r="W63" s="1544">
        <v>0</v>
      </c>
      <c r="X63" s="438"/>
      <c r="Y63" s="438"/>
      <c r="Z63" s="438"/>
      <c r="AA63" s="4"/>
      <c r="AT63" s="4"/>
    </row>
    <row r="64" spans="1:46" ht="15" customHeight="1">
      <c r="A64" s="1550"/>
      <c r="B64" s="2204" t="s">
        <v>417</v>
      </c>
      <c r="C64" s="2174"/>
      <c r="D64" s="559">
        <v>18</v>
      </c>
      <c r="E64" s="1538"/>
      <c r="F64" s="1552"/>
      <c r="G64" s="1552"/>
      <c r="H64" s="1552"/>
      <c r="I64" s="1539"/>
      <c r="J64" s="1538">
        <v>1</v>
      </c>
      <c r="K64" s="1552">
        <v>10</v>
      </c>
      <c r="L64" s="1552">
        <v>7</v>
      </c>
      <c r="M64" s="1552">
        <v>0</v>
      </c>
      <c r="N64" s="1539">
        <v>3</v>
      </c>
      <c r="O64" s="1538">
        <v>0</v>
      </c>
      <c r="P64" s="1539">
        <v>10</v>
      </c>
      <c r="Q64" s="1540">
        <v>1</v>
      </c>
      <c r="R64" s="1541">
        <v>3</v>
      </c>
      <c r="S64" s="1460">
        <v>4</v>
      </c>
      <c r="T64" s="1542">
        <v>1</v>
      </c>
      <c r="U64" s="1542">
        <v>1</v>
      </c>
      <c r="V64" s="1550">
        <v>0</v>
      </c>
      <c r="W64" s="1544">
        <v>0</v>
      </c>
      <c r="X64" s="438"/>
      <c r="Y64" s="438"/>
      <c r="Z64" s="438"/>
      <c r="AA64" s="4"/>
      <c r="AT64" s="4"/>
    </row>
    <row r="65" spans="1:46" ht="15" customHeight="1">
      <c r="A65" s="1550" t="s">
        <v>546</v>
      </c>
      <c r="B65" s="2204" t="s">
        <v>664</v>
      </c>
      <c r="C65" s="2174"/>
      <c r="D65" s="559">
        <v>42</v>
      </c>
      <c r="E65" s="1538"/>
      <c r="F65" s="1552"/>
      <c r="G65" s="1552"/>
      <c r="H65" s="1552"/>
      <c r="I65" s="1539"/>
      <c r="J65" s="1538">
        <v>2</v>
      </c>
      <c r="K65" s="1552">
        <v>21</v>
      </c>
      <c r="L65" s="1552">
        <v>20</v>
      </c>
      <c r="M65" s="1552">
        <v>0</v>
      </c>
      <c r="N65" s="1539">
        <v>1</v>
      </c>
      <c r="O65" s="1538">
        <v>2</v>
      </c>
      <c r="P65" s="1539">
        <v>19</v>
      </c>
      <c r="Q65" s="1540">
        <v>5</v>
      </c>
      <c r="R65" s="1541">
        <v>4</v>
      </c>
      <c r="S65" s="1460">
        <v>4</v>
      </c>
      <c r="T65" s="1542">
        <v>4</v>
      </c>
      <c r="U65" s="1542">
        <v>4</v>
      </c>
      <c r="V65" s="1550">
        <v>0</v>
      </c>
      <c r="W65" s="1544">
        <v>0</v>
      </c>
      <c r="X65" s="438"/>
      <c r="Y65" s="438"/>
      <c r="Z65" s="438"/>
      <c r="AA65" s="4"/>
      <c r="AT65" s="4"/>
    </row>
    <row r="66" spans="1:46" ht="15" customHeight="1">
      <c r="A66" s="1550" t="s">
        <v>422</v>
      </c>
      <c r="B66" s="2204" t="s">
        <v>423</v>
      </c>
      <c r="C66" s="2174"/>
      <c r="D66" s="559">
        <v>30</v>
      </c>
      <c r="E66" s="1538"/>
      <c r="F66" s="1552"/>
      <c r="G66" s="1552"/>
      <c r="H66" s="1552"/>
      <c r="I66" s="1539"/>
      <c r="J66" s="1538">
        <v>1</v>
      </c>
      <c r="K66" s="1552">
        <v>10</v>
      </c>
      <c r="L66" s="1552">
        <v>10</v>
      </c>
      <c r="M66" s="1552">
        <v>0</v>
      </c>
      <c r="N66" s="1539">
        <v>0</v>
      </c>
      <c r="O66" s="1538">
        <v>0</v>
      </c>
      <c r="P66" s="1539">
        <v>10</v>
      </c>
      <c r="Q66" s="1540">
        <v>0</v>
      </c>
      <c r="R66" s="1541">
        <v>3</v>
      </c>
      <c r="S66" s="1460">
        <v>1</v>
      </c>
      <c r="T66" s="1542">
        <v>3</v>
      </c>
      <c r="U66" s="1542">
        <v>2</v>
      </c>
      <c r="V66" s="1550">
        <v>1</v>
      </c>
      <c r="W66" s="1544">
        <v>0</v>
      </c>
      <c r="X66" s="438"/>
      <c r="Y66" s="438"/>
      <c r="Z66" s="438"/>
      <c r="AA66" s="4"/>
      <c r="AT66" s="4"/>
    </row>
    <row r="67" spans="1:46" ht="15" customHeight="1">
      <c r="A67" s="1550"/>
      <c r="B67" s="2204" t="s">
        <v>520</v>
      </c>
      <c r="C67" s="2174"/>
      <c r="D67" s="559">
        <v>21</v>
      </c>
      <c r="E67" s="1538"/>
      <c r="F67" s="1552"/>
      <c r="G67" s="1552"/>
      <c r="H67" s="1552"/>
      <c r="I67" s="1539"/>
      <c r="J67" s="1538">
        <v>1</v>
      </c>
      <c r="K67" s="1552">
        <v>10</v>
      </c>
      <c r="L67" s="1552">
        <v>10</v>
      </c>
      <c r="M67" s="1552">
        <v>0</v>
      </c>
      <c r="N67" s="1539">
        <v>0</v>
      </c>
      <c r="O67" s="1538">
        <v>0</v>
      </c>
      <c r="P67" s="1539">
        <v>10</v>
      </c>
      <c r="Q67" s="1540">
        <v>1</v>
      </c>
      <c r="R67" s="1541">
        <v>3</v>
      </c>
      <c r="S67" s="1460">
        <v>0</v>
      </c>
      <c r="T67" s="1542">
        <v>3</v>
      </c>
      <c r="U67" s="1542">
        <v>2</v>
      </c>
      <c r="V67" s="1550">
        <v>1</v>
      </c>
      <c r="W67" s="1544">
        <v>0</v>
      </c>
      <c r="X67" s="438"/>
      <c r="Y67" s="438"/>
      <c r="Z67" s="438"/>
      <c r="AA67" s="4"/>
      <c r="AT67" s="4"/>
    </row>
    <row r="68" spans="1:46" ht="15" customHeight="1">
      <c r="A68" s="1550"/>
      <c r="B68" s="2204" t="s">
        <v>521</v>
      </c>
      <c r="C68" s="2174"/>
      <c r="D68" s="559">
        <v>18</v>
      </c>
      <c r="E68" s="1538"/>
      <c r="F68" s="1552"/>
      <c r="G68" s="1552"/>
      <c r="H68" s="1552"/>
      <c r="I68" s="1539"/>
      <c r="J68" s="1538">
        <v>1</v>
      </c>
      <c r="K68" s="1552">
        <v>12</v>
      </c>
      <c r="L68" s="1552">
        <v>12</v>
      </c>
      <c r="M68" s="1552">
        <v>0</v>
      </c>
      <c r="N68" s="1539">
        <v>0</v>
      </c>
      <c r="O68" s="1538">
        <v>0</v>
      </c>
      <c r="P68" s="1539">
        <v>12</v>
      </c>
      <c r="Q68" s="1540">
        <v>0</v>
      </c>
      <c r="R68" s="1541">
        <v>0</v>
      </c>
      <c r="S68" s="1460">
        <v>2</v>
      </c>
      <c r="T68" s="1542">
        <v>2</v>
      </c>
      <c r="U68" s="1542">
        <v>4</v>
      </c>
      <c r="V68" s="1550">
        <v>3</v>
      </c>
      <c r="W68" s="1544">
        <v>1</v>
      </c>
      <c r="X68" s="438"/>
      <c r="Y68" s="438"/>
      <c r="Z68" s="438"/>
      <c r="AA68" s="4"/>
      <c r="AT68" s="4"/>
    </row>
    <row r="69" spans="1:46" ht="15" customHeight="1">
      <c r="A69" s="1550"/>
      <c r="B69" s="2204" t="s">
        <v>709</v>
      </c>
      <c r="C69" s="2174"/>
      <c r="D69" s="559">
        <v>30</v>
      </c>
      <c r="E69" s="1538"/>
      <c r="F69" s="1552"/>
      <c r="G69" s="1552"/>
      <c r="H69" s="1552"/>
      <c r="I69" s="1539"/>
      <c r="J69" s="1538">
        <v>1</v>
      </c>
      <c r="K69" s="1552">
        <v>11</v>
      </c>
      <c r="L69" s="1552">
        <v>11</v>
      </c>
      <c r="M69" s="1552">
        <v>0</v>
      </c>
      <c r="N69" s="1539">
        <v>0</v>
      </c>
      <c r="O69" s="1538">
        <v>0</v>
      </c>
      <c r="P69" s="1539">
        <v>11</v>
      </c>
      <c r="Q69" s="1540">
        <v>0</v>
      </c>
      <c r="R69" s="1541">
        <v>0</v>
      </c>
      <c r="S69" s="1460">
        <v>2</v>
      </c>
      <c r="T69" s="1542">
        <v>1</v>
      </c>
      <c r="U69" s="1542">
        <v>4</v>
      </c>
      <c r="V69" s="1550">
        <v>3</v>
      </c>
      <c r="W69" s="1544">
        <v>1</v>
      </c>
      <c r="X69" s="438"/>
      <c r="Y69" s="438"/>
      <c r="Z69" s="438"/>
      <c r="AA69" s="4"/>
      <c r="AT69" s="4"/>
    </row>
    <row r="70" spans="1:46" ht="15" customHeight="1">
      <c r="A70" s="1550"/>
      <c r="B70" s="2204" t="s">
        <v>500</v>
      </c>
      <c r="C70" s="2174"/>
      <c r="D70" s="559">
        <v>21</v>
      </c>
      <c r="E70" s="1538"/>
      <c r="F70" s="1552"/>
      <c r="G70" s="1552"/>
      <c r="H70" s="1552"/>
      <c r="I70" s="1539"/>
      <c r="J70" s="1538">
        <v>1</v>
      </c>
      <c r="K70" s="1552">
        <v>10</v>
      </c>
      <c r="L70" s="1552">
        <v>10</v>
      </c>
      <c r="M70" s="1552">
        <v>0</v>
      </c>
      <c r="N70" s="1539">
        <v>0</v>
      </c>
      <c r="O70" s="1538">
        <v>0</v>
      </c>
      <c r="P70" s="1539">
        <v>10</v>
      </c>
      <c r="Q70" s="1540">
        <v>0</v>
      </c>
      <c r="R70" s="1541">
        <v>0</v>
      </c>
      <c r="S70" s="1460">
        <v>2</v>
      </c>
      <c r="T70" s="1542">
        <v>2</v>
      </c>
      <c r="U70" s="1542">
        <v>3</v>
      </c>
      <c r="V70" s="1550">
        <v>2</v>
      </c>
      <c r="W70" s="1544">
        <v>1</v>
      </c>
      <c r="X70" s="438"/>
      <c r="Y70" s="438"/>
      <c r="Z70" s="438"/>
      <c r="AA70" s="4"/>
      <c r="AT70" s="4"/>
    </row>
    <row r="71" spans="1:46" ht="15" customHeight="1">
      <c r="A71" s="1550"/>
      <c r="B71" s="2204" t="s">
        <v>720</v>
      </c>
      <c r="C71" s="2174"/>
      <c r="D71" s="559">
        <v>18</v>
      </c>
      <c r="E71" s="1538"/>
      <c r="F71" s="1552"/>
      <c r="G71" s="1552"/>
      <c r="H71" s="1552"/>
      <c r="I71" s="1539"/>
      <c r="J71" s="1538">
        <v>1</v>
      </c>
      <c r="K71" s="1552">
        <v>10</v>
      </c>
      <c r="L71" s="1552">
        <v>10</v>
      </c>
      <c r="M71" s="1552">
        <v>0</v>
      </c>
      <c r="N71" s="1539">
        <v>0</v>
      </c>
      <c r="O71" s="1538">
        <v>0</v>
      </c>
      <c r="P71" s="1539">
        <v>10</v>
      </c>
      <c r="Q71" s="1540">
        <v>1</v>
      </c>
      <c r="R71" s="1541">
        <v>3</v>
      </c>
      <c r="S71" s="1460">
        <v>0</v>
      </c>
      <c r="T71" s="1542">
        <v>3</v>
      </c>
      <c r="U71" s="1542">
        <v>1</v>
      </c>
      <c r="V71" s="1550">
        <v>2</v>
      </c>
      <c r="W71" s="1544">
        <v>0</v>
      </c>
      <c r="X71" s="438"/>
      <c r="Y71" s="438"/>
      <c r="Z71" s="438"/>
      <c r="AA71" s="4"/>
      <c r="AT71" s="4"/>
    </row>
    <row r="72" spans="1:46" ht="15" customHeight="1">
      <c r="A72" s="494"/>
      <c r="B72" s="2199"/>
      <c r="C72" s="1921"/>
      <c r="D72" s="495"/>
      <c r="E72" s="496"/>
      <c r="F72" s="497"/>
      <c r="G72" s="497"/>
      <c r="H72" s="497"/>
      <c r="I72" s="498"/>
      <c r="J72" s="496"/>
      <c r="K72" s="497"/>
      <c r="L72" s="497"/>
      <c r="M72" s="497"/>
      <c r="N72" s="498"/>
      <c r="O72" s="496"/>
      <c r="P72" s="498"/>
      <c r="Q72" s="499"/>
      <c r="R72" s="500"/>
      <c r="S72" s="630"/>
      <c r="T72" s="501"/>
      <c r="U72" s="501"/>
      <c r="V72" s="573"/>
      <c r="W72" s="502"/>
      <c r="X72" s="438"/>
      <c r="Y72" s="438"/>
      <c r="Z72" s="438"/>
      <c r="AA72" s="4"/>
      <c r="AT72" s="4"/>
    </row>
    <row r="73" spans="1:46" ht="15" customHeight="1">
      <c r="A73" s="494"/>
      <c r="B73" s="2199"/>
      <c r="C73" s="1921"/>
      <c r="D73" s="503"/>
      <c r="E73" s="504"/>
      <c r="F73" s="505"/>
      <c r="G73" s="505"/>
      <c r="H73" s="505"/>
      <c r="I73" s="506"/>
      <c r="J73" s="504"/>
      <c r="K73" s="505"/>
      <c r="L73" s="505"/>
      <c r="M73" s="505"/>
      <c r="N73" s="506"/>
      <c r="O73" s="504"/>
      <c r="P73" s="506"/>
      <c r="Q73" s="507"/>
      <c r="R73" s="508"/>
      <c r="S73" s="630"/>
      <c r="T73" s="509"/>
      <c r="U73" s="509"/>
      <c r="V73" s="573"/>
      <c r="W73" s="510"/>
      <c r="X73" s="438"/>
      <c r="Y73" s="438"/>
      <c r="Z73" s="438"/>
      <c r="AA73" s="4"/>
      <c r="AT73" s="4"/>
    </row>
    <row r="74" spans="1:46" ht="15" customHeight="1">
      <c r="A74" s="494"/>
      <c r="B74" s="2199"/>
      <c r="C74" s="1921"/>
      <c r="D74" s="511"/>
      <c r="E74" s="512"/>
      <c r="F74" s="513"/>
      <c r="G74" s="513"/>
      <c r="H74" s="513"/>
      <c r="I74" s="514"/>
      <c r="J74" s="512"/>
      <c r="K74" s="513"/>
      <c r="L74" s="513"/>
      <c r="M74" s="513"/>
      <c r="N74" s="514"/>
      <c r="O74" s="512"/>
      <c r="P74" s="514"/>
      <c r="Q74" s="515"/>
      <c r="R74" s="516"/>
      <c r="S74" s="630"/>
      <c r="T74" s="517"/>
      <c r="U74" s="517"/>
      <c r="V74" s="573"/>
      <c r="W74" s="518"/>
      <c r="X74" s="438"/>
      <c r="Y74" s="438"/>
      <c r="Z74" s="438"/>
      <c r="AA74" s="4"/>
      <c r="AT74" s="4"/>
    </row>
    <row r="75" spans="1:46" ht="15" customHeight="1">
      <c r="A75" s="494"/>
      <c r="B75" s="2199"/>
      <c r="C75" s="1921"/>
      <c r="D75" s="511"/>
      <c r="E75" s="512"/>
      <c r="F75" s="513"/>
      <c r="G75" s="513"/>
      <c r="H75" s="513"/>
      <c r="I75" s="514"/>
      <c r="J75" s="512"/>
      <c r="K75" s="513"/>
      <c r="L75" s="513"/>
      <c r="M75" s="513"/>
      <c r="N75" s="514"/>
      <c r="O75" s="512"/>
      <c r="P75" s="514"/>
      <c r="Q75" s="515"/>
      <c r="R75" s="516"/>
      <c r="S75" s="630"/>
      <c r="T75" s="517"/>
      <c r="U75" s="517"/>
      <c r="V75" s="573"/>
      <c r="W75" s="518"/>
      <c r="X75" s="438"/>
      <c r="Y75" s="438"/>
      <c r="Z75" s="438"/>
      <c r="AA75" s="4"/>
      <c r="AT75" s="4"/>
    </row>
    <row r="76" spans="1:46" ht="15" customHeight="1">
      <c r="A76" s="494"/>
      <c r="B76" s="2199"/>
      <c r="C76" s="1921"/>
      <c r="D76" s="511"/>
      <c r="E76" s="512"/>
      <c r="F76" s="513"/>
      <c r="G76" s="513"/>
      <c r="H76" s="513"/>
      <c r="I76" s="514"/>
      <c r="J76" s="512"/>
      <c r="K76" s="513"/>
      <c r="L76" s="513"/>
      <c r="M76" s="513"/>
      <c r="N76" s="514"/>
      <c r="O76" s="512"/>
      <c r="P76" s="514"/>
      <c r="Q76" s="515"/>
      <c r="R76" s="516"/>
      <c r="S76" s="630"/>
      <c r="T76" s="517"/>
      <c r="U76" s="517"/>
      <c r="V76" s="573"/>
      <c r="W76" s="518"/>
      <c r="X76" s="438"/>
      <c r="Y76" s="438"/>
      <c r="Z76" s="438"/>
      <c r="AA76" s="4"/>
      <c r="AT76" s="4"/>
    </row>
    <row r="77" spans="1:46" ht="15" customHeight="1">
      <c r="A77" s="494"/>
      <c r="B77" s="2199"/>
      <c r="C77" s="1921"/>
      <c r="D77" s="511"/>
      <c r="E77" s="512"/>
      <c r="F77" s="513"/>
      <c r="G77" s="513"/>
      <c r="H77" s="513"/>
      <c r="I77" s="514"/>
      <c r="J77" s="512"/>
      <c r="K77" s="513"/>
      <c r="L77" s="513"/>
      <c r="M77" s="513"/>
      <c r="N77" s="514"/>
      <c r="O77" s="512"/>
      <c r="P77" s="514"/>
      <c r="Q77" s="515"/>
      <c r="R77" s="516"/>
      <c r="S77" s="630"/>
      <c r="T77" s="517"/>
      <c r="U77" s="517"/>
      <c r="V77" s="573"/>
      <c r="W77" s="518"/>
      <c r="X77" s="438"/>
      <c r="Y77" s="438"/>
      <c r="Z77" s="438"/>
      <c r="AA77" s="4"/>
      <c r="AT77" s="4"/>
    </row>
    <row r="78" spans="1:46" ht="15" customHeight="1">
      <c r="A78" s="494"/>
      <c r="B78" s="2199"/>
      <c r="C78" s="1921"/>
      <c r="D78" s="519"/>
      <c r="E78" s="520"/>
      <c r="F78" s="521"/>
      <c r="G78" s="521"/>
      <c r="H78" s="521"/>
      <c r="I78" s="522"/>
      <c r="J78" s="520"/>
      <c r="K78" s="521"/>
      <c r="L78" s="521"/>
      <c r="M78" s="521"/>
      <c r="N78" s="522"/>
      <c r="O78" s="520"/>
      <c r="P78" s="522"/>
      <c r="Q78" s="523"/>
      <c r="R78" s="524"/>
      <c r="S78" s="630"/>
      <c r="T78" s="525"/>
      <c r="U78" s="525"/>
      <c r="V78" s="573"/>
      <c r="W78" s="526"/>
      <c r="X78" s="438"/>
      <c r="Y78" s="438"/>
      <c r="Z78" s="438"/>
      <c r="AA78" s="4"/>
      <c r="AT78" s="4"/>
    </row>
    <row r="79" spans="1:46" ht="15" customHeight="1">
      <c r="A79" s="494"/>
      <c r="B79" s="2199"/>
      <c r="C79" s="1921"/>
      <c r="D79" s="527"/>
      <c r="E79" s="528"/>
      <c r="F79" s="529"/>
      <c r="G79" s="529"/>
      <c r="H79" s="529"/>
      <c r="I79" s="530"/>
      <c r="J79" s="528"/>
      <c r="K79" s="529"/>
      <c r="L79" s="529"/>
      <c r="M79" s="529"/>
      <c r="N79" s="530"/>
      <c r="O79" s="528"/>
      <c r="P79" s="530"/>
      <c r="Q79" s="531"/>
      <c r="R79" s="532"/>
      <c r="S79" s="630"/>
      <c r="T79" s="533"/>
      <c r="U79" s="533"/>
      <c r="V79" s="573"/>
      <c r="W79" s="534"/>
      <c r="X79" s="438"/>
      <c r="Y79" s="438"/>
      <c r="Z79" s="438"/>
      <c r="AA79" s="4"/>
      <c r="AT79" s="4"/>
    </row>
    <row r="80" spans="1:46" ht="15" customHeight="1">
      <c r="A80" s="494"/>
      <c r="B80" s="2199"/>
      <c r="C80" s="1921"/>
      <c r="D80" s="527"/>
      <c r="E80" s="528"/>
      <c r="F80" s="529"/>
      <c r="G80" s="529"/>
      <c r="H80" s="529"/>
      <c r="I80" s="530"/>
      <c r="J80" s="528"/>
      <c r="K80" s="529"/>
      <c r="L80" s="529"/>
      <c r="M80" s="529"/>
      <c r="N80" s="530"/>
      <c r="O80" s="528"/>
      <c r="P80" s="530"/>
      <c r="Q80" s="531"/>
      <c r="R80" s="532"/>
      <c r="S80" s="630"/>
      <c r="T80" s="533"/>
      <c r="U80" s="533"/>
      <c r="V80" s="573"/>
      <c r="W80" s="534"/>
      <c r="X80" s="438"/>
      <c r="Y80" s="438"/>
      <c r="Z80" s="438"/>
      <c r="AA80" s="4"/>
      <c r="AT80" s="4"/>
    </row>
    <row r="81" spans="1:46" ht="15" customHeight="1">
      <c r="A81" s="494"/>
      <c r="B81" s="2199"/>
      <c r="C81" s="1921"/>
      <c r="D81" s="527"/>
      <c r="E81" s="528"/>
      <c r="F81" s="529"/>
      <c r="G81" s="529"/>
      <c r="H81" s="529"/>
      <c r="I81" s="530"/>
      <c r="J81" s="528"/>
      <c r="K81" s="529"/>
      <c r="L81" s="529"/>
      <c r="M81" s="529"/>
      <c r="N81" s="530"/>
      <c r="O81" s="528"/>
      <c r="P81" s="530"/>
      <c r="Q81" s="531"/>
      <c r="R81" s="532"/>
      <c r="S81" s="630"/>
      <c r="T81" s="533"/>
      <c r="U81" s="533"/>
      <c r="V81" s="573"/>
      <c r="W81" s="534"/>
      <c r="X81" s="438"/>
      <c r="Y81" s="438"/>
      <c r="Z81" s="438"/>
      <c r="AA81" s="4"/>
      <c r="AT81" s="4"/>
    </row>
    <row r="82" spans="1:46" ht="15" customHeight="1">
      <c r="A82" s="494"/>
      <c r="B82" s="2199"/>
      <c r="C82" s="1921"/>
      <c r="D82" s="527"/>
      <c r="E82" s="528"/>
      <c r="F82" s="529"/>
      <c r="G82" s="529"/>
      <c r="H82" s="529"/>
      <c r="I82" s="530"/>
      <c r="J82" s="528"/>
      <c r="K82" s="529"/>
      <c r="L82" s="529"/>
      <c r="M82" s="529"/>
      <c r="N82" s="530"/>
      <c r="O82" s="528"/>
      <c r="P82" s="530"/>
      <c r="Q82" s="531"/>
      <c r="R82" s="532"/>
      <c r="S82" s="630"/>
      <c r="T82" s="533"/>
      <c r="U82" s="533"/>
      <c r="V82" s="573"/>
      <c r="W82" s="534"/>
      <c r="X82" s="438"/>
      <c r="Y82" s="438"/>
      <c r="Z82" s="438"/>
      <c r="AA82" s="4"/>
      <c r="AT82" s="4"/>
    </row>
    <row r="83" spans="1:46" ht="15" customHeight="1">
      <c r="A83" s="494"/>
      <c r="B83" s="2199"/>
      <c r="C83" s="1921"/>
      <c r="D83" s="535"/>
      <c r="E83" s="536"/>
      <c r="F83" s="537"/>
      <c r="G83" s="537"/>
      <c r="H83" s="537"/>
      <c r="I83" s="538"/>
      <c r="J83" s="536"/>
      <c r="K83" s="537"/>
      <c r="L83" s="537"/>
      <c r="M83" s="537"/>
      <c r="N83" s="538"/>
      <c r="O83" s="536"/>
      <c r="P83" s="538"/>
      <c r="Q83" s="539"/>
      <c r="R83" s="540"/>
      <c r="S83" s="630"/>
      <c r="T83" s="541"/>
      <c r="U83" s="541"/>
      <c r="V83" s="573"/>
      <c r="W83" s="542"/>
      <c r="X83" s="438"/>
      <c r="Y83" s="438"/>
      <c r="Z83" s="438"/>
      <c r="AA83" s="4"/>
      <c r="AT83" s="4"/>
    </row>
    <row r="84" spans="1:46" ht="15" customHeight="1">
      <c r="A84" s="494"/>
      <c r="B84" s="2199"/>
      <c r="C84" s="1921"/>
      <c r="D84" s="543"/>
      <c r="E84" s="544"/>
      <c r="F84" s="545"/>
      <c r="G84" s="545"/>
      <c r="H84" s="545"/>
      <c r="I84" s="546"/>
      <c r="J84" s="544"/>
      <c r="K84" s="545"/>
      <c r="L84" s="545"/>
      <c r="M84" s="545"/>
      <c r="N84" s="546"/>
      <c r="O84" s="544"/>
      <c r="P84" s="546"/>
      <c r="Q84" s="547"/>
      <c r="R84" s="548"/>
      <c r="S84" s="630"/>
      <c r="T84" s="549"/>
      <c r="U84" s="549"/>
      <c r="V84" s="573"/>
      <c r="W84" s="550"/>
      <c r="X84" s="438"/>
      <c r="Y84" s="438"/>
      <c r="Z84" s="438"/>
      <c r="AA84" s="4"/>
      <c r="AT84" s="4"/>
    </row>
    <row r="85" spans="1:46" ht="15" customHeight="1">
      <c r="A85" s="494"/>
      <c r="B85" s="2199"/>
      <c r="C85" s="1921"/>
      <c r="D85" s="543"/>
      <c r="E85" s="544"/>
      <c r="F85" s="545"/>
      <c r="G85" s="545"/>
      <c r="H85" s="545"/>
      <c r="I85" s="546"/>
      <c r="J85" s="544"/>
      <c r="K85" s="545"/>
      <c r="L85" s="545"/>
      <c r="M85" s="545"/>
      <c r="N85" s="546"/>
      <c r="O85" s="544"/>
      <c r="P85" s="546"/>
      <c r="Q85" s="547"/>
      <c r="R85" s="548"/>
      <c r="S85" s="630"/>
      <c r="T85" s="549"/>
      <c r="U85" s="549"/>
      <c r="V85" s="573"/>
      <c r="W85" s="550"/>
      <c r="X85" s="438"/>
      <c r="Y85" s="438"/>
      <c r="Z85" s="438"/>
      <c r="AA85" s="4"/>
      <c r="AT85" s="4"/>
    </row>
    <row r="86" spans="1:46" ht="15" customHeight="1">
      <c r="A86" s="494"/>
      <c r="B86" s="2199"/>
      <c r="C86" s="1921"/>
      <c r="D86" s="543"/>
      <c r="E86" s="544"/>
      <c r="F86" s="545"/>
      <c r="G86" s="545"/>
      <c r="H86" s="545"/>
      <c r="I86" s="546"/>
      <c r="J86" s="544"/>
      <c r="K86" s="545"/>
      <c r="L86" s="545"/>
      <c r="M86" s="545"/>
      <c r="N86" s="546"/>
      <c r="O86" s="544"/>
      <c r="P86" s="546"/>
      <c r="Q86" s="547"/>
      <c r="R86" s="548"/>
      <c r="S86" s="630"/>
      <c r="T86" s="549"/>
      <c r="U86" s="549"/>
      <c r="V86" s="573"/>
      <c r="W86" s="550"/>
      <c r="X86" s="438"/>
      <c r="Y86" s="438"/>
      <c r="Z86" s="438"/>
      <c r="AA86" s="4"/>
      <c r="AT86" s="4"/>
    </row>
    <row r="87" spans="1:46" ht="15" customHeight="1">
      <c r="A87" s="494"/>
      <c r="B87" s="2199"/>
      <c r="C87" s="1921"/>
      <c r="D87" s="543"/>
      <c r="E87" s="544"/>
      <c r="F87" s="545"/>
      <c r="G87" s="545"/>
      <c r="H87" s="545"/>
      <c r="I87" s="546"/>
      <c r="J87" s="544"/>
      <c r="K87" s="545"/>
      <c r="L87" s="545"/>
      <c r="M87" s="545"/>
      <c r="N87" s="546"/>
      <c r="O87" s="544"/>
      <c r="P87" s="546"/>
      <c r="Q87" s="547"/>
      <c r="R87" s="548"/>
      <c r="S87" s="630"/>
      <c r="T87" s="549"/>
      <c r="U87" s="549"/>
      <c r="V87" s="573"/>
      <c r="W87" s="550"/>
      <c r="X87" s="438"/>
      <c r="Y87" s="438"/>
      <c r="Z87" s="438"/>
      <c r="AA87" s="4"/>
      <c r="AT87" s="4"/>
    </row>
    <row r="88" spans="1:46" ht="15" customHeight="1">
      <c r="A88" s="494"/>
      <c r="B88" s="2199"/>
      <c r="C88" s="1921"/>
      <c r="D88" s="551"/>
      <c r="E88" s="552"/>
      <c r="F88" s="553"/>
      <c r="G88" s="553"/>
      <c r="H88" s="553"/>
      <c r="I88" s="554"/>
      <c r="J88" s="552"/>
      <c r="K88" s="553"/>
      <c r="L88" s="553"/>
      <c r="M88" s="553"/>
      <c r="N88" s="554"/>
      <c r="O88" s="552"/>
      <c r="P88" s="554"/>
      <c r="Q88" s="555"/>
      <c r="R88" s="556"/>
      <c r="S88" s="630"/>
      <c r="T88" s="557"/>
      <c r="U88" s="557"/>
      <c r="V88" s="573"/>
      <c r="W88" s="558"/>
      <c r="X88" s="438"/>
      <c r="Y88" s="438"/>
      <c r="Z88" s="438"/>
      <c r="AA88" s="4"/>
      <c r="AT88" s="4"/>
    </row>
    <row r="89" spans="1:46" ht="15" customHeight="1">
      <c r="A89" s="494"/>
      <c r="B89" s="2199"/>
      <c r="C89" s="1921"/>
      <c r="D89" s="559"/>
      <c r="E89" s="560"/>
      <c r="F89" s="561"/>
      <c r="G89" s="561"/>
      <c r="H89" s="561"/>
      <c r="I89" s="562"/>
      <c r="J89" s="560"/>
      <c r="K89" s="561"/>
      <c r="L89" s="561"/>
      <c r="M89" s="561"/>
      <c r="N89" s="562"/>
      <c r="O89" s="560"/>
      <c r="P89" s="562"/>
      <c r="Q89" s="563"/>
      <c r="R89" s="564"/>
      <c r="S89" s="630"/>
      <c r="T89" s="565"/>
      <c r="U89" s="565"/>
      <c r="V89" s="573"/>
      <c r="W89" s="566"/>
      <c r="X89" s="438"/>
      <c r="Y89" s="438"/>
      <c r="Z89" s="438"/>
      <c r="AA89" s="4"/>
      <c r="AT89" s="4"/>
    </row>
    <row r="90" spans="1:46" ht="15" customHeight="1">
      <c r="A90" s="494"/>
      <c r="B90" s="2199"/>
      <c r="C90" s="1921"/>
      <c r="D90" s="559"/>
      <c r="E90" s="560"/>
      <c r="F90" s="561"/>
      <c r="G90" s="561"/>
      <c r="H90" s="561"/>
      <c r="I90" s="562"/>
      <c r="J90" s="560"/>
      <c r="K90" s="561"/>
      <c r="L90" s="561"/>
      <c r="M90" s="561"/>
      <c r="N90" s="562"/>
      <c r="O90" s="560"/>
      <c r="P90" s="562"/>
      <c r="Q90" s="563"/>
      <c r="R90" s="564"/>
      <c r="S90" s="630"/>
      <c r="T90" s="565"/>
      <c r="U90" s="565"/>
      <c r="V90" s="573"/>
      <c r="W90" s="566"/>
      <c r="X90" s="438"/>
      <c r="Y90" s="438"/>
      <c r="Z90" s="438"/>
      <c r="AA90" s="4"/>
      <c r="AT90" s="4"/>
    </row>
    <row r="91" spans="1:46" ht="15" customHeight="1">
      <c r="A91" s="494"/>
      <c r="B91" s="2199"/>
      <c r="C91" s="1921"/>
      <c r="D91" s="559"/>
      <c r="E91" s="560"/>
      <c r="F91" s="561"/>
      <c r="G91" s="561"/>
      <c r="H91" s="561"/>
      <c r="I91" s="562"/>
      <c r="J91" s="560"/>
      <c r="K91" s="561"/>
      <c r="L91" s="561"/>
      <c r="M91" s="561"/>
      <c r="N91" s="562"/>
      <c r="O91" s="560"/>
      <c r="P91" s="562"/>
      <c r="Q91" s="563"/>
      <c r="R91" s="564"/>
      <c r="S91" s="630"/>
      <c r="T91" s="565"/>
      <c r="U91" s="565"/>
      <c r="V91" s="573"/>
      <c r="W91" s="566"/>
      <c r="X91" s="438"/>
      <c r="Y91" s="438"/>
      <c r="Z91" s="438"/>
      <c r="AA91" s="4"/>
      <c r="AT91" s="4"/>
    </row>
    <row r="92" spans="1:46" ht="15" customHeight="1">
      <c r="A92" s="494"/>
      <c r="B92" s="2199"/>
      <c r="C92" s="1921"/>
      <c r="D92" s="559"/>
      <c r="E92" s="560"/>
      <c r="F92" s="561"/>
      <c r="G92" s="561"/>
      <c r="H92" s="561"/>
      <c r="I92" s="562"/>
      <c r="J92" s="560"/>
      <c r="K92" s="561"/>
      <c r="L92" s="561"/>
      <c r="M92" s="561"/>
      <c r="N92" s="562"/>
      <c r="O92" s="560"/>
      <c r="P92" s="562"/>
      <c r="Q92" s="563"/>
      <c r="R92" s="564"/>
      <c r="S92" s="630"/>
      <c r="T92" s="565"/>
      <c r="U92" s="565"/>
      <c r="V92" s="573"/>
      <c r="W92" s="566"/>
      <c r="X92" s="438"/>
      <c r="Y92" s="438"/>
      <c r="Z92" s="438"/>
      <c r="AA92" s="4"/>
      <c r="AT92" s="4"/>
    </row>
    <row r="93" spans="1:46" ht="15" customHeight="1">
      <c r="A93" s="573"/>
      <c r="B93" s="2199"/>
      <c r="C93" s="1921"/>
      <c r="D93" s="404"/>
      <c r="E93" s="371"/>
      <c r="F93" s="372"/>
      <c r="G93" s="372"/>
      <c r="H93" s="372"/>
      <c r="I93" s="373"/>
      <c r="J93" s="371"/>
      <c r="K93" s="372"/>
      <c r="L93" s="372"/>
      <c r="M93" s="372"/>
      <c r="N93" s="373"/>
      <c r="O93" s="371"/>
      <c r="P93" s="373"/>
      <c r="Q93" s="336"/>
      <c r="R93" s="484"/>
      <c r="S93" s="482"/>
      <c r="T93" s="374"/>
      <c r="U93" s="374"/>
      <c r="V93" s="483"/>
      <c r="W93" s="375"/>
      <c r="X93" s="438">
        <f t="shared" ref="X93:X106" si="7">SUM(K93)</f>
        <v>0</v>
      </c>
      <c r="Y93" s="438">
        <f t="shared" ref="Y93:Y106" si="8">SUM(O93:P93)</f>
        <v>0</v>
      </c>
      <c r="Z93" s="438">
        <f t="shared" ref="Z93:Z106" si="9">SUM(Q93:W93)</f>
        <v>0</v>
      </c>
      <c r="AA93" s="4"/>
      <c r="AT93" s="4"/>
    </row>
    <row r="94" spans="1:46" ht="15" customHeight="1">
      <c r="A94" s="573"/>
      <c r="B94" s="2199"/>
      <c r="C94" s="1921"/>
      <c r="D94" s="421"/>
      <c r="E94" s="414"/>
      <c r="F94" s="415"/>
      <c r="G94" s="415"/>
      <c r="H94" s="415"/>
      <c r="I94" s="416"/>
      <c r="J94" s="414"/>
      <c r="K94" s="415"/>
      <c r="L94" s="415"/>
      <c r="M94" s="415"/>
      <c r="N94" s="416"/>
      <c r="O94" s="414"/>
      <c r="P94" s="416"/>
      <c r="Q94" s="341"/>
      <c r="R94" s="484"/>
      <c r="S94" s="482"/>
      <c r="T94" s="417"/>
      <c r="U94" s="417"/>
      <c r="V94" s="483"/>
      <c r="W94" s="384"/>
      <c r="X94" s="438">
        <f t="shared" si="7"/>
        <v>0</v>
      </c>
      <c r="Y94" s="438">
        <f t="shared" si="8"/>
        <v>0</v>
      </c>
      <c r="Z94" s="438">
        <f t="shared" si="9"/>
        <v>0</v>
      </c>
      <c r="AA94" s="4"/>
      <c r="AT94" s="4"/>
    </row>
    <row r="95" spans="1:46" ht="15" customHeight="1">
      <c r="A95" s="573"/>
      <c r="B95" s="2199"/>
      <c r="C95" s="1921"/>
      <c r="D95" s="423"/>
      <c r="E95" s="420"/>
      <c r="F95" s="415"/>
      <c r="G95" s="415"/>
      <c r="H95" s="415"/>
      <c r="I95" s="416"/>
      <c r="J95" s="414"/>
      <c r="K95" s="415"/>
      <c r="L95" s="415"/>
      <c r="M95" s="415"/>
      <c r="N95" s="416"/>
      <c r="O95" s="414"/>
      <c r="P95" s="416"/>
      <c r="Q95" s="360"/>
      <c r="R95" s="484"/>
      <c r="S95" s="482"/>
      <c r="T95" s="439"/>
      <c r="U95" s="439"/>
      <c r="V95" s="483"/>
      <c r="W95" s="361"/>
      <c r="X95" s="438">
        <f t="shared" si="7"/>
        <v>0</v>
      </c>
      <c r="Y95" s="438">
        <f t="shared" si="8"/>
        <v>0</v>
      </c>
      <c r="Z95" s="438">
        <f t="shared" si="9"/>
        <v>0</v>
      </c>
      <c r="AA95" s="4"/>
      <c r="AT95" s="4"/>
    </row>
    <row r="96" spans="1:46" ht="15" customHeight="1">
      <c r="A96" s="573"/>
      <c r="B96" s="2199"/>
      <c r="C96" s="1921"/>
      <c r="D96" s="422"/>
      <c r="E96" s="414"/>
      <c r="F96" s="415"/>
      <c r="G96" s="415"/>
      <c r="H96" s="415"/>
      <c r="I96" s="416"/>
      <c r="J96" s="414"/>
      <c r="K96" s="415"/>
      <c r="L96" s="415"/>
      <c r="M96" s="415"/>
      <c r="N96" s="416"/>
      <c r="O96" s="414"/>
      <c r="P96" s="416"/>
      <c r="Q96" s="414"/>
      <c r="R96" s="484"/>
      <c r="S96" s="482"/>
      <c r="T96" s="415"/>
      <c r="U96" s="415"/>
      <c r="V96" s="483"/>
      <c r="W96" s="416"/>
      <c r="X96" s="438">
        <f t="shared" si="7"/>
        <v>0</v>
      </c>
      <c r="Y96" s="438">
        <f t="shared" si="8"/>
        <v>0</v>
      </c>
      <c r="Z96" s="438">
        <f t="shared" si="9"/>
        <v>0</v>
      </c>
      <c r="AA96" s="4"/>
      <c r="AT96" s="4"/>
    </row>
    <row r="97" spans="1:46" ht="15" customHeight="1">
      <c r="A97" s="573"/>
      <c r="B97" s="2199"/>
      <c r="C97" s="1921"/>
      <c r="D97" s="419"/>
      <c r="E97" s="414"/>
      <c r="F97" s="415"/>
      <c r="G97" s="415"/>
      <c r="H97" s="415"/>
      <c r="I97" s="416"/>
      <c r="J97" s="414"/>
      <c r="K97" s="415"/>
      <c r="L97" s="415"/>
      <c r="M97" s="415"/>
      <c r="N97" s="416"/>
      <c r="O97" s="414"/>
      <c r="P97" s="416"/>
      <c r="Q97" s="360"/>
      <c r="R97" s="484"/>
      <c r="S97" s="482"/>
      <c r="T97" s="439"/>
      <c r="U97" s="439"/>
      <c r="V97" s="483"/>
      <c r="W97" s="361"/>
      <c r="X97" s="438">
        <f t="shared" si="7"/>
        <v>0</v>
      </c>
      <c r="Y97" s="438">
        <f t="shared" si="8"/>
        <v>0</v>
      </c>
      <c r="Z97" s="438">
        <f t="shared" si="9"/>
        <v>0</v>
      </c>
      <c r="AA97" s="4"/>
      <c r="AT97" s="4"/>
    </row>
    <row r="98" spans="1:46" ht="15" customHeight="1">
      <c r="A98" s="573"/>
      <c r="B98" s="2199"/>
      <c r="C98" s="1921"/>
      <c r="D98" s="419"/>
      <c r="E98" s="414"/>
      <c r="F98" s="415"/>
      <c r="G98" s="415"/>
      <c r="H98" s="415"/>
      <c r="I98" s="416"/>
      <c r="J98" s="414"/>
      <c r="K98" s="415"/>
      <c r="L98" s="415"/>
      <c r="M98" s="415"/>
      <c r="N98" s="416"/>
      <c r="O98" s="414"/>
      <c r="P98" s="416"/>
      <c r="Q98" s="341"/>
      <c r="R98" s="484"/>
      <c r="S98" s="482"/>
      <c r="T98" s="417"/>
      <c r="U98" s="417"/>
      <c r="V98" s="483"/>
      <c r="W98" s="384"/>
      <c r="X98" s="438">
        <f t="shared" si="7"/>
        <v>0</v>
      </c>
      <c r="Y98" s="438">
        <f t="shared" si="8"/>
        <v>0</v>
      </c>
      <c r="Z98" s="438">
        <f t="shared" si="9"/>
        <v>0</v>
      </c>
      <c r="AA98" s="4"/>
      <c r="AT98" s="4"/>
    </row>
    <row r="99" spans="1:46" ht="15" customHeight="1">
      <c r="A99" s="573"/>
      <c r="B99" s="2199"/>
      <c r="C99" s="1921"/>
      <c r="D99" s="404"/>
      <c r="E99" s="414"/>
      <c r="F99" s="415"/>
      <c r="G99" s="415"/>
      <c r="H99" s="415"/>
      <c r="I99" s="416"/>
      <c r="J99" s="414"/>
      <c r="K99" s="415"/>
      <c r="L99" s="415"/>
      <c r="M99" s="415"/>
      <c r="N99" s="416"/>
      <c r="O99" s="414"/>
      <c r="P99" s="416"/>
      <c r="Q99" s="341"/>
      <c r="R99" s="484"/>
      <c r="S99" s="482"/>
      <c r="T99" s="417"/>
      <c r="U99" s="417"/>
      <c r="V99" s="483"/>
      <c r="W99" s="384"/>
      <c r="X99" s="438">
        <f t="shared" si="7"/>
        <v>0</v>
      </c>
      <c r="Y99" s="438">
        <f t="shared" si="8"/>
        <v>0</v>
      </c>
      <c r="Z99" s="438">
        <f t="shared" si="9"/>
        <v>0</v>
      </c>
      <c r="AA99" s="4"/>
      <c r="AT99" s="4"/>
    </row>
    <row r="100" spans="1:46" ht="15" customHeight="1">
      <c r="A100" s="573"/>
      <c r="B100" s="2199"/>
      <c r="C100" s="1921"/>
      <c r="D100" s="404"/>
      <c r="E100" s="414"/>
      <c r="F100" s="415"/>
      <c r="G100" s="415"/>
      <c r="H100" s="415"/>
      <c r="I100" s="416"/>
      <c r="J100" s="414"/>
      <c r="K100" s="415"/>
      <c r="L100" s="415"/>
      <c r="M100" s="415"/>
      <c r="N100" s="416"/>
      <c r="O100" s="414"/>
      <c r="P100" s="416"/>
      <c r="Q100" s="341"/>
      <c r="R100" s="484"/>
      <c r="S100" s="482"/>
      <c r="T100" s="417"/>
      <c r="U100" s="417"/>
      <c r="V100" s="483"/>
      <c r="W100" s="384"/>
      <c r="X100" s="438">
        <f t="shared" si="7"/>
        <v>0</v>
      </c>
      <c r="Y100" s="438">
        <f t="shared" si="8"/>
        <v>0</v>
      </c>
      <c r="Z100" s="438">
        <f t="shared" si="9"/>
        <v>0</v>
      </c>
      <c r="AA100" s="4"/>
      <c r="AT100" s="4"/>
    </row>
    <row r="101" spans="1:46" ht="15" customHeight="1">
      <c r="A101" s="573"/>
      <c r="B101" s="2199"/>
      <c r="C101" s="1921"/>
      <c r="D101" s="404"/>
      <c r="E101" s="414"/>
      <c r="F101" s="415"/>
      <c r="G101" s="415"/>
      <c r="H101" s="415"/>
      <c r="I101" s="416"/>
      <c r="J101" s="414"/>
      <c r="K101" s="415"/>
      <c r="L101" s="415"/>
      <c r="M101" s="415"/>
      <c r="N101" s="416"/>
      <c r="O101" s="414"/>
      <c r="P101" s="416"/>
      <c r="Q101" s="341"/>
      <c r="R101" s="485"/>
      <c r="S101" s="482"/>
      <c r="T101" s="417"/>
      <c r="U101" s="417"/>
      <c r="V101" s="483"/>
      <c r="W101" s="384"/>
      <c r="X101" s="438">
        <f t="shared" si="7"/>
        <v>0</v>
      </c>
      <c r="Y101" s="438">
        <f t="shared" si="8"/>
        <v>0</v>
      </c>
      <c r="Z101" s="438">
        <f t="shared" si="9"/>
        <v>0</v>
      </c>
      <c r="AA101" s="4"/>
      <c r="AT101" s="4"/>
    </row>
    <row r="102" spans="1:46" ht="15" customHeight="1">
      <c r="A102" s="403"/>
      <c r="B102" s="2200"/>
      <c r="C102" s="2200"/>
      <c r="D102" s="404"/>
      <c r="E102" s="414"/>
      <c r="F102" s="415"/>
      <c r="G102" s="415"/>
      <c r="H102" s="415"/>
      <c r="I102" s="416"/>
      <c r="J102" s="414"/>
      <c r="K102" s="415"/>
      <c r="L102" s="415"/>
      <c r="M102" s="415"/>
      <c r="N102" s="416"/>
      <c r="O102" s="414"/>
      <c r="P102" s="416"/>
      <c r="Q102" s="341"/>
      <c r="R102" s="417"/>
      <c r="S102" s="631"/>
      <c r="T102" s="417"/>
      <c r="U102" s="417"/>
      <c r="V102" s="629"/>
      <c r="W102" s="384"/>
      <c r="X102" s="438">
        <f t="shared" si="7"/>
        <v>0</v>
      </c>
      <c r="Y102" s="438">
        <f t="shared" si="8"/>
        <v>0</v>
      </c>
      <c r="Z102" s="438">
        <f t="shared" si="9"/>
        <v>0</v>
      </c>
      <c r="AA102" s="4"/>
      <c r="AT102" s="4"/>
    </row>
    <row r="103" spans="1:46" ht="15" customHeight="1">
      <c r="A103" s="418"/>
      <c r="B103" s="2201"/>
      <c r="C103" s="2200"/>
      <c r="D103" s="404"/>
      <c r="E103" s="414"/>
      <c r="F103" s="415"/>
      <c r="G103" s="415"/>
      <c r="H103" s="415"/>
      <c r="I103" s="416"/>
      <c r="J103" s="414"/>
      <c r="K103" s="415"/>
      <c r="L103" s="415"/>
      <c r="M103" s="415"/>
      <c r="N103" s="416"/>
      <c r="O103" s="414"/>
      <c r="P103" s="416"/>
      <c r="Q103" s="341"/>
      <c r="R103" s="417"/>
      <c r="S103" s="631"/>
      <c r="T103" s="417"/>
      <c r="U103" s="417"/>
      <c r="V103" s="629"/>
      <c r="W103" s="384"/>
      <c r="X103" s="438">
        <f t="shared" si="7"/>
        <v>0</v>
      </c>
      <c r="Y103" s="438">
        <f t="shared" si="8"/>
        <v>0</v>
      </c>
      <c r="Z103" s="438">
        <f t="shared" si="9"/>
        <v>0</v>
      </c>
      <c r="AA103" s="4"/>
      <c r="AT103" s="4"/>
    </row>
    <row r="104" spans="1:46" ht="15" customHeight="1" thickBot="1">
      <c r="A104" s="223"/>
      <c r="B104" s="2203"/>
      <c r="C104" s="2203"/>
      <c r="D104" s="222"/>
      <c r="E104" s="49"/>
      <c r="F104" s="7"/>
      <c r="G104" s="7"/>
      <c r="H104" s="7"/>
      <c r="I104" s="8"/>
      <c r="J104" s="49"/>
      <c r="K104" s="7"/>
      <c r="L104" s="7"/>
      <c r="M104" s="7"/>
      <c r="N104" s="8"/>
      <c r="O104" s="49"/>
      <c r="P104" s="8"/>
      <c r="Q104" s="49"/>
      <c r="R104" s="7"/>
      <c r="S104" s="635"/>
      <c r="T104" s="7"/>
      <c r="U104" s="7"/>
      <c r="V104" s="634"/>
      <c r="W104" s="8"/>
      <c r="X104" s="438">
        <f t="shared" si="7"/>
        <v>0</v>
      </c>
      <c r="Y104" s="438">
        <f t="shared" si="8"/>
        <v>0</v>
      </c>
      <c r="Z104" s="438">
        <f t="shared" si="9"/>
        <v>0</v>
      </c>
    </row>
    <row r="105" spans="1:46">
      <c r="A105" s="125"/>
      <c r="B105" s="125"/>
      <c r="C105" s="125"/>
      <c r="D105" s="12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38">
        <f t="shared" si="7"/>
        <v>0</v>
      </c>
      <c r="Y105" s="438">
        <f t="shared" si="8"/>
        <v>0</v>
      </c>
      <c r="Z105" s="438">
        <f t="shared" si="9"/>
        <v>0</v>
      </c>
    </row>
    <row r="106" spans="1:46" ht="19.5" customHeight="1">
      <c r="A106" s="125"/>
      <c r="B106" s="125"/>
      <c r="C106" s="125"/>
      <c r="D106" s="27" t="s">
        <v>74</v>
      </c>
      <c r="E106" s="50">
        <f t="shared" ref="E106:W106" si="10">SUM(E43:E104)</f>
        <v>0</v>
      </c>
      <c r="F106" s="50">
        <f t="shared" si="10"/>
        <v>0</v>
      </c>
      <c r="G106" s="50">
        <f t="shared" si="10"/>
        <v>0</v>
      </c>
      <c r="H106" s="50">
        <f t="shared" si="10"/>
        <v>0</v>
      </c>
      <c r="I106" s="50">
        <f t="shared" si="10"/>
        <v>0</v>
      </c>
      <c r="J106" s="50">
        <f t="shared" si="10"/>
        <v>46</v>
      </c>
      <c r="K106" s="50">
        <f t="shared" si="10"/>
        <v>500</v>
      </c>
      <c r="L106" s="50">
        <f t="shared" si="10"/>
        <v>448</v>
      </c>
      <c r="M106" s="50">
        <f t="shared" si="10"/>
        <v>6</v>
      </c>
      <c r="N106" s="50">
        <f t="shared" si="10"/>
        <v>46</v>
      </c>
      <c r="O106" s="50">
        <f t="shared" si="10"/>
        <v>105</v>
      </c>
      <c r="P106" s="50">
        <f t="shared" si="10"/>
        <v>395</v>
      </c>
      <c r="Q106" s="50">
        <f t="shared" si="10"/>
        <v>81</v>
      </c>
      <c r="R106" s="50">
        <f t="shared" si="10"/>
        <v>63</v>
      </c>
      <c r="S106" s="50">
        <f t="shared" si="10"/>
        <v>89</v>
      </c>
      <c r="T106" s="50">
        <f t="shared" si="10"/>
        <v>106</v>
      </c>
      <c r="U106" s="50">
        <f t="shared" si="10"/>
        <v>83</v>
      </c>
      <c r="V106" s="50">
        <f t="shared" si="10"/>
        <v>57</v>
      </c>
      <c r="W106" s="50">
        <f t="shared" si="10"/>
        <v>21</v>
      </c>
      <c r="X106" s="438">
        <f t="shared" si="7"/>
        <v>500</v>
      </c>
      <c r="Y106" s="438">
        <f t="shared" si="8"/>
        <v>500</v>
      </c>
      <c r="Z106" s="438">
        <f t="shared" si="9"/>
        <v>500</v>
      </c>
    </row>
    <row r="107" spans="1:46"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X107" s="469"/>
      <c r="Y107" s="469"/>
      <c r="Z107" s="469"/>
    </row>
    <row r="108" spans="1:46" ht="29.25" customHeight="1">
      <c r="D108" s="1869" t="s">
        <v>95</v>
      </c>
      <c r="E108" s="706" t="s">
        <v>98</v>
      </c>
      <c r="F108" s="706" t="s">
        <v>72</v>
      </c>
      <c r="G108" s="706" t="s">
        <v>99</v>
      </c>
      <c r="H108" s="706" t="s">
        <v>70</v>
      </c>
      <c r="I108" s="706" t="s">
        <v>71</v>
      </c>
      <c r="J108" s="707" t="s">
        <v>100</v>
      </c>
      <c r="K108" s="706" t="s">
        <v>101</v>
      </c>
      <c r="L108" s="708" t="s">
        <v>197</v>
      </c>
      <c r="M108" s="708" t="s">
        <v>198</v>
      </c>
      <c r="N108" s="708" t="s">
        <v>199</v>
      </c>
      <c r="O108" s="708" t="s">
        <v>200</v>
      </c>
      <c r="P108" s="708" t="s">
        <v>201</v>
      </c>
      <c r="Q108" s="709" t="s">
        <v>202</v>
      </c>
      <c r="R108" s="709" t="s">
        <v>203</v>
      </c>
      <c r="S108"/>
      <c r="T108" s="4"/>
      <c r="U108" s="4"/>
      <c r="V108" s="4"/>
      <c r="W108" s="4"/>
      <c r="X108" s="4"/>
      <c r="Y108" s="4"/>
    </row>
    <row r="109" spans="1:46" ht="22.5" customHeight="1">
      <c r="D109" s="1870"/>
      <c r="E109" s="659">
        <f>SUM(E106+J106+E38+J38)</f>
        <v>47</v>
      </c>
      <c r="F109" s="659">
        <f>SUM(F106+K106+F38+K38+O38+S38+AG38)</f>
        <v>508</v>
      </c>
      <c r="G109" s="659">
        <f>SUM(G106+L106+G38+L38+P38+T38+AH38)</f>
        <v>448</v>
      </c>
      <c r="H109" s="659">
        <f>SUM(H106+M106+H38+M38+Q38+U38+AI38)</f>
        <v>6</v>
      </c>
      <c r="I109" s="659">
        <f>SUM(I106+N106+I38+N38+R38+V38+AJ38)</f>
        <v>46</v>
      </c>
      <c r="J109" s="659">
        <f>SUM(O106+W38+AK38)</f>
        <v>105</v>
      </c>
      <c r="K109" s="659">
        <f t="shared" ref="K109:R109" si="11">SUM(P106+X38+AL38)</f>
        <v>403</v>
      </c>
      <c r="L109" s="659">
        <f t="shared" si="11"/>
        <v>83</v>
      </c>
      <c r="M109" s="659">
        <f t="shared" si="11"/>
        <v>65</v>
      </c>
      <c r="N109" s="659">
        <f t="shared" si="11"/>
        <v>91</v>
      </c>
      <c r="O109" s="659">
        <f t="shared" si="11"/>
        <v>107</v>
      </c>
      <c r="P109" s="659">
        <f t="shared" si="11"/>
        <v>84</v>
      </c>
      <c r="Q109" s="659">
        <f t="shared" si="11"/>
        <v>57</v>
      </c>
      <c r="R109" s="659">
        <f t="shared" si="11"/>
        <v>21</v>
      </c>
      <c r="S109"/>
      <c r="T109" s="4"/>
      <c r="U109" s="4"/>
      <c r="V109" s="4"/>
      <c r="W109" s="4"/>
      <c r="X109" s="4"/>
      <c r="Y109" s="4"/>
    </row>
    <row r="110" spans="1:46"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46"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46">
      <c r="A112" s="1" t="s">
        <v>103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32"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32">
      <c r="A114" s="1" t="s">
        <v>104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32" ht="15.75">
      <c r="AF115" s="110"/>
    </row>
    <row r="121" spans="1:32" ht="15.75">
      <c r="AF121" s="110"/>
    </row>
    <row r="126" spans="1:32" ht="15.75">
      <c r="AF126" s="110"/>
    </row>
    <row r="133" spans="32:32" ht="15.75">
      <c r="AF133" s="110"/>
    </row>
    <row r="139" spans="32:32" ht="15.75">
      <c r="AF139" s="110"/>
    </row>
    <row r="192" spans="36:36">
      <c r="AJ192" s="4"/>
    </row>
    <row r="193" spans="36:36">
      <c r="AJ193" s="4"/>
    </row>
    <row r="194" spans="36:36">
      <c r="AJ194" s="4"/>
    </row>
    <row r="195" spans="36:36">
      <c r="AJ195" s="4"/>
    </row>
    <row r="196" spans="36:36">
      <c r="AJ196" s="4"/>
    </row>
    <row r="197" spans="36:36">
      <c r="AJ197" s="4"/>
    </row>
    <row r="198" spans="36:36">
      <c r="AJ198" s="4"/>
    </row>
    <row r="199" spans="36:36">
      <c r="AJ199" s="4"/>
    </row>
    <row r="200" spans="36:36">
      <c r="AJ200" s="4"/>
    </row>
    <row r="201" spans="36:36">
      <c r="AJ201" s="4"/>
    </row>
    <row r="202" spans="36:36">
      <c r="AJ202" s="4"/>
    </row>
    <row r="203" spans="36:36">
      <c r="AJ203" s="4"/>
    </row>
    <row r="204" spans="36:36">
      <c r="AJ204" s="4"/>
    </row>
    <row r="205" spans="36:36">
      <c r="AJ205" s="4"/>
    </row>
    <row r="206" spans="36:36">
      <c r="AJ206" s="4"/>
    </row>
    <row r="207" spans="36:36">
      <c r="AJ207" s="4"/>
    </row>
    <row r="208" spans="36:36">
      <c r="AJ208" s="4"/>
    </row>
    <row r="209" spans="36:36">
      <c r="AJ209" s="4"/>
    </row>
    <row r="210" spans="36:36">
      <c r="AJ210" s="4"/>
    </row>
    <row r="211" spans="36:36">
      <c r="AJ211" s="4"/>
    </row>
    <row r="212" spans="36:36">
      <c r="AJ212" s="4"/>
    </row>
    <row r="213" spans="36:36">
      <c r="AJ213" s="4"/>
    </row>
    <row r="214" spans="36:36">
      <c r="AJ214" s="4"/>
    </row>
    <row r="215" spans="36:36">
      <c r="AJ215" s="4"/>
    </row>
    <row r="216" spans="36:36">
      <c r="AJ216" s="4"/>
    </row>
    <row r="217" spans="36:36">
      <c r="AJ217" s="4"/>
    </row>
    <row r="218" spans="36:36">
      <c r="AJ218" s="4"/>
    </row>
    <row r="219" spans="36:36">
      <c r="AJ219" s="4"/>
    </row>
    <row r="220" spans="36:36">
      <c r="AJ220" s="4"/>
    </row>
    <row r="221" spans="36:36">
      <c r="AJ221" s="4"/>
    </row>
    <row r="222" spans="36:36">
      <c r="AJ222" s="4"/>
    </row>
    <row r="223" spans="36:36">
      <c r="AJ223" s="4"/>
    </row>
    <row r="224" spans="36:36">
      <c r="AJ224" s="4"/>
    </row>
  </sheetData>
  <sheetProtection algorithmName="SHA-512" hashValue="aOqf6GUaL6usTWOAybTlMy48t4sbwCt5ezj0jgoKJvopmybotjRyenOKQVi4Nz6Ty3F6WFZBkqz74xxC8+uwrQ==" saltValue="CPUigAtUkJHizvDGgEi0pw==" spinCount="100000" sheet="1" formatCells="0" formatRows="0" selectLockedCells="1"/>
  <mergeCells count="140">
    <mergeCell ref="A24:A28"/>
    <mergeCell ref="B24:B28"/>
    <mergeCell ref="C24:C28"/>
    <mergeCell ref="AG24:AG28"/>
    <mergeCell ref="AH24:AH28"/>
    <mergeCell ref="AI24:AI28"/>
    <mergeCell ref="AJ24:AJ28"/>
    <mergeCell ref="AK24:AK28"/>
    <mergeCell ref="AL24:AL28"/>
    <mergeCell ref="B91:C91"/>
    <mergeCell ref="B92:C92"/>
    <mergeCell ref="AM11:AM21"/>
    <mergeCell ref="AN11:AN21"/>
    <mergeCell ref="AO11:AO21"/>
    <mergeCell ref="AP11:AP21"/>
    <mergeCell ref="AQ11:AQ21"/>
    <mergeCell ref="AR11:AR21"/>
    <mergeCell ref="AS11:AS21"/>
    <mergeCell ref="AM24:AM28"/>
    <mergeCell ref="AN24:AN28"/>
    <mergeCell ref="AO24:AO28"/>
    <mergeCell ref="AP24:AP28"/>
    <mergeCell ref="AQ24:AQ28"/>
    <mergeCell ref="AR24:AR28"/>
    <mergeCell ref="AS24:AS28"/>
    <mergeCell ref="A36:D36"/>
    <mergeCell ref="AG31:AG35"/>
    <mergeCell ref="AH31:AH35"/>
    <mergeCell ref="AI31:AI35"/>
    <mergeCell ref="AJ31:AJ35"/>
    <mergeCell ref="AK31:AK35"/>
    <mergeCell ref="AL31:AL35"/>
    <mergeCell ref="AM31:AM35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57:C57"/>
    <mergeCell ref="B58:C58"/>
    <mergeCell ref="B59:C59"/>
    <mergeCell ref="B60:C60"/>
    <mergeCell ref="B54:C54"/>
    <mergeCell ref="B55:C55"/>
    <mergeCell ref="B61:C61"/>
    <mergeCell ref="B62:C62"/>
    <mergeCell ref="B63:C63"/>
    <mergeCell ref="B46:C46"/>
    <mergeCell ref="B47:C47"/>
    <mergeCell ref="B48:C48"/>
    <mergeCell ref="B49:C49"/>
    <mergeCell ref="B50:C50"/>
    <mergeCell ref="B51:C51"/>
    <mergeCell ref="B52:C52"/>
    <mergeCell ref="B53:C53"/>
    <mergeCell ref="B56:C56"/>
    <mergeCell ref="A1:AL1"/>
    <mergeCell ref="A2:AL2"/>
    <mergeCell ref="A3:AL3"/>
    <mergeCell ref="A7:A9"/>
    <mergeCell ref="B7:B9"/>
    <mergeCell ref="C7:C9"/>
    <mergeCell ref="D7:D9"/>
    <mergeCell ref="E8:I8"/>
    <mergeCell ref="J8:N8"/>
    <mergeCell ref="O8:R8"/>
    <mergeCell ref="S8:V8"/>
    <mergeCell ref="W8:X8"/>
    <mergeCell ref="AG8:AJ8"/>
    <mergeCell ref="E7:AE7"/>
    <mergeCell ref="AG7:AS7"/>
    <mergeCell ref="AK8:AL8"/>
    <mergeCell ref="Y8:AE8"/>
    <mergeCell ref="AM8:AS8"/>
    <mergeCell ref="A40:A42"/>
    <mergeCell ref="B40:C42"/>
    <mergeCell ref="D40:D42"/>
    <mergeCell ref="E41:I41"/>
    <mergeCell ref="J41:N41"/>
    <mergeCell ref="O41:P41"/>
    <mergeCell ref="D108:D109"/>
    <mergeCell ref="Q41:W41"/>
    <mergeCell ref="B93:C93"/>
    <mergeCell ref="B98:C98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43:C43"/>
    <mergeCell ref="E40:W40"/>
    <mergeCell ref="B104:C104"/>
    <mergeCell ref="B44:C44"/>
    <mergeCell ref="B97:C97"/>
    <mergeCell ref="B45:C45"/>
    <mergeCell ref="B11:B21"/>
    <mergeCell ref="C11:C21"/>
    <mergeCell ref="AG11:AG21"/>
    <mergeCell ref="AH11:AH21"/>
    <mergeCell ref="AI11:AI21"/>
    <mergeCell ref="AJ11:AJ21"/>
    <mergeCell ref="AK11:AK21"/>
    <mergeCell ref="AL11:AL21"/>
    <mergeCell ref="A22:D22"/>
    <mergeCell ref="A11:A21"/>
    <mergeCell ref="A29:D29"/>
    <mergeCell ref="A31:A35"/>
    <mergeCell ref="B31:B35"/>
    <mergeCell ref="C31:C35"/>
    <mergeCell ref="AO31:AO35"/>
    <mergeCell ref="AP31:AP35"/>
    <mergeCell ref="AQ31:AQ35"/>
    <mergeCell ref="AR31:AR35"/>
    <mergeCell ref="AS31:AS35"/>
    <mergeCell ref="AN31:AN3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3">
    <tabColor rgb="FF92D050"/>
  </sheetPr>
  <dimension ref="A1:AT219"/>
  <sheetViews>
    <sheetView showGridLines="0" topLeftCell="A89" zoomScale="55" zoomScaleNormal="55" workbookViewId="0">
      <selection activeCell="H31" sqref="H31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1833" t="s">
        <v>44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1833"/>
      <c r="AK1" s="1833"/>
      <c r="AL1" s="1833"/>
      <c r="AM1" s="155"/>
      <c r="AN1" s="155"/>
      <c r="AO1" s="155"/>
      <c r="AP1" s="155"/>
      <c r="AQ1" s="155"/>
      <c r="AR1" s="155"/>
      <c r="AS1" s="155"/>
    </row>
    <row r="2" spans="1:45" ht="15.75">
      <c r="A2" s="1833" t="s">
        <v>4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1833"/>
      <c r="Z2" s="1833"/>
      <c r="AA2" s="1833"/>
      <c r="AB2" s="1833"/>
      <c r="AC2" s="1833"/>
      <c r="AD2" s="1833"/>
      <c r="AE2" s="1833"/>
      <c r="AF2" s="1833"/>
      <c r="AG2" s="1833"/>
      <c r="AH2" s="1833"/>
      <c r="AI2" s="1833"/>
      <c r="AJ2" s="1833"/>
      <c r="AK2" s="1833"/>
      <c r="AL2" s="1833"/>
      <c r="AM2" s="155"/>
      <c r="AN2" s="155"/>
      <c r="AO2" s="155"/>
      <c r="AP2" s="155"/>
      <c r="AQ2" s="155"/>
      <c r="AR2" s="155"/>
      <c r="AS2" s="155"/>
    </row>
    <row r="3" spans="1:45" ht="15.75">
      <c r="A3" s="1833" t="s">
        <v>153</v>
      </c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  <c r="T3" s="1833"/>
      <c r="U3" s="1833"/>
      <c r="V3" s="1833"/>
      <c r="W3" s="1833"/>
      <c r="X3" s="1833"/>
      <c r="Y3" s="1833"/>
      <c r="Z3" s="1833"/>
      <c r="AA3" s="1833"/>
      <c r="AB3" s="1833"/>
      <c r="AC3" s="1833"/>
      <c r="AD3" s="1833"/>
      <c r="AE3" s="1833"/>
      <c r="AF3" s="1833"/>
      <c r="AG3" s="1833"/>
      <c r="AH3" s="1833"/>
      <c r="AI3" s="1833"/>
      <c r="AJ3" s="1833"/>
      <c r="AK3" s="1833"/>
      <c r="AL3" s="1833"/>
      <c r="AM3" s="155"/>
      <c r="AN3" s="155"/>
      <c r="AO3" s="155"/>
      <c r="AP3" s="155"/>
      <c r="AQ3" s="155"/>
      <c r="AR3" s="155"/>
      <c r="AS3" s="155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5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5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5" ht="16.5" thickBot="1"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1:45" customFormat="1" ht="15" customHeight="1">
      <c r="A11" s="1899" t="s">
        <v>55</v>
      </c>
      <c r="B11" s="1900" t="s">
        <v>224</v>
      </c>
      <c r="C11" s="1902" t="s">
        <v>377</v>
      </c>
      <c r="D11" s="575" t="s">
        <v>225</v>
      </c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615"/>
      <c r="AG11" s="1878"/>
      <c r="AH11" s="1878"/>
      <c r="AI11" s="1878"/>
      <c r="AJ11" s="1878"/>
      <c r="AK11" s="1878"/>
      <c r="AL11" s="1878"/>
      <c r="AM11" s="1878"/>
      <c r="AN11" s="1878"/>
      <c r="AO11" s="1878"/>
      <c r="AP11" s="1878"/>
      <c r="AQ11" s="1878"/>
      <c r="AR11" s="1878"/>
      <c r="AS11" s="1878"/>
    </row>
    <row r="12" spans="1:45" customFormat="1">
      <c r="A12" s="1882"/>
      <c r="B12" s="1901"/>
      <c r="C12" s="1903"/>
      <c r="D12" s="576" t="s">
        <v>226</v>
      </c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614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5"/>
      <c r="AG12" s="1879"/>
      <c r="AH12" s="1879"/>
      <c r="AI12" s="1879"/>
      <c r="AJ12" s="1879"/>
      <c r="AK12" s="1879"/>
      <c r="AL12" s="1879"/>
      <c r="AM12" s="1879"/>
      <c r="AN12" s="1879"/>
      <c r="AO12" s="1879"/>
      <c r="AP12" s="1879"/>
      <c r="AQ12" s="1879"/>
      <c r="AR12" s="1879"/>
      <c r="AS12" s="1879"/>
    </row>
    <row r="13" spans="1:45" customFormat="1">
      <c r="A13" s="1882"/>
      <c r="B13" s="1901"/>
      <c r="C13" s="1903"/>
      <c r="D13" s="576" t="s">
        <v>227</v>
      </c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5"/>
      <c r="AG13" s="1879"/>
      <c r="AH13" s="1879"/>
      <c r="AI13" s="1879"/>
      <c r="AJ13" s="1879"/>
      <c r="AK13" s="1879"/>
      <c r="AL13" s="1879"/>
      <c r="AM13" s="1879"/>
      <c r="AN13" s="1879"/>
      <c r="AO13" s="1879"/>
      <c r="AP13" s="1879"/>
      <c r="AQ13" s="1879"/>
      <c r="AR13" s="1879"/>
      <c r="AS13" s="1879"/>
    </row>
    <row r="14" spans="1:45" customFormat="1">
      <c r="A14" s="1882"/>
      <c r="B14" s="1901"/>
      <c r="C14" s="1903"/>
      <c r="D14" s="576" t="s">
        <v>228</v>
      </c>
      <c r="E14" s="614"/>
      <c r="F14" s="614"/>
      <c r="G14" s="614"/>
      <c r="H14" s="614"/>
      <c r="I14" s="614"/>
      <c r="J14" s="614"/>
      <c r="K14" s="614"/>
      <c r="L14" s="614"/>
      <c r="M14" s="614"/>
      <c r="N14" s="614"/>
      <c r="O14" s="614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5"/>
      <c r="AG14" s="1879"/>
      <c r="AH14" s="1879"/>
      <c r="AI14" s="1879"/>
      <c r="AJ14" s="1879"/>
      <c r="AK14" s="1879"/>
      <c r="AL14" s="1879"/>
      <c r="AM14" s="1879"/>
      <c r="AN14" s="1879"/>
      <c r="AO14" s="1879"/>
      <c r="AP14" s="1879"/>
      <c r="AQ14" s="1879"/>
      <c r="AR14" s="1879"/>
      <c r="AS14" s="1879"/>
    </row>
    <row r="15" spans="1:45" customFormat="1">
      <c r="A15" s="1882"/>
      <c r="B15" s="1901"/>
      <c r="C15" s="1903"/>
      <c r="D15" s="576" t="s">
        <v>229</v>
      </c>
      <c r="E15" s="614"/>
      <c r="F15" s="614"/>
      <c r="G15" s="614"/>
      <c r="H15" s="614"/>
      <c r="I15" s="614"/>
      <c r="J15" s="614"/>
      <c r="K15" s="614"/>
      <c r="L15" s="614"/>
      <c r="M15" s="614"/>
      <c r="N15" s="614"/>
      <c r="O15" s="614"/>
      <c r="P15" s="614"/>
      <c r="Q15" s="614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  <c r="AC15" s="614"/>
      <c r="AD15" s="614"/>
      <c r="AE15" s="614"/>
      <c r="AF15" s="615"/>
      <c r="AG15" s="1879"/>
      <c r="AH15" s="1879"/>
      <c r="AI15" s="1879"/>
      <c r="AJ15" s="1879"/>
      <c r="AK15" s="1879"/>
      <c r="AL15" s="1879"/>
      <c r="AM15" s="1879"/>
      <c r="AN15" s="1879"/>
      <c r="AO15" s="1879"/>
      <c r="AP15" s="1879"/>
      <c r="AQ15" s="1879"/>
      <c r="AR15" s="1879"/>
      <c r="AS15" s="1879"/>
    </row>
    <row r="16" spans="1:45" customFormat="1">
      <c r="A16" s="1882"/>
      <c r="B16" s="1901"/>
      <c r="C16" s="1903"/>
      <c r="D16" s="576" t="s">
        <v>230</v>
      </c>
      <c r="E16" s="614"/>
      <c r="F16" s="614"/>
      <c r="G16" s="614"/>
      <c r="H16" s="614"/>
      <c r="I16" s="614"/>
      <c r="J16" s="614"/>
      <c r="K16" s="614"/>
      <c r="L16" s="614"/>
      <c r="M16" s="614"/>
      <c r="N16" s="614"/>
      <c r="O16" s="614"/>
      <c r="P16" s="614"/>
      <c r="Q16" s="614"/>
      <c r="R16" s="614"/>
      <c r="S16" s="614"/>
      <c r="T16" s="614"/>
      <c r="U16" s="614"/>
      <c r="V16" s="614"/>
      <c r="W16" s="614"/>
      <c r="X16" s="614"/>
      <c r="Y16" s="614"/>
      <c r="Z16" s="614"/>
      <c r="AA16" s="614"/>
      <c r="AB16" s="614"/>
      <c r="AC16" s="614"/>
      <c r="AD16" s="614"/>
      <c r="AE16" s="614"/>
      <c r="AF16" s="615"/>
      <c r="AG16" s="1879"/>
      <c r="AH16" s="1879"/>
      <c r="AI16" s="1879"/>
      <c r="AJ16" s="1879"/>
      <c r="AK16" s="1879"/>
      <c r="AL16" s="1879"/>
      <c r="AM16" s="1879"/>
      <c r="AN16" s="1879"/>
      <c r="AO16" s="1879"/>
      <c r="AP16" s="1879"/>
      <c r="AQ16" s="1879"/>
      <c r="AR16" s="1879"/>
      <c r="AS16" s="1879"/>
    </row>
    <row r="17" spans="1:45" customFormat="1">
      <c r="A17" s="1882"/>
      <c r="B17" s="1901"/>
      <c r="C17" s="1903"/>
      <c r="D17" s="576" t="s">
        <v>231</v>
      </c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5"/>
      <c r="AG17" s="1879"/>
      <c r="AH17" s="1879"/>
      <c r="AI17" s="1879"/>
      <c r="AJ17" s="1879"/>
      <c r="AK17" s="1879"/>
      <c r="AL17" s="1879"/>
      <c r="AM17" s="1879"/>
      <c r="AN17" s="1879"/>
      <c r="AO17" s="1879"/>
      <c r="AP17" s="1879"/>
      <c r="AQ17" s="1879"/>
      <c r="AR17" s="1879"/>
      <c r="AS17" s="1879"/>
    </row>
    <row r="18" spans="1:45" customFormat="1">
      <c r="A18" s="1882"/>
      <c r="B18" s="1901"/>
      <c r="C18" s="1903"/>
      <c r="D18" s="576" t="s">
        <v>232</v>
      </c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614"/>
      <c r="AF18" s="615"/>
      <c r="AG18" s="1879"/>
      <c r="AH18" s="1879"/>
      <c r="AI18" s="1879"/>
      <c r="AJ18" s="1879"/>
      <c r="AK18" s="1879"/>
      <c r="AL18" s="1879"/>
      <c r="AM18" s="1879"/>
      <c r="AN18" s="1879"/>
      <c r="AO18" s="1879"/>
      <c r="AP18" s="1879"/>
      <c r="AQ18" s="1879"/>
      <c r="AR18" s="1879"/>
      <c r="AS18" s="1879"/>
    </row>
    <row r="19" spans="1:45" customFormat="1">
      <c r="A19" s="1882"/>
      <c r="B19" s="1901"/>
      <c r="C19" s="1903"/>
      <c r="D19" s="576" t="s">
        <v>233</v>
      </c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614"/>
      <c r="AF19" s="615"/>
      <c r="AG19" s="1879"/>
      <c r="AH19" s="1879"/>
      <c r="AI19" s="1879"/>
      <c r="AJ19" s="1879"/>
      <c r="AK19" s="1879"/>
      <c r="AL19" s="1879"/>
      <c r="AM19" s="1879"/>
      <c r="AN19" s="1879"/>
      <c r="AO19" s="1879"/>
      <c r="AP19" s="1879"/>
      <c r="AQ19" s="1879"/>
      <c r="AR19" s="1879"/>
      <c r="AS19" s="1879"/>
    </row>
    <row r="20" spans="1:45" customFormat="1">
      <c r="A20" s="1882"/>
      <c r="B20" s="1901"/>
      <c r="C20" s="1903"/>
      <c r="D20" s="576" t="s">
        <v>234</v>
      </c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  <c r="V20" s="614"/>
      <c r="W20" s="614"/>
      <c r="X20" s="614"/>
      <c r="Y20" s="614"/>
      <c r="Z20" s="614"/>
      <c r="AA20" s="614"/>
      <c r="AB20" s="614"/>
      <c r="AC20" s="614"/>
      <c r="AD20" s="614"/>
      <c r="AE20" s="614"/>
      <c r="AF20" s="615"/>
      <c r="AG20" s="1879"/>
      <c r="AH20" s="1879"/>
      <c r="AI20" s="1879"/>
      <c r="AJ20" s="1879"/>
      <c r="AK20" s="1879"/>
      <c r="AL20" s="1879"/>
      <c r="AM20" s="1879"/>
      <c r="AN20" s="1879"/>
      <c r="AO20" s="1879"/>
      <c r="AP20" s="1879"/>
      <c r="AQ20" s="1879"/>
      <c r="AR20" s="1879"/>
      <c r="AS20" s="1879"/>
    </row>
    <row r="21" spans="1:45" customFormat="1" ht="15.75" thickBot="1">
      <c r="A21" s="1883"/>
      <c r="B21" s="1886"/>
      <c r="C21" s="1889"/>
      <c r="D21" s="577" t="s">
        <v>235</v>
      </c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  <c r="AC21" s="614"/>
      <c r="AD21" s="614"/>
      <c r="AE21" s="614"/>
      <c r="AF21" s="615"/>
      <c r="AG21" s="1880"/>
      <c r="AH21" s="1880"/>
      <c r="AI21" s="1880"/>
      <c r="AJ21" s="1880"/>
      <c r="AK21" s="1880"/>
      <c r="AL21" s="1880"/>
      <c r="AM21" s="1880"/>
      <c r="AN21" s="1880"/>
      <c r="AO21" s="1880"/>
      <c r="AP21" s="1880"/>
      <c r="AQ21" s="1880"/>
      <c r="AR21" s="1880"/>
      <c r="AS21" s="1880"/>
    </row>
    <row r="22" spans="1:45">
      <c r="A22" s="1915"/>
      <c r="B22" s="1915"/>
      <c r="C22" s="1915"/>
      <c r="D22" s="191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11">
        <f>SUM(AG11)</f>
        <v>0</v>
      </c>
      <c r="AH22" s="111">
        <f t="shared" ref="AH22:AS22" si="1">SUM(AH11)</f>
        <v>0</v>
      </c>
      <c r="AI22" s="111">
        <f t="shared" si="1"/>
        <v>0</v>
      </c>
      <c r="AJ22" s="111">
        <f t="shared" si="1"/>
        <v>0</v>
      </c>
      <c r="AK22" s="111">
        <f t="shared" si="1"/>
        <v>0</v>
      </c>
      <c r="AL22" s="111">
        <f t="shared" si="1"/>
        <v>0</v>
      </c>
      <c r="AM22" s="111">
        <f t="shared" si="1"/>
        <v>0</v>
      </c>
      <c r="AN22" s="111">
        <f t="shared" si="1"/>
        <v>0</v>
      </c>
      <c r="AO22" s="111">
        <f t="shared" si="1"/>
        <v>0</v>
      </c>
      <c r="AP22" s="111">
        <f t="shared" si="1"/>
        <v>0</v>
      </c>
      <c r="AQ22" s="111">
        <f t="shared" si="1"/>
        <v>0</v>
      </c>
      <c r="AR22" s="111">
        <f t="shared" si="1"/>
        <v>0</v>
      </c>
      <c r="AS22" s="111">
        <f t="shared" si="1"/>
        <v>0</v>
      </c>
    </row>
    <row r="23" spans="1:45" ht="19.5" thickBot="1">
      <c r="A23" s="721"/>
      <c r="B23" s="721"/>
      <c r="C23" s="721"/>
      <c r="D23" s="72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customFormat="1" ht="15" customHeight="1">
      <c r="A24" s="1899" t="s">
        <v>236</v>
      </c>
      <c r="B24" s="1900" t="s">
        <v>359</v>
      </c>
      <c r="C24" s="1902" t="s">
        <v>360</v>
      </c>
      <c r="D24" s="575" t="s">
        <v>361</v>
      </c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5"/>
      <c r="AG24" s="1878"/>
      <c r="AH24" s="1878"/>
      <c r="AI24" s="1878"/>
      <c r="AJ24" s="1878"/>
      <c r="AK24" s="1878"/>
      <c r="AL24" s="1878"/>
      <c r="AM24" s="1878"/>
      <c r="AN24" s="1878"/>
      <c r="AO24" s="1878"/>
      <c r="AP24" s="1878"/>
      <c r="AQ24" s="1878"/>
      <c r="AR24" s="1878"/>
      <c r="AS24" s="1878"/>
    </row>
    <row r="25" spans="1:45" customFormat="1">
      <c r="A25" s="1882"/>
      <c r="B25" s="1901"/>
      <c r="C25" s="1903"/>
      <c r="D25" s="576" t="s">
        <v>362</v>
      </c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5"/>
      <c r="AG25" s="1879"/>
      <c r="AH25" s="1879"/>
      <c r="AI25" s="1879"/>
      <c r="AJ25" s="1879"/>
      <c r="AK25" s="1879"/>
      <c r="AL25" s="1879"/>
      <c r="AM25" s="1879"/>
      <c r="AN25" s="1879"/>
      <c r="AO25" s="1879"/>
      <c r="AP25" s="1879"/>
      <c r="AQ25" s="1879"/>
      <c r="AR25" s="1879"/>
      <c r="AS25" s="1879"/>
    </row>
    <row r="26" spans="1:45" customFormat="1">
      <c r="A26" s="1882"/>
      <c r="B26" s="1901"/>
      <c r="C26" s="1903"/>
      <c r="D26" s="576" t="s">
        <v>363</v>
      </c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5"/>
      <c r="AG26" s="1879"/>
      <c r="AH26" s="1879"/>
      <c r="AI26" s="1879"/>
      <c r="AJ26" s="1879"/>
      <c r="AK26" s="1879"/>
      <c r="AL26" s="1879"/>
      <c r="AM26" s="1879"/>
      <c r="AN26" s="1879"/>
      <c r="AO26" s="1879"/>
      <c r="AP26" s="1879"/>
      <c r="AQ26" s="1879"/>
      <c r="AR26" s="1879"/>
      <c r="AS26" s="1879"/>
    </row>
    <row r="27" spans="1:45" customFormat="1">
      <c r="A27" s="1882"/>
      <c r="B27" s="1901"/>
      <c r="C27" s="1903"/>
      <c r="D27" s="576" t="s">
        <v>364</v>
      </c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5"/>
      <c r="AG27" s="1879"/>
      <c r="AH27" s="1879"/>
      <c r="AI27" s="1879"/>
      <c r="AJ27" s="1879"/>
      <c r="AK27" s="1879"/>
      <c r="AL27" s="1879"/>
      <c r="AM27" s="1879"/>
      <c r="AN27" s="1879"/>
      <c r="AO27" s="1879"/>
      <c r="AP27" s="1879"/>
      <c r="AQ27" s="1879"/>
      <c r="AR27" s="1879"/>
      <c r="AS27" s="1879"/>
    </row>
    <row r="28" spans="1:45" customFormat="1" ht="16.5" thickBot="1">
      <c r="A28" s="1883"/>
      <c r="B28" s="1886"/>
      <c r="C28" s="1889"/>
      <c r="D28" s="577" t="s">
        <v>365</v>
      </c>
      <c r="E28" s="1451">
        <v>1</v>
      </c>
      <c r="F28" s="1451">
        <v>9</v>
      </c>
      <c r="G28" s="1451"/>
      <c r="H28" s="1451"/>
      <c r="I28" s="1451"/>
      <c r="J28" s="1451"/>
      <c r="K28" s="1451"/>
      <c r="L28" s="1451"/>
      <c r="M28" s="1451"/>
      <c r="N28" s="1451"/>
      <c r="O28" s="1451"/>
      <c r="P28" s="1451"/>
      <c r="Q28" s="1451"/>
      <c r="R28" s="1451"/>
      <c r="S28" s="1451"/>
      <c r="T28" s="1451"/>
      <c r="U28" s="1451"/>
      <c r="V28" s="1451"/>
      <c r="W28" s="1538">
        <v>3</v>
      </c>
      <c r="X28" s="1561">
        <v>6</v>
      </c>
      <c r="Y28" s="1540">
        <v>2</v>
      </c>
      <c r="Z28" s="1542">
        <v>3</v>
      </c>
      <c r="AA28" s="1494">
        <v>3</v>
      </c>
      <c r="AB28" s="1530">
        <v>1</v>
      </c>
      <c r="AC28" s="1530">
        <v>0</v>
      </c>
      <c r="AD28" s="1536">
        <v>0</v>
      </c>
      <c r="AE28" s="1560">
        <v>0</v>
      </c>
      <c r="AF28" s="615"/>
      <c r="AG28" s="1880"/>
      <c r="AH28" s="1880"/>
      <c r="AI28" s="1880"/>
      <c r="AJ28" s="1880"/>
      <c r="AK28" s="1880"/>
      <c r="AL28" s="1880"/>
      <c r="AM28" s="1880"/>
      <c r="AN28" s="1880"/>
      <c r="AO28" s="1880"/>
      <c r="AP28" s="1880"/>
      <c r="AQ28" s="1880"/>
      <c r="AR28" s="1880"/>
      <c r="AS28" s="1880"/>
    </row>
    <row r="29" spans="1:45">
      <c r="A29" s="1915"/>
      <c r="B29" s="1915"/>
      <c r="C29" s="1915"/>
      <c r="D29" s="1915"/>
      <c r="E29" s="3">
        <f>SUM(E24:E28)</f>
        <v>1</v>
      </c>
      <c r="F29" s="3">
        <f t="shared" ref="F29:AE29" si="2">SUM(F24:F28)</f>
        <v>9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3</v>
      </c>
      <c r="X29" s="3">
        <f t="shared" si="2"/>
        <v>6</v>
      </c>
      <c r="Y29" s="3">
        <f t="shared" si="2"/>
        <v>2</v>
      </c>
      <c r="Z29" s="3">
        <f t="shared" si="2"/>
        <v>3</v>
      </c>
      <c r="AA29" s="3">
        <f t="shared" si="2"/>
        <v>3</v>
      </c>
      <c r="AB29" s="3">
        <f t="shared" si="2"/>
        <v>1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111">
        <f>SUM(AG24)</f>
        <v>0</v>
      </c>
      <c r="AH29" s="111">
        <f t="shared" ref="AH29:AS29" si="3">SUM(AH24)</f>
        <v>0</v>
      </c>
      <c r="AI29" s="111">
        <f t="shared" si="3"/>
        <v>0</v>
      </c>
      <c r="AJ29" s="111">
        <f t="shared" si="3"/>
        <v>0</v>
      </c>
      <c r="AK29" s="111">
        <f t="shared" si="3"/>
        <v>0</v>
      </c>
      <c r="AL29" s="111">
        <f t="shared" si="3"/>
        <v>0</v>
      </c>
      <c r="AM29" s="111">
        <f t="shared" si="3"/>
        <v>0</v>
      </c>
      <c r="AN29" s="111">
        <f t="shared" si="3"/>
        <v>0</v>
      </c>
      <c r="AO29" s="111">
        <f t="shared" si="3"/>
        <v>0</v>
      </c>
      <c r="AP29" s="111">
        <f t="shared" si="3"/>
        <v>0</v>
      </c>
      <c r="AQ29" s="111">
        <f t="shared" si="3"/>
        <v>0</v>
      </c>
      <c r="AR29" s="111">
        <f t="shared" si="3"/>
        <v>0</v>
      </c>
      <c r="AS29" s="111">
        <f t="shared" si="3"/>
        <v>0</v>
      </c>
    </row>
    <row r="30" spans="1:45" ht="15.75" thickBot="1">
      <c r="A30" s="722"/>
      <c r="B30" s="722"/>
      <c r="C30" s="722"/>
      <c r="D30" s="7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1899" t="s">
        <v>51</v>
      </c>
      <c r="B31" s="1900" t="s">
        <v>220</v>
      </c>
      <c r="C31" s="1902" t="s">
        <v>358</v>
      </c>
      <c r="D31" s="575" t="s">
        <v>221</v>
      </c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5"/>
      <c r="AG31" s="1878"/>
      <c r="AH31" s="1878"/>
      <c r="AI31" s="1878"/>
      <c r="AJ31" s="1878"/>
      <c r="AK31" s="1878"/>
      <c r="AL31" s="1878"/>
      <c r="AM31" s="1878"/>
      <c r="AN31" s="1878"/>
      <c r="AO31" s="1878"/>
      <c r="AP31" s="1878"/>
      <c r="AQ31" s="1878"/>
      <c r="AR31" s="1878"/>
      <c r="AS31" s="1878"/>
    </row>
    <row r="32" spans="1:45" customFormat="1">
      <c r="A32" s="1882"/>
      <c r="B32" s="1901"/>
      <c r="C32" s="1903"/>
      <c r="D32" s="576" t="s">
        <v>222</v>
      </c>
      <c r="E32" s="614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15"/>
      <c r="AG32" s="1879"/>
      <c r="AH32" s="1879"/>
      <c r="AI32" s="1879"/>
      <c r="AJ32" s="1879"/>
      <c r="AK32" s="1879"/>
      <c r="AL32" s="1879"/>
      <c r="AM32" s="1879"/>
      <c r="AN32" s="1879"/>
      <c r="AO32" s="1879"/>
      <c r="AP32" s="1879"/>
      <c r="AQ32" s="1879"/>
      <c r="AR32" s="1879"/>
      <c r="AS32" s="1879"/>
    </row>
    <row r="33" spans="1:46" customFormat="1">
      <c r="A33" s="1882"/>
      <c r="B33" s="1901"/>
      <c r="C33" s="1903"/>
      <c r="D33" s="576" t="s">
        <v>223</v>
      </c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5"/>
      <c r="AG33" s="1879"/>
      <c r="AH33" s="1879"/>
      <c r="AI33" s="1879"/>
      <c r="AJ33" s="1879"/>
      <c r="AK33" s="1879"/>
      <c r="AL33" s="1879"/>
      <c r="AM33" s="1879"/>
      <c r="AN33" s="1879"/>
      <c r="AO33" s="1879"/>
      <c r="AP33" s="1879"/>
      <c r="AQ33" s="1879"/>
      <c r="AR33" s="1879"/>
      <c r="AS33" s="1879"/>
    </row>
    <row r="34" spans="1:46" customFormat="1">
      <c r="A34" s="1882"/>
      <c r="B34" s="1901"/>
      <c r="C34" s="1903"/>
      <c r="D34" s="576" t="s">
        <v>237</v>
      </c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4"/>
      <c r="AE34" s="614"/>
      <c r="AF34" s="615"/>
      <c r="AG34" s="1879"/>
      <c r="AH34" s="1879"/>
      <c r="AI34" s="1879"/>
      <c r="AJ34" s="1879"/>
      <c r="AK34" s="1879"/>
      <c r="AL34" s="1879"/>
      <c r="AM34" s="1879"/>
      <c r="AN34" s="1879"/>
      <c r="AO34" s="1879"/>
      <c r="AP34" s="1879"/>
      <c r="AQ34" s="1879"/>
      <c r="AR34" s="1879"/>
      <c r="AS34" s="1879"/>
    </row>
    <row r="35" spans="1:46" customFormat="1" ht="15.75" thickBot="1">
      <c r="A35" s="1883"/>
      <c r="B35" s="1886"/>
      <c r="C35" s="1889"/>
      <c r="D35" s="577" t="s">
        <v>238</v>
      </c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4"/>
      <c r="AD35" s="614"/>
      <c r="AE35" s="614"/>
      <c r="AF35" s="615"/>
      <c r="AG35" s="1880"/>
      <c r="AH35" s="1880"/>
      <c r="AI35" s="1880"/>
      <c r="AJ35" s="1880"/>
      <c r="AK35" s="1880"/>
      <c r="AL35" s="1880"/>
      <c r="AM35" s="1880"/>
      <c r="AN35" s="1880"/>
      <c r="AO35" s="1880"/>
      <c r="AP35" s="1880"/>
      <c r="AQ35" s="1880"/>
      <c r="AR35" s="1880"/>
      <c r="AS35" s="1880"/>
    </row>
    <row r="36" spans="1:46">
      <c r="A36" s="1877"/>
      <c r="B36" s="1877"/>
      <c r="C36" s="1877"/>
      <c r="D36" s="1877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11">
        <f>SUM(AG31)</f>
        <v>0</v>
      </c>
      <c r="AH36" s="111">
        <f t="shared" ref="AH36:AS36" si="5">SUM(AH31)</f>
        <v>0</v>
      </c>
      <c r="AI36" s="111">
        <f t="shared" si="5"/>
        <v>0</v>
      </c>
      <c r="AJ36" s="111">
        <f t="shared" si="5"/>
        <v>0</v>
      </c>
      <c r="AK36" s="111">
        <f t="shared" si="5"/>
        <v>0</v>
      </c>
      <c r="AL36" s="111">
        <f t="shared" si="5"/>
        <v>0</v>
      </c>
      <c r="AM36" s="111">
        <f t="shared" si="5"/>
        <v>0</v>
      </c>
      <c r="AN36" s="111">
        <f t="shared" si="5"/>
        <v>0</v>
      </c>
      <c r="AO36" s="111">
        <f t="shared" si="5"/>
        <v>0</v>
      </c>
      <c r="AP36" s="111">
        <f t="shared" si="5"/>
        <v>0</v>
      </c>
      <c r="AQ36" s="111">
        <f t="shared" si="5"/>
        <v>0</v>
      </c>
      <c r="AR36" s="111">
        <f t="shared" si="5"/>
        <v>0</v>
      </c>
      <c r="AS36" s="111">
        <f t="shared" si="5"/>
        <v>0</v>
      </c>
    </row>
    <row r="37" spans="1:46"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6" ht="19.5" customHeight="1">
      <c r="D38" s="26" t="s">
        <v>73</v>
      </c>
      <c r="E38" s="9">
        <f>SUM(E36+E29+E22)</f>
        <v>1</v>
      </c>
      <c r="F38" s="9">
        <f t="shared" ref="F38:AS38" si="6">SUM(F36+F29+F22)</f>
        <v>9</v>
      </c>
      <c r="G38" s="9">
        <f t="shared" si="6"/>
        <v>0</v>
      </c>
      <c r="H38" s="9">
        <f t="shared" si="6"/>
        <v>0</v>
      </c>
      <c r="I38" s="9">
        <f t="shared" si="6"/>
        <v>0</v>
      </c>
      <c r="J38" s="9">
        <f t="shared" si="6"/>
        <v>0</v>
      </c>
      <c r="K38" s="9">
        <f t="shared" si="6"/>
        <v>0</v>
      </c>
      <c r="L38" s="9">
        <f t="shared" si="6"/>
        <v>0</v>
      </c>
      <c r="M38" s="9">
        <f t="shared" si="6"/>
        <v>0</v>
      </c>
      <c r="N38" s="9">
        <f t="shared" si="6"/>
        <v>0</v>
      </c>
      <c r="O38" s="9">
        <f t="shared" si="6"/>
        <v>0</v>
      </c>
      <c r="P38" s="9">
        <f t="shared" si="6"/>
        <v>0</v>
      </c>
      <c r="Q38" s="9">
        <f t="shared" si="6"/>
        <v>0</v>
      </c>
      <c r="R38" s="9">
        <f t="shared" si="6"/>
        <v>0</v>
      </c>
      <c r="S38" s="9">
        <f t="shared" si="6"/>
        <v>0</v>
      </c>
      <c r="T38" s="9">
        <f t="shared" si="6"/>
        <v>0</v>
      </c>
      <c r="U38" s="9">
        <f t="shared" si="6"/>
        <v>0</v>
      </c>
      <c r="V38" s="9">
        <f t="shared" si="6"/>
        <v>0</v>
      </c>
      <c r="W38" s="9">
        <f t="shared" si="6"/>
        <v>3</v>
      </c>
      <c r="X38" s="9">
        <f t="shared" si="6"/>
        <v>6</v>
      </c>
      <c r="Y38" s="9">
        <f t="shared" si="6"/>
        <v>2</v>
      </c>
      <c r="Z38" s="9">
        <f t="shared" si="6"/>
        <v>3</v>
      </c>
      <c r="AA38" s="9">
        <f t="shared" si="6"/>
        <v>3</v>
      </c>
      <c r="AB38" s="9">
        <f t="shared" si="6"/>
        <v>1</v>
      </c>
      <c r="AC38" s="9">
        <f t="shared" si="6"/>
        <v>0</v>
      </c>
      <c r="AD38" s="9">
        <f t="shared" si="6"/>
        <v>0</v>
      </c>
      <c r="AE38" s="9">
        <f t="shared" si="6"/>
        <v>0</v>
      </c>
      <c r="AF38" s="4"/>
      <c r="AG38" s="111">
        <f t="shared" si="6"/>
        <v>0</v>
      </c>
      <c r="AH38" s="111">
        <f t="shared" si="6"/>
        <v>0</v>
      </c>
      <c r="AI38" s="111">
        <f t="shared" si="6"/>
        <v>0</v>
      </c>
      <c r="AJ38" s="111">
        <f t="shared" si="6"/>
        <v>0</v>
      </c>
      <c r="AK38" s="111">
        <f t="shared" si="6"/>
        <v>0</v>
      </c>
      <c r="AL38" s="111">
        <f t="shared" si="6"/>
        <v>0</v>
      </c>
      <c r="AM38" s="111">
        <f t="shared" si="6"/>
        <v>0</v>
      </c>
      <c r="AN38" s="111">
        <f t="shared" si="6"/>
        <v>0</v>
      </c>
      <c r="AO38" s="111">
        <f t="shared" si="6"/>
        <v>0</v>
      </c>
      <c r="AP38" s="111">
        <f t="shared" si="6"/>
        <v>0</v>
      </c>
      <c r="AQ38" s="111">
        <f t="shared" si="6"/>
        <v>0</v>
      </c>
      <c r="AR38" s="111">
        <f t="shared" si="6"/>
        <v>0</v>
      </c>
      <c r="AS38" s="111">
        <f t="shared" si="6"/>
        <v>0</v>
      </c>
    </row>
    <row r="39" spans="1:46" customFormat="1" ht="15.75" thickBot="1"/>
    <row r="40" spans="1:46" ht="21.75" customHeight="1" thickBot="1">
      <c r="A40" s="1846" t="s">
        <v>45</v>
      </c>
      <c r="B40" s="1848" t="s">
        <v>66</v>
      </c>
      <c r="C40" s="1849"/>
      <c r="D40" s="1854" t="s">
        <v>67</v>
      </c>
      <c r="E40" s="1855" t="s">
        <v>94</v>
      </c>
      <c r="F40" s="1856"/>
      <c r="G40" s="1856"/>
      <c r="H40" s="1856"/>
      <c r="I40" s="1856"/>
      <c r="J40" s="1856"/>
      <c r="K40" s="1856"/>
      <c r="L40" s="1856"/>
      <c r="M40" s="1856"/>
      <c r="N40" s="1856"/>
      <c r="O40" s="1856"/>
      <c r="P40" s="1856"/>
      <c r="Q40" s="1822"/>
      <c r="R40" s="1822"/>
      <c r="S40" s="1822"/>
      <c r="T40" s="1822"/>
      <c r="U40" s="1857"/>
      <c r="V40" s="1857"/>
      <c r="W40" s="1858"/>
      <c r="AJ40" s="4"/>
    </row>
    <row r="41" spans="1:46" ht="21.75" customHeight="1" thickBot="1">
      <c r="A41" s="1847"/>
      <c r="B41" s="1850"/>
      <c r="C41" s="1851"/>
      <c r="D41" s="1846"/>
      <c r="E41" s="1859" t="s">
        <v>0</v>
      </c>
      <c r="F41" s="1859"/>
      <c r="G41" s="1859"/>
      <c r="H41" s="1859"/>
      <c r="I41" s="1859"/>
      <c r="J41" s="1859" t="s">
        <v>1</v>
      </c>
      <c r="K41" s="1859"/>
      <c r="L41" s="1859"/>
      <c r="M41" s="1859"/>
      <c r="N41" s="1859"/>
      <c r="O41" s="1860" t="s">
        <v>43</v>
      </c>
      <c r="P41" s="1861"/>
      <c r="Q41" s="1862" t="s">
        <v>194</v>
      </c>
      <c r="R41" s="1822"/>
      <c r="S41" s="1822"/>
      <c r="T41" s="1822"/>
      <c r="U41" s="1857"/>
      <c r="V41" s="1857"/>
      <c r="W41" s="1858"/>
      <c r="AJ41" s="4"/>
    </row>
    <row r="42" spans="1:46" ht="30" customHeight="1" thickBot="1">
      <c r="A42" s="1847"/>
      <c r="B42" s="1852"/>
      <c r="C42" s="1853"/>
      <c r="D42" s="1854"/>
      <c r="E42" s="636" t="s">
        <v>98</v>
      </c>
      <c r="F42" s="636" t="s">
        <v>72</v>
      </c>
      <c r="G42" s="637" t="s">
        <v>99</v>
      </c>
      <c r="H42" s="637" t="s">
        <v>70</v>
      </c>
      <c r="I42" s="637" t="s">
        <v>71</v>
      </c>
      <c r="J42" s="637" t="s">
        <v>98</v>
      </c>
      <c r="K42" s="636" t="s">
        <v>72</v>
      </c>
      <c r="L42" s="637" t="s">
        <v>99</v>
      </c>
      <c r="M42" s="637" t="s">
        <v>70</v>
      </c>
      <c r="N42" s="637" t="s">
        <v>71</v>
      </c>
      <c r="O42" s="637" t="s">
        <v>100</v>
      </c>
      <c r="P42" s="637" t="s">
        <v>101</v>
      </c>
      <c r="Q42" s="638" t="s">
        <v>197</v>
      </c>
      <c r="R42" s="638" t="s">
        <v>198</v>
      </c>
      <c r="S42" s="638" t="s">
        <v>199</v>
      </c>
      <c r="T42" s="638" t="s">
        <v>200</v>
      </c>
      <c r="U42" s="638" t="s">
        <v>201</v>
      </c>
      <c r="V42" s="639" t="s">
        <v>202</v>
      </c>
      <c r="W42" s="638" t="s">
        <v>203</v>
      </c>
      <c r="X42" s="4"/>
      <c r="Y42" s="4"/>
      <c r="AN42" s="4"/>
    </row>
    <row r="43" spans="1:46" ht="15" customHeight="1">
      <c r="A43" s="1459" t="s">
        <v>428</v>
      </c>
      <c r="B43" s="2173" t="s">
        <v>721</v>
      </c>
      <c r="C43" s="2174"/>
      <c r="D43" s="1553">
        <v>27</v>
      </c>
      <c r="E43" s="1554"/>
      <c r="F43" s="1555"/>
      <c r="G43" s="1555"/>
      <c r="H43" s="1555"/>
      <c r="I43" s="1556"/>
      <c r="J43" s="1554">
        <v>1</v>
      </c>
      <c r="K43" s="1555">
        <v>10</v>
      </c>
      <c r="L43" s="1555">
        <v>10</v>
      </c>
      <c r="M43" s="1555">
        <v>0</v>
      </c>
      <c r="N43" s="1556">
        <v>0</v>
      </c>
      <c r="O43" s="1554">
        <v>1</v>
      </c>
      <c r="P43" s="1557">
        <v>9</v>
      </c>
      <c r="Q43" s="1558">
        <v>0</v>
      </c>
      <c r="R43" s="1559">
        <v>1</v>
      </c>
      <c r="S43" s="1494">
        <v>0</v>
      </c>
      <c r="T43" s="1530">
        <v>1</v>
      </c>
      <c r="U43" s="1530">
        <v>5</v>
      </c>
      <c r="V43" s="1536">
        <v>2</v>
      </c>
      <c r="W43" s="1560">
        <v>1</v>
      </c>
      <c r="X43" s="4"/>
      <c r="Y43" s="4"/>
      <c r="Z43" s="4"/>
      <c r="AA43" s="4"/>
      <c r="AT43" s="4"/>
    </row>
    <row r="44" spans="1:46" ht="15" customHeight="1">
      <c r="A44" s="1459"/>
      <c r="B44" s="2173" t="s">
        <v>429</v>
      </c>
      <c r="C44" s="2174"/>
      <c r="D44" s="559">
        <v>45</v>
      </c>
      <c r="E44" s="1538"/>
      <c r="F44" s="1552"/>
      <c r="G44" s="1552"/>
      <c r="H44" s="1552"/>
      <c r="I44" s="1539"/>
      <c r="J44" s="1538">
        <v>2</v>
      </c>
      <c r="K44" s="1552">
        <v>24</v>
      </c>
      <c r="L44" s="1552">
        <v>24</v>
      </c>
      <c r="M44" s="1552">
        <v>0</v>
      </c>
      <c r="N44" s="1539">
        <v>0</v>
      </c>
      <c r="O44" s="1538">
        <v>0</v>
      </c>
      <c r="P44" s="1561">
        <v>24</v>
      </c>
      <c r="Q44" s="1540">
        <v>3</v>
      </c>
      <c r="R44" s="1542">
        <v>0</v>
      </c>
      <c r="S44" s="1494">
        <v>2</v>
      </c>
      <c r="T44" s="1530">
        <v>5</v>
      </c>
      <c r="U44" s="1530">
        <v>8</v>
      </c>
      <c r="V44" s="1536">
        <v>6</v>
      </c>
      <c r="W44" s="1531">
        <v>0</v>
      </c>
      <c r="X44" s="4"/>
      <c r="Y44" s="4"/>
      <c r="Z44" s="4"/>
      <c r="AA44" s="4"/>
      <c r="AT44" s="4"/>
    </row>
    <row r="45" spans="1:46" ht="15" customHeight="1">
      <c r="A45" s="1459"/>
      <c r="B45" s="2173" t="s">
        <v>558</v>
      </c>
      <c r="C45" s="2174"/>
      <c r="D45" s="559">
        <v>20</v>
      </c>
      <c r="E45" s="1538"/>
      <c r="F45" s="1552"/>
      <c r="G45" s="1552"/>
      <c r="H45" s="1552"/>
      <c r="I45" s="1539"/>
      <c r="J45" s="1538">
        <v>1</v>
      </c>
      <c r="K45" s="1552">
        <v>11</v>
      </c>
      <c r="L45" s="1552">
        <v>11</v>
      </c>
      <c r="M45" s="1552">
        <v>0</v>
      </c>
      <c r="N45" s="1539">
        <v>0</v>
      </c>
      <c r="O45" s="1538">
        <v>0</v>
      </c>
      <c r="P45" s="1561">
        <v>11</v>
      </c>
      <c r="Q45" s="1540">
        <v>2</v>
      </c>
      <c r="R45" s="1542">
        <v>0</v>
      </c>
      <c r="S45" s="1494">
        <v>1</v>
      </c>
      <c r="T45" s="1530">
        <v>2</v>
      </c>
      <c r="U45" s="1530">
        <v>3</v>
      </c>
      <c r="V45" s="1536">
        <v>3</v>
      </c>
      <c r="W45" s="1531">
        <v>0</v>
      </c>
      <c r="X45" s="4"/>
      <c r="Y45" s="4"/>
      <c r="Z45" s="4"/>
      <c r="AA45" s="4"/>
      <c r="AT45" s="4"/>
    </row>
    <row r="46" spans="1:46" ht="15" customHeight="1">
      <c r="A46" s="1459" t="s">
        <v>432</v>
      </c>
      <c r="B46" s="2173" t="s">
        <v>559</v>
      </c>
      <c r="C46" s="2174"/>
      <c r="D46" s="559">
        <v>24</v>
      </c>
      <c r="E46" s="1538"/>
      <c r="F46" s="1552"/>
      <c r="G46" s="1552"/>
      <c r="H46" s="1552"/>
      <c r="I46" s="1539"/>
      <c r="J46" s="1538">
        <v>1</v>
      </c>
      <c r="K46" s="1552">
        <v>10</v>
      </c>
      <c r="L46" s="1552">
        <v>10</v>
      </c>
      <c r="M46" s="1552">
        <v>0</v>
      </c>
      <c r="N46" s="1539">
        <v>0</v>
      </c>
      <c r="O46" s="1538">
        <v>0</v>
      </c>
      <c r="P46" s="1561">
        <v>10</v>
      </c>
      <c r="Q46" s="1540">
        <v>0</v>
      </c>
      <c r="R46" s="1542">
        <v>1</v>
      </c>
      <c r="S46" s="1494">
        <v>3</v>
      </c>
      <c r="T46" s="1530">
        <v>5</v>
      </c>
      <c r="U46" s="1530">
        <v>1</v>
      </c>
      <c r="V46" s="1536">
        <v>0</v>
      </c>
      <c r="W46" s="1531">
        <v>0</v>
      </c>
      <c r="X46" s="4"/>
      <c r="Y46" s="4"/>
      <c r="Z46" s="4"/>
      <c r="AA46" s="4"/>
      <c r="AT46" s="4"/>
    </row>
    <row r="47" spans="1:46" ht="15" customHeight="1">
      <c r="A47" s="1459"/>
      <c r="B47" s="2173" t="s">
        <v>434</v>
      </c>
      <c r="C47" s="2174"/>
      <c r="D47" s="559">
        <v>27</v>
      </c>
      <c r="E47" s="1538"/>
      <c r="F47" s="1552"/>
      <c r="G47" s="1552"/>
      <c r="H47" s="1552"/>
      <c r="I47" s="1539"/>
      <c r="J47" s="1538">
        <v>1</v>
      </c>
      <c r="K47" s="1552">
        <v>10</v>
      </c>
      <c r="L47" s="1552">
        <v>10</v>
      </c>
      <c r="M47" s="1552">
        <v>0</v>
      </c>
      <c r="N47" s="1539">
        <v>0</v>
      </c>
      <c r="O47" s="1538">
        <v>0</v>
      </c>
      <c r="P47" s="1561">
        <v>10</v>
      </c>
      <c r="Q47" s="1540">
        <v>1</v>
      </c>
      <c r="R47" s="1542">
        <v>0</v>
      </c>
      <c r="S47" s="1494">
        <v>1</v>
      </c>
      <c r="T47" s="1530">
        <v>5</v>
      </c>
      <c r="U47" s="1530">
        <v>2</v>
      </c>
      <c r="V47" s="1536">
        <v>1</v>
      </c>
      <c r="W47" s="1531">
        <v>0</v>
      </c>
      <c r="X47" s="4"/>
      <c r="Y47" s="4"/>
      <c r="Z47" s="4"/>
      <c r="AA47" s="4"/>
      <c r="AT47" s="4"/>
    </row>
    <row r="48" spans="1:46" ht="15" customHeight="1">
      <c r="A48" s="1459"/>
      <c r="B48" s="2173" t="s">
        <v>710</v>
      </c>
      <c r="C48" s="2174"/>
      <c r="D48" s="559">
        <v>114</v>
      </c>
      <c r="E48" s="1538"/>
      <c r="F48" s="1552"/>
      <c r="G48" s="1552"/>
      <c r="H48" s="1552"/>
      <c r="I48" s="1539"/>
      <c r="J48" s="1538">
        <v>5</v>
      </c>
      <c r="K48" s="1552">
        <v>51</v>
      </c>
      <c r="L48" s="1552">
        <v>50</v>
      </c>
      <c r="M48" s="1552">
        <v>1</v>
      </c>
      <c r="N48" s="1539">
        <v>0</v>
      </c>
      <c r="O48" s="1538">
        <v>8</v>
      </c>
      <c r="P48" s="1561">
        <v>43</v>
      </c>
      <c r="Q48" s="1540">
        <v>1</v>
      </c>
      <c r="R48" s="1542">
        <v>10</v>
      </c>
      <c r="S48" s="1494">
        <v>10</v>
      </c>
      <c r="T48" s="1530">
        <v>10</v>
      </c>
      <c r="U48" s="1530">
        <v>7</v>
      </c>
      <c r="V48" s="1536">
        <v>9</v>
      </c>
      <c r="W48" s="1531">
        <v>4</v>
      </c>
      <c r="X48" s="4"/>
      <c r="Y48" s="4"/>
      <c r="Z48" s="4"/>
      <c r="AA48" s="4"/>
      <c r="AT48" s="4"/>
    </row>
    <row r="49" spans="1:46" ht="15" customHeight="1">
      <c r="A49" s="1459"/>
      <c r="B49" s="2173" t="s">
        <v>722</v>
      </c>
      <c r="C49" s="2174"/>
      <c r="D49" s="559">
        <v>42</v>
      </c>
      <c r="E49" s="1538"/>
      <c r="F49" s="1552"/>
      <c r="G49" s="1552"/>
      <c r="H49" s="1552"/>
      <c r="I49" s="1539"/>
      <c r="J49" s="1538">
        <v>2</v>
      </c>
      <c r="K49" s="1552">
        <v>20</v>
      </c>
      <c r="L49" s="1552">
        <v>20</v>
      </c>
      <c r="M49" s="1552">
        <v>0</v>
      </c>
      <c r="N49" s="1539">
        <v>0</v>
      </c>
      <c r="O49" s="1538">
        <v>1</v>
      </c>
      <c r="P49" s="1561">
        <v>19</v>
      </c>
      <c r="Q49" s="1540">
        <v>3</v>
      </c>
      <c r="R49" s="1542">
        <v>3</v>
      </c>
      <c r="S49" s="1494">
        <v>1</v>
      </c>
      <c r="T49" s="1530">
        <v>6</v>
      </c>
      <c r="U49" s="1530">
        <v>4</v>
      </c>
      <c r="V49" s="1536">
        <v>2</v>
      </c>
      <c r="W49" s="1531">
        <v>1</v>
      </c>
      <c r="X49" s="4"/>
      <c r="Y49" s="4"/>
      <c r="Z49" s="4"/>
      <c r="AA49" s="4"/>
      <c r="AT49" s="4"/>
    </row>
    <row r="50" spans="1:46" ht="15" customHeight="1">
      <c r="A50" s="1459"/>
      <c r="B50" s="2173" t="s">
        <v>711</v>
      </c>
      <c r="C50" s="2174"/>
      <c r="D50" s="559">
        <v>30</v>
      </c>
      <c r="E50" s="1538"/>
      <c r="F50" s="1552"/>
      <c r="G50" s="1552"/>
      <c r="H50" s="1552"/>
      <c r="I50" s="1539"/>
      <c r="J50" s="1538">
        <v>1</v>
      </c>
      <c r="K50" s="1552">
        <v>10</v>
      </c>
      <c r="L50" s="1552">
        <v>10</v>
      </c>
      <c r="M50" s="1552">
        <v>0</v>
      </c>
      <c r="N50" s="1539">
        <v>0</v>
      </c>
      <c r="O50" s="1538">
        <v>1</v>
      </c>
      <c r="P50" s="1561">
        <v>9</v>
      </c>
      <c r="Q50" s="1540">
        <v>0</v>
      </c>
      <c r="R50" s="1542">
        <v>2</v>
      </c>
      <c r="S50" s="1494">
        <v>1</v>
      </c>
      <c r="T50" s="1530">
        <v>2</v>
      </c>
      <c r="U50" s="1530">
        <v>2</v>
      </c>
      <c r="V50" s="1536">
        <v>2</v>
      </c>
      <c r="W50" s="1531">
        <v>1</v>
      </c>
      <c r="X50" s="4"/>
      <c r="Y50" s="4"/>
      <c r="Z50" s="4"/>
      <c r="AA50" s="4"/>
      <c r="AT50" s="4"/>
    </row>
    <row r="51" spans="1:46" ht="15" customHeight="1">
      <c r="A51" s="1459"/>
      <c r="B51" s="2173" t="s">
        <v>437</v>
      </c>
      <c r="C51" s="2174"/>
      <c r="D51" s="559">
        <v>27</v>
      </c>
      <c r="E51" s="1538"/>
      <c r="F51" s="1552"/>
      <c r="G51" s="1552"/>
      <c r="H51" s="1552"/>
      <c r="I51" s="1539"/>
      <c r="J51" s="1538">
        <v>1</v>
      </c>
      <c r="K51" s="1552">
        <v>10</v>
      </c>
      <c r="L51" s="1552">
        <v>10</v>
      </c>
      <c r="M51" s="1552">
        <v>0</v>
      </c>
      <c r="N51" s="1539">
        <v>0</v>
      </c>
      <c r="O51" s="1538">
        <v>1</v>
      </c>
      <c r="P51" s="1561">
        <v>9</v>
      </c>
      <c r="Q51" s="1540">
        <v>0</v>
      </c>
      <c r="R51" s="1542">
        <v>3</v>
      </c>
      <c r="S51" s="1494">
        <v>0</v>
      </c>
      <c r="T51" s="1530">
        <v>4</v>
      </c>
      <c r="U51" s="1530">
        <v>1</v>
      </c>
      <c r="V51" s="1536">
        <v>1</v>
      </c>
      <c r="W51" s="1531">
        <v>1</v>
      </c>
      <c r="X51" s="4"/>
      <c r="Y51" s="4"/>
      <c r="Z51" s="4"/>
      <c r="AA51" s="4"/>
      <c r="AT51" s="4"/>
    </row>
    <row r="52" spans="1:46" ht="15" customHeight="1">
      <c r="A52" s="1459"/>
      <c r="B52" s="2173" t="s">
        <v>440</v>
      </c>
      <c r="C52" s="2174"/>
      <c r="D52" s="559">
        <v>102</v>
      </c>
      <c r="E52" s="1538"/>
      <c r="F52" s="1552"/>
      <c r="G52" s="1552"/>
      <c r="H52" s="1552"/>
      <c r="I52" s="1539"/>
      <c r="J52" s="1538">
        <v>4</v>
      </c>
      <c r="K52" s="1552">
        <v>40</v>
      </c>
      <c r="L52" s="1552">
        <v>40</v>
      </c>
      <c r="M52" s="1552">
        <v>0</v>
      </c>
      <c r="N52" s="1539">
        <v>0</v>
      </c>
      <c r="O52" s="1538">
        <v>4</v>
      </c>
      <c r="P52" s="1561">
        <v>36</v>
      </c>
      <c r="Q52" s="1540">
        <v>3</v>
      </c>
      <c r="R52" s="1542">
        <v>5</v>
      </c>
      <c r="S52" s="1494">
        <v>7</v>
      </c>
      <c r="T52" s="1530">
        <v>12</v>
      </c>
      <c r="U52" s="1530">
        <v>6</v>
      </c>
      <c r="V52" s="1536">
        <v>5</v>
      </c>
      <c r="W52" s="1531">
        <v>2</v>
      </c>
      <c r="X52" s="4"/>
      <c r="Y52" s="4"/>
      <c r="Z52" s="4"/>
      <c r="AA52" s="4"/>
      <c r="AT52" s="4"/>
    </row>
    <row r="53" spans="1:46" ht="15" customHeight="1">
      <c r="A53" s="1459"/>
      <c r="B53" s="2173" t="s">
        <v>723</v>
      </c>
      <c r="C53" s="2174"/>
      <c r="D53" s="559">
        <v>27</v>
      </c>
      <c r="E53" s="1538"/>
      <c r="F53" s="1552"/>
      <c r="G53" s="1552"/>
      <c r="H53" s="1552"/>
      <c r="I53" s="1539"/>
      <c r="J53" s="1538">
        <v>1</v>
      </c>
      <c r="K53" s="1552">
        <v>10</v>
      </c>
      <c r="L53" s="1552">
        <v>10</v>
      </c>
      <c r="M53" s="1552">
        <v>0</v>
      </c>
      <c r="N53" s="1539">
        <v>0</v>
      </c>
      <c r="O53" s="1538">
        <v>1</v>
      </c>
      <c r="P53" s="1561">
        <v>9</v>
      </c>
      <c r="Q53" s="1540">
        <v>0</v>
      </c>
      <c r="R53" s="1542">
        <v>1</v>
      </c>
      <c r="S53" s="1494">
        <v>0</v>
      </c>
      <c r="T53" s="1530">
        <v>1</v>
      </c>
      <c r="U53" s="1530">
        <v>5</v>
      </c>
      <c r="V53" s="1536">
        <v>2</v>
      </c>
      <c r="W53" s="1531">
        <v>1</v>
      </c>
      <c r="X53" s="4"/>
      <c r="Y53" s="4"/>
      <c r="Z53" s="4"/>
      <c r="AA53" s="4"/>
      <c r="AT53" s="4"/>
    </row>
    <row r="54" spans="1:46" ht="15" customHeight="1">
      <c r="A54" s="1459" t="s">
        <v>449</v>
      </c>
      <c r="B54" s="2173" t="s">
        <v>596</v>
      </c>
      <c r="C54" s="2174"/>
      <c r="D54" s="559">
        <v>21</v>
      </c>
      <c r="E54" s="1538"/>
      <c r="F54" s="1552"/>
      <c r="G54" s="1552"/>
      <c r="H54" s="1552"/>
      <c r="I54" s="1539"/>
      <c r="J54" s="1538">
        <v>1</v>
      </c>
      <c r="K54" s="1552">
        <v>10</v>
      </c>
      <c r="L54" s="1552">
        <v>10</v>
      </c>
      <c r="M54" s="1552">
        <v>0</v>
      </c>
      <c r="N54" s="1539">
        <v>0</v>
      </c>
      <c r="O54" s="1538">
        <v>0</v>
      </c>
      <c r="P54" s="1561">
        <v>10</v>
      </c>
      <c r="Q54" s="1540">
        <v>0</v>
      </c>
      <c r="R54" s="1542">
        <v>1</v>
      </c>
      <c r="S54" s="1494">
        <v>0</v>
      </c>
      <c r="T54" s="1530">
        <v>5</v>
      </c>
      <c r="U54" s="1530">
        <v>1</v>
      </c>
      <c r="V54" s="1536">
        <v>3</v>
      </c>
      <c r="W54" s="1531">
        <v>0</v>
      </c>
      <c r="X54" s="4"/>
      <c r="Y54" s="4"/>
      <c r="Z54" s="4"/>
      <c r="AA54" s="4"/>
      <c r="AT54" s="4"/>
    </row>
    <row r="55" spans="1:46" ht="15" customHeight="1">
      <c r="A55" s="1459"/>
      <c r="B55" s="2173" t="s">
        <v>511</v>
      </c>
      <c r="C55" s="2174"/>
      <c r="D55" s="559">
        <v>24</v>
      </c>
      <c r="E55" s="1538"/>
      <c r="F55" s="1552"/>
      <c r="G55" s="1552"/>
      <c r="H55" s="1552"/>
      <c r="I55" s="1539"/>
      <c r="J55" s="1538">
        <v>1</v>
      </c>
      <c r="K55" s="1552">
        <v>10</v>
      </c>
      <c r="L55" s="1552">
        <v>5</v>
      </c>
      <c r="M55" s="1552">
        <v>0</v>
      </c>
      <c r="N55" s="1539">
        <v>5</v>
      </c>
      <c r="O55" s="1538">
        <v>0</v>
      </c>
      <c r="P55" s="1561">
        <v>10</v>
      </c>
      <c r="Q55" s="1540">
        <v>1</v>
      </c>
      <c r="R55" s="1542">
        <v>0</v>
      </c>
      <c r="S55" s="1494">
        <v>0</v>
      </c>
      <c r="T55" s="1530">
        <v>5</v>
      </c>
      <c r="U55" s="1530">
        <v>1</v>
      </c>
      <c r="V55" s="1536">
        <v>3</v>
      </c>
      <c r="W55" s="1531">
        <v>0</v>
      </c>
      <c r="X55" s="4"/>
      <c r="Y55" s="4"/>
      <c r="Z55" s="4"/>
      <c r="AA55" s="4"/>
      <c r="AT55" s="4"/>
    </row>
    <row r="56" spans="1:46" ht="15" customHeight="1">
      <c r="A56" s="1459"/>
      <c r="B56" s="2173" t="s">
        <v>724</v>
      </c>
      <c r="C56" s="2174"/>
      <c r="D56" s="559">
        <v>21</v>
      </c>
      <c r="E56" s="1538"/>
      <c r="F56" s="1552"/>
      <c r="G56" s="1552"/>
      <c r="H56" s="1552"/>
      <c r="I56" s="1539"/>
      <c r="J56" s="1538">
        <v>1</v>
      </c>
      <c r="K56" s="1552">
        <v>17</v>
      </c>
      <c r="L56" s="1552">
        <v>17</v>
      </c>
      <c r="M56" s="1552">
        <v>0</v>
      </c>
      <c r="N56" s="1539">
        <v>0</v>
      </c>
      <c r="O56" s="1538">
        <v>4</v>
      </c>
      <c r="P56" s="1561">
        <v>13</v>
      </c>
      <c r="Q56" s="1540">
        <v>0</v>
      </c>
      <c r="R56" s="1542">
        <v>1</v>
      </c>
      <c r="S56" s="1494">
        <v>2</v>
      </c>
      <c r="T56" s="1530">
        <v>2</v>
      </c>
      <c r="U56" s="1530">
        <v>7</v>
      </c>
      <c r="V56" s="1536">
        <v>4</v>
      </c>
      <c r="W56" s="1531">
        <v>1</v>
      </c>
      <c r="X56" s="4"/>
      <c r="Y56" s="4"/>
      <c r="Z56" s="4"/>
      <c r="AA56" s="4"/>
      <c r="AT56" s="4"/>
    </row>
    <row r="57" spans="1:46" ht="15" customHeight="1">
      <c r="A57" s="1459"/>
      <c r="B57" s="2173" t="s">
        <v>725</v>
      </c>
      <c r="C57" s="2174"/>
      <c r="D57" s="559">
        <v>24</v>
      </c>
      <c r="E57" s="1538"/>
      <c r="F57" s="1552"/>
      <c r="G57" s="1552"/>
      <c r="H57" s="1552"/>
      <c r="I57" s="1539"/>
      <c r="J57" s="1538">
        <v>1</v>
      </c>
      <c r="K57" s="1552">
        <v>10</v>
      </c>
      <c r="L57" s="1552">
        <v>10</v>
      </c>
      <c r="M57" s="1552">
        <v>0</v>
      </c>
      <c r="N57" s="1539">
        <v>0</v>
      </c>
      <c r="O57" s="1538">
        <v>0</v>
      </c>
      <c r="P57" s="1561">
        <v>10</v>
      </c>
      <c r="Q57" s="1540">
        <v>1</v>
      </c>
      <c r="R57" s="1542">
        <v>1</v>
      </c>
      <c r="S57" s="1494">
        <v>0</v>
      </c>
      <c r="T57" s="1530">
        <v>1</v>
      </c>
      <c r="U57" s="1530">
        <v>4</v>
      </c>
      <c r="V57" s="1536">
        <v>2</v>
      </c>
      <c r="W57" s="1531">
        <v>1</v>
      </c>
      <c r="X57" s="4"/>
      <c r="Y57" s="4"/>
      <c r="Z57" s="4"/>
      <c r="AA57" s="4"/>
      <c r="AT57" s="4"/>
    </row>
    <row r="58" spans="1:46" ht="15" customHeight="1">
      <c r="A58" s="1459"/>
      <c r="B58" s="2173" t="s">
        <v>726</v>
      </c>
      <c r="C58" s="2174"/>
      <c r="D58" s="559">
        <v>21</v>
      </c>
      <c r="E58" s="1538"/>
      <c r="F58" s="1552"/>
      <c r="G58" s="1552"/>
      <c r="H58" s="1552"/>
      <c r="I58" s="1539"/>
      <c r="J58" s="1538">
        <v>1</v>
      </c>
      <c r="K58" s="1552">
        <v>17</v>
      </c>
      <c r="L58" s="1552">
        <v>17</v>
      </c>
      <c r="M58" s="1552">
        <v>0</v>
      </c>
      <c r="N58" s="1539">
        <v>0</v>
      </c>
      <c r="O58" s="1538">
        <v>4</v>
      </c>
      <c r="P58" s="1561">
        <v>13</v>
      </c>
      <c r="Q58" s="1540">
        <v>0</v>
      </c>
      <c r="R58" s="1542">
        <v>1</v>
      </c>
      <c r="S58" s="1494">
        <v>2</v>
      </c>
      <c r="T58" s="1530">
        <v>2</v>
      </c>
      <c r="U58" s="1530">
        <v>7</v>
      </c>
      <c r="V58" s="1536">
        <v>4</v>
      </c>
      <c r="W58" s="1531">
        <v>1</v>
      </c>
      <c r="X58" s="4"/>
      <c r="Y58" s="4"/>
      <c r="Z58" s="4"/>
      <c r="AA58" s="4"/>
      <c r="AT58" s="4"/>
    </row>
    <row r="59" spans="1:46" ht="15" customHeight="1">
      <c r="A59" s="1459"/>
      <c r="B59" s="2173" t="s">
        <v>727</v>
      </c>
      <c r="C59" s="2174"/>
      <c r="D59" s="559">
        <v>24</v>
      </c>
      <c r="E59" s="1538"/>
      <c r="F59" s="1552"/>
      <c r="G59" s="1552"/>
      <c r="H59" s="1552"/>
      <c r="I59" s="1539"/>
      <c r="J59" s="1538">
        <v>1</v>
      </c>
      <c r="K59" s="1552">
        <v>17</v>
      </c>
      <c r="L59" s="1552">
        <v>17</v>
      </c>
      <c r="M59" s="1552">
        <v>0</v>
      </c>
      <c r="N59" s="1539">
        <v>0</v>
      </c>
      <c r="O59" s="1538">
        <v>4</v>
      </c>
      <c r="P59" s="1561">
        <v>13</v>
      </c>
      <c r="Q59" s="1540">
        <v>0</v>
      </c>
      <c r="R59" s="1542">
        <v>1</v>
      </c>
      <c r="S59" s="1494">
        <v>2</v>
      </c>
      <c r="T59" s="1530">
        <v>2</v>
      </c>
      <c r="U59" s="1530">
        <v>7</v>
      </c>
      <c r="V59" s="1536">
        <v>4</v>
      </c>
      <c r="W59" s="1531">
        <v>1</v>
      </c>
      <c r="X59" s="4"/>
      <c r="Y59" s="4"/>
      <c r="Z59" s="4"/>
      <c r="AA59" s="4"/>
      <c r="AT59" s="4"/>
    </row>
    <row r="60" spans="1:46" ht="15" customHeight="1">
      <c r="A60" s="1459"/>
      <c r="B60" s="2173" t="s">
        <v>728</v>
      </c>
      <c r="C60" s="2174"/>
      <c r="D60" s="559">
        <v>24</v>
      </c>
      <c r="E60" s="1538"/>
      <c r="F60" s="1552"/>
      <c r="G60" s="1552"/>
      <c r="H60" s="1552"/>
      <c r="I60" s="1539"/>
      <c r="J60" s="1538">
        <v>1</v>
      </c>
      <c r="K60" s="1552">
        <v>17</v>
      </c>
      <c r="L60" s="1552">
        <v>17</v>
      </c>
      <c r="M60" s="1552">
        <v>0</v>
      </c>
      <c r="N60" s="1539">
        <v>0</v>
      </c>
      <c r="O60" s="1538">
        <v>4</v>
      </c>
      <c r="P60" s="1561">
        <v>13</v>
      </c>
      <c r="Q60" s="1540">
        <v>0</v>
      </c>
      <c r="R60" s="1542">
        <v>1</v>
      </c>
      <c r="S60" s="1494">
        <v>2</v>
      </c>
      <c r="T60" s="1530">
        <v>2</v>
      </c>
      <c r="U60" s="1530">
        <v>7</v>
      </c>
      <c r="V60" s="1536">
        <v>4</v>
      </c>
      <c r="W60" s="1531">
        <v>1</v>
      </c>
      <c r="X60" s="4"/>
      <c r="Y60" s="4"/>
      <c r="Z60" s="4"/>
      <c r="AA60" s="4"/>
      <c r="AT60" s="4"/>
    </row>
    <row r="61" spans="1:46" ht="15" customHeight="1">
      <c r="A61" s="1459" t="s">
        <v>474</v>
      </c>
      <c r="B61" s="2173" t="s">
        <v>516</v>
      </c>
      <c r="C61" s="2174"/>
      <c r="D61" s="559">
        <v>93</v>
      </c>
      <c r="E61" s="1538"/>
      <c r="F61" s="1552"/>
      <c r="G61" s="1552"/>
      <c r="H61" s="1552"/>
      <c r="I61" s="1539"/>
      <c r="J61" s="1538">
        <v>4</v>
      </c>
      <c r="K61" s="1552">
        <v>40</v>
      </c>
      <c r="L61" s="1552">
        <v>40</v>
      </c>
      <c r="M61" s="1552">
        <v>0</v>
      </c>
      <c r="N61" s="1539">
        <v>0</v>
      </c>
      <c r="O61" s="1538">
        <v>0</v>
      </c>
      <c r="P61" s="1561">
        <v>40</v>
      </c>
      <c r="Q61" s="1540">
        <v>6</v>
      </c>
      <c r="R61" s="1542">
        <v>11</v>
      </c>
      <c r="S61" s="1494">
        <v>10</v>
      </c>
      <c r="T61" s="1530">
        <v>10</v>
      </c>
      <c r="U61" s="1530">
        <v>2</v>
      </c>
      <c r="V61" s="1536">
        <v>1</v>
      </c>
      <c r="W61" s="1531">
        <v>0</v>
      </c>
      <c r="X61" s="4"/>
      <c r="Y61" s="4"/>
      <c r="Z61" s="4"/>
      <c r="AA61" s="4"/>
      <c r="AT61" s="4"/>
    </row>
    <row r="62" spans="1:46" ht="15" customHeight="1">
      <c r="A62" s="1459"/>
      <c r="B62" s="2173" t="s">
        <v>571</v>
      </c>
      <c r="C62" s="2174"/>
      <c r="D62" s="559">
        <v>54</v>
      </c>
      <c r="E62" s="1538"/>
      <c r="F62" s="1552"/>
      <c r="G62" s="1552"/>
      <c r="H62" s="1552"/>
      <c r="I62" s="1539"/>
      <c r="J62" s="1538">
        <v>2</v>
      </c>
      <c r="K62" s="1552">
        <v>20</v>
      </c>
      <c r="L62" s="1552">
        <v>20</v>
      </c>
      <c r="M62" s="1552">
        <v>0</v>
      </c>
      <c r="N62" s="1539">
        <v>0</v>
      </c>
      <c r="O62" s="1538">
        <v>0</v>
      </c>
      <c r="P62" s="1561">
        <v>20</v>
      </c>
      <c r="Q62" s="1540">
        <v>3</v>
      </c>
      <c r="R62" s="1542">
        <v>5</v>
      </c>
      <c r="S62" s="1494">
        <v>5</v>
      </c>
      <c r="T62" s="1530">
        <v>5</v>
      </c>
      <c r="U62" s="1530">
        <v>1</v>
      </c>
      <c r="V62" s="1536">
        <v>1</v>
      </c>
      <c r="W62" s="1531">
        <v>0</v>
      </c>
      <c r="X62" s="4"/>
      <c r="Y62" s="4"/>
      <c r="Z62" s="4"/>
      <c r="AA62" s="4"/>
      <c r="AT62" s="4"/>
    </row>
    <row r="63" spans="1:46" ht="15" customHeight="1">
      <c r="A63" s="1459"/>
      <c r="B63" s="2173" t="s">
        <v>729</v>
      </c>
      <c r="C63" s="2174"/>
      <c r="D63" s="559">
        <v>144</v>
      </c>
      <c r="E63" s="1538"/>
      <c r="F63" s="1552"/>
      <c r="G63" s="1552"/>
      <c r="H63" s="1552"/>
      <c r="I63" s="1539"/>
      <c r="J63" s="1538">
        <v>6</v>
      </c>
      <c r="K63" s="1552">
        <v>65</v>
      </c>
      <c r="L63" s="1552">
        <v>62</v>
      </c>
      <c r="M63" s="1552">
        <v>0</v>
      </c>
      <c r="N63" s="1539">
        <v>3</v>
      </c>
      <c r="O63" s="1538">
        <v>1</v>
      </c>
      <c r="P63" s="1561">
        <v>64</v>
      </c>
      <c r="Q63" s="1540">
        <v>12</v>
      </c>
      <c r="R63" s="1542">
        <v>20</v>
      </c>
      <c r="S63" s="1494">
        <v>31</v>
      </c>
      <c r="T63" s="1530">
        <v>2</v>
      </c>
      <c r="U63" s="1530">
        <v>0</v>
      </c>
      <c r="V63" s="1536">
        <v>0</v>
      </c>
      <c r="W63" s="1531">
        <v>0</v>
      </c>
      <c r="X63" s="4"/>
      <c r="Y63" s="4"/>
      <c r="Z63" s="4"/>
      <c r="AA63" s="4"/>
      <c r="AT63" s="4"/>
    </row>
    <row r="64" spans="1:46" ht="15" customHeight="1">
      <c r="A64" s="1459"/>
      <c r="B64" s="2173" t="s">
        <v>417</v>
      </c>
      <c r="C64" s="2174"/>
      <c r="D64" s="559">
        <v>65</v>
      </c>
      <c r="E64" s="1538"/>
      <c r="F64" s="1552"/>
      <c r="G64" s="1552"/>
      <c r="H64" s="1552"/>
      <c r="I64" s="1539"/>
      <c r="J64" s="1538">
        <v>3</v>
      </c>
      <c r="K64" s="1552">
        <v>57</v>
      </c>
      <c r="L64" s="1552">
        <v>54</v>
      </c>
      <c r="M64" s="1552">
        <v>1</v>
      </c>
      <c r="N64" s="1539">
        <v>2</v>
      </c>
      <c r="O64" s="1538">
        <v>0</v>
      </c>
      <c r="P64" s="1561">
        <v>57</v>
      </c>
      <c r="Q64" s="1540">
        <v>13</v>
      </c>
      <c r="R64" s="1542">
        <v>20</v>
      </c>
      <c r="S64" s="1494">
        <v>22</v>
      </c>
      <c r="T64" s="1530">
        <v>2</v>
      </c>
      <c r="U64" s="1530">
        <v>0</v>
      </c>
      <c r="V64" s="1536">
        <v>0</v>
      </c>
      <c r="W64" s="1531">
        <v>0</v>
      </c>
      <c r="X64" s="4"/>
      <c r="Y64" s="4"/>
      <c r="Z64" s="4"/>
      <c r="AA64" s="4"/>
      <c r="AT64" s="4"/>
    </row>
    <row r="65" spans="1:46" ht="15" customHeight="1">
      <c r="A65" s="1459"/>
      <c r="B65" s="2173" t="s">
        <v>703</v>
      </c>
      <c r="C65" s="2174"/>
      <c r="D65" s="559">
        <v>216</v>
      </c>
      <c r="E65" s="1538"/>
      <c r="F65" s="1552"/>
      <c r="G65" s="1552"/>
      <c r="H65" s="1552"/>
      <c r="I65" s="1539"/>
      <c r="J65" s="1538">
        <v>9</v>
      </c>
      <c r="K65" s="1552">
        <v>101</v>
      </c>
      <c r="L65" s="1552">
        <v>95</v>
      </c>
      <c r="M65" s="1552">
        <v>1</v>
      </c>
      <c r="N65" s="1539">
        <v>5</v>
      </c>
      <c r="O65" s="1538">
        <v>8</v>
      </c>
      <c r="P65" s="1561">
        <v>93</v>
      </c>
      <c r="Q65" s="1540">
        <v>16</v>
      </c>
      <c r="R65" s="1542">
        <v>26</v>
      </c>
      <c r="S65" s="1494">
        <v>37</v>
      </c>
      <c r="T65" s="1530">
        <v>19</v>
      </c>
      <c r="U65" s="1530">
        <v>3</v>
      </c>
      <c r="V65" s="1536">
        <v>0</v>
      </c>
      <c r="W65" s="1531">
        <v>0</v>
      </c>
      <c r="X65" s="4"/>
      <c r="Y65" s="4"/>
      <c r="Z65" s="4"/>
      <c r="AA65" s="4"/>
      <c r="AT65" s="4"/>
    </row>
    <row r="66" spans="1:46" ht="15" customHeight="1">
      <c r="A66" s="1459" t="s">
        <v>485</v>
      </c>
      <c r="B66" s="2173" t="s">
        <v>48</v>
      </c>
      <c r="C66" s="2174"/>
      <c r="D66" s="559">
        <v>24</v>
      </c>
      <c r="E66" s="1538"/>
      <c r="F66" s="1552"/>
      <c r="G66" s="1552"/>
      <c r="H66" s="1552"/>
      <c r="I66" s="1539"/>
      <c r="J66" s="1538">
        <v>1</v>
      </c>
      <c r="K66" s="1552">
        <v>10</v>
      </c>
      <c r="L66" s="1552">
        <v>10</v>
      </c>
      <c r="M66" s="1552">
        <v>0</v>
      </c>
      <c r="N66" s="1539">
        <v>0</v>
      </c>
      <c r="O66" s="1538">
        <v>0</v>
      </c>
      <c r="P66" s="1561">
        <v>10</v>
      </c>
      <c r="Q66" s="1540">
        <v>0</v>
      </c>
      <c r="R66" s="1542">
        <v>0</v>
      </c>
      <c r="S66" s="1494">
        <v>2</v>
      </c>
      <c r="T66" s="1530">
        <v>1</v>
      </c>
      <c r="U66" s="1530">
        <v>4</v>
      </c>
      <c r="V66" s="1536">
        <v>3</v>
      </c>
      <c r="W66" s="1531">
        <v>0</v>
      </c>
      <c r="X66" s="4"/>
      <c r="Y66" s="4"/>
      <c r="Z66" s="4"/>
      <c r="AA66" s="4"/>
      <c r="AT66" s="4"/>
    </row>
    <row r="67" spans="1:46" ht="15" customHeight="1">
      <c r="A67" s="1459"/>
      <c r="B67" s="2173" t="s">
        <v>608</v>
      </c>
      <c r="C67" s="2174"/>
      <c r="D67" s="559">
        <v>48</v>
      </c>
      <c r="E67" s="1538"/>
      <c r="F67" s="1552"/>
      <c r="G67" s="1552"/>
      <c r="H67" s="1552"/>
      <c r="I67" s="1539"/>
      <c r="J67" s="1538">
        <v>2</v>
      </c>
      <c r="K67" s="1552">
        <v>20</v>
      </c>
      <c r="L67" s="1552">
        <v>20</v>
      </c>
      <c r="M67" s="1552">
        <v>0</v>
      </c>
      <c r="N67" s="1539">
        <v>0</v>
      </c>
      <c r="O67" s="1538">
        <v>0</v>
      </c>
      <c r="P67" s="1561">
        <v>20</v>
      </c>
      <c r="Q67" s="1540">
        <v>2</v>
      </c>
      <c r="R67" s="1542">
        <v>0</v>
      </c>
      <c r="S67" s="1494">
        <v>2</v>
      </c>
      <c r="T67" s="1530">
        <v>2</v>
      </c>
      <c r="U67" s="1530">
        <v>7</v>
      </c>
      <c r="V67" s="1536">
        <v>5</v>
      </c>
      <c r="W67" s="1531">
        <v>2</v>
      </c>
      <c r="X67" s="4"/>
      <c r="Y67" s="4"/>
      <c r="Z67" s="4"/>
      <c r="AA67" s="4"/>
      <c r="AT67" s="4"/>
    </row>
    <row r="68" spans="1:46" ht="15" customHeight="1">
      <c r="A68" s="1459"/>
      <c r="B68" s="2173" t="s">
        <v>730</v>
      </c>
      <c r="C68" s="2174"/>
      <c r="D68" s="559">
        <v>117</v>
      </c>
      <c r="E68" s="1538"/>
      <c r="F68" s="1552"/>
      <c r="G68" s="1552"/>
      <c r="H68" s="1552"/>
      <c r="I68" s="1539"/>
      <c r="J68" s="1538">
        <v>5</v>
      </c>
      <c r="K68" s="1552">
        <v>50</v>
      </c>
      <c r="L68" s="1552">
        <v>44</v>
      </c>
      <c r="M68" s="1552">
        <v>2</v>
      </c>
      <c r="N68" s="1539">
        <v>4</v>
      </c>
      <c r="O68" s="1538">
        <v>0</v>
      </c>
      <c r="P68" s="1561">
        <v>50</v>
      </c>
      <c r="Q68" s="1540">
        <v>1</v>
      </c>
      <c r="R68" s="1542">
        <v>5</v>
      </c>
      <c r="S68" s="1494">
        <v>8</v>
      </c>
      <c r="T68" s="1530">
        <v>6</v>
      </c>
      <c r="U68" s="1530">
        <v>11</v>
      </c>
      <c r="V68" s="1536">
        <v>15</v>
      </c>
      <c r="W68" s="1531">
        <v>4</v>
      </c>
      <c r="X68" s="4"/>
      <c r="Y68" s="4"/>
      <c r="Z68" s="4"/>
      <c r="AA68" s="4"/>
      <c r="AT68" s="4"/>
    </row>
    <row r="69" spans="1:46" ht="15" customHeight="1">
      <c r="A69" s="1459"/>
      <c r="B69" s="2173" t="s">
        <v>731</v>
      </c>
      <c r="C69" s="2174"/>
      <c r="D69" s="559">
        <v>27</v>
      </c>
      <c r="E69" s="1538"/>
      <c r="F69" s="1552"/>
      <c r="G69" s="1552"/>
      <c r="H69" s="1552"/>
      <c r="I69" s="1539"/>
      <c r="J69" s="1538">
        <v>1</v>
      </c>
      <c r="K69" s="1552">
        <v>10</v>
      </c>
      <c r="L69" s="1552">
        <v>5</v>
      </c>
      <c r="M69" s="1552">
        <v>5</v>
      </c>
      <c r="N69" s="1539">
        <v>0</v>
      </c>
      <c r="O69" s="1538">
        <v>0</v>
      </c>
      <c r="P69" s="1561">
        <v>10</v>
      </c>
      <c r="Q69" s="1540">
        <v>0</v>
      </c>
      <c r="R69" s="1542">
        <v>3</v>
      </c>
      <c r="S69" s="1494">
        <v>2</v>
      </c>
      <c r="T69" s="1530">
        <v>1</v>
      </c>
      <c r="U69" s="1530">
        <v>1</v>
      </c>
      <c r="V69" s="1536">
        <v>2</v>
      </c>
      <c r="W69" s="1531">
        <v>1</v>
      </c>
      <c r="X69" s="4"/>
      <c r="Y69" s="4"/>
      <c r="Z69" s="4"/>
      <c r="AA69" s="4"/>
      <c r="AT69" s="4"/>
    </row>
    <row r="70" spans="1:46" ht="15" customHeight="1">
      <c r="A70" s="1459" t="s">
        <v>546</v>
      </c>
      <c r="B70" s="2173" t="s">
        <v>577</v>
      </c>
      <c r="C70" s="2174"/>
      <c r="D70" s="559">
        <v>48</v>
      </c>
      <c r="E70" s="1538"/>
      <c r="F70" s="1552"/>
      <c r="G70" s="1552"/>
      <c r="H70" s="1552"/>
      <c r="I70" s="1539"/>
      <c r="J70" s="1538">
        <v>2</v>
      </c>
      <c r="K70" s="1552">
        <v>20</v>
      </c>
      <c r="L70" s="1552">
        <v>20</v>
      </c>
      <c r="M70" s="1552">
        <v>0</v>
      </c>
      <c r="N70" s="1539">
        <v>0</v>
      </c>
      <c r="O70" s="1538">
        <v>5</v>
      </c>
      <c r="P70" s="1561">
        <v>15</v>
      </c>
      <c r="Q70" s="1540">
        <v>18</v>
      </c>
      <c r="R70" s="1542">
        <v>2</v>
      </c>
      <c r="S70" s="1494">
        <v>0</v>
      </c>
      <c r="T70" s="1530">
        <v>0</v>
      </c>
      <c r="U70" s="1530">
        <v>0</v>
      </c>
      <c r="V70" s="1536">
        <v>0</v>
      </c>
      <c r="W70" s="1531">
        <v>0</v>
      </c>
      <c r="X70" s="4"/>
      <c r="Y70" s="4"/>
      <c r="Z70" s="4"/>
      <c r="AA70" s="4"/>
      <c r="AT70" s="4"/>
    </row>
    <row r="71" spans="1:46" ht="15" customHeight="1">
      <c r="A71" s="1459"/>
      <c r="B71" s="2173" t="s">
        <v>550</v>
      </c>
      <c r="C71" s="2174"/>
      <c r="D71" s="559">
        <v>48</v>
      </c>
      <c r="E71" s="1538"/>
      <c r="F71" s="1552"/>
      <c r="G71" s="1552"/>
      <c r="H71" s="1552"/>
      <c r="I71" s="1539"/>
      <c r="J71" s="1538">
        <v>2</v>
      </c>
      <c r="K71" s="1552">
        <v>22</v>
      </c>
      <c r="L71" s="1552">
        <v>22</v>
      </c>
      <c r="M71" s="1552">
        <v>0</v>
      </c>
      <c r="N71" s="1539">
        <v>0</v>
      </c>
      <c r="O71" s="1538">
        <v>6</v>
      </c>
      <c r="P71" s="1561">
        <v>16</v>
      </c>
      <c r="Q71" s="1540">
        <v>16</v>
      </c>
      <c r="R71" s="1542">
        <v>6</v>
      </c>
      <c r="S71" s="1494">
        <v>0</v>
      </c>
      <c r="T71" s="1530">
        <v>0</v>
      </c>
      <c r="U71" s="1530">
        <v>0</v>
      </c>
      <c r="V71" s="1536">
        <v>0</v>
      </c>
      <c r="W71" s="1531">
        <v>0</v>
      </c>
      <c r="X71" s="4"/>
      <c r="Y71" s="4"/>
      <c r="Z71" s="4"/>
      <c r="AA71" s="4"/>
      <c r="AT71" s="4"/>
    </row>
    <row r="72" spans="1:46" ht="15" customHeight="1">
      <c r="A72" s="1459"/>
      <c r="B72" s="2173" t="s">
        <v>732</v>
      </c>
      <c r="C72" s="2174"/>
      <c r="D72" s="559">
        <v>48</v>
      </c>
      <c r="E72" s="1538"/>
      <c r="F72" s="1552"/>
      <c r="G72" s="1552"/>
      <c r="H72" s="1552"/>
      <c r="I72" s="1539"/>
      <c r="J72" s="1538">
        <v>2</v>
      </c>
      <c r="K72" s="1552">
        <v>22</v>
      </c>
      <c r="L72" s="1552">
        <v>22</v>
      </c>
      <c r="M72" s="1552">
        <v>0</v>
      </c>
      <c r="N72" s="1539">
        <v>0</v>
      </c>
      <c r="O72" s="1538">
        <v>6</v>
      </c>
      <c r="P72" s="1561">
        <v>16</v>
      </c>
      <c r="Q72" s="1540">
        <v>16</v>
      </c>
      <c r="R72" s="1542">
        <v>6</v>
      </c>
      <c r="S72" s="1494">
        <v>0</v>
      </c>
      <c r="T72" s="1530">
        <v>0</v>
      </c>
      <c r="U72" s="1530">
        <v>0</v>
      </c>
      <c r="V72" s="1536">
        <v>0</v>
      </c>
      <c r="W72" s="1531">
        <v>0</v>
      </c>
      <c r="X72" s="4"/>
      <c r="Y72" s="4"/>
      <c r="Z72" s="4"/>
      <c r="AA72" s="4"/>
      <c r="AT72" s="4"/>
    </row>
    <row r="73" spans="1:46" ht="15" customHeight="1">
      <c r="A73" s="1459"/>
      <c r="B73" s="2173" t="s">
        <v>423</v>
      </c>
      <c r="C73" s="2174"/>
      <c r="D73" s="559">
        <v>44</v>
      </c>
      <c r="E73" s="1538"/>
      <c r="F73" s="1552"/>
      <c r="G73" s="1552"/>
      <c r="H73" s="1552"/>
      <c r="I73" s="1539"/>
      <c r="J73" s="1538">
        <v>2</v>
      </c>
      <c r="K73" s="1552">
        <v>20</v>
      </c>
      <c r="L73" s="1552">
        <v>16</v>
      </c>
      <c r="M73" s="1552">
        <v>0</v>
      </c>
      <c r="N73" s="1539">
        <v>4</v>
      </c>
      <c r="O73" s="1538">
        <v>0</v>
      </c>
      <c r="P73" s="1561">
        <v>20</v>
      </c>
      <c r="Q73" s="1540">
        <v>0</v>
      </c>
      <c r="R73" s="1542">
        <v>2</v>
      </c>
      <c r="S73" s="1494">
        <v>4</v>
      </c>
      <c r="T73" s="1530">
        <v>5</v>
      </c>
      <c r="U73" s="1530">
        <v>8</v>
      </c>
      <c r="V73" s="1536">
        <v>1</v>
      </c>
      <c r="W73" s="1531">
        <v>0</v>
      </c>
      <c r="X73" s="4"/>
      <c r="Y73" s="4"/>
      <c r="Z73" s="4"/>
      <c r="AA73" s="4"/>
      <c r="AT73" s="4"/>
    </row>
    <row r="74" spans="1:46" ht="15" customHeight="1">
      <c r="A74" s="1459"/>
      <c r="B74" s="2173" t="s">
        <v>520</v>
      </c>
      <c r="C74" s="2174"/>
      <c r="D74" s="559">
        <v>45</v>
      </c>
      <c r="E74" s="1538"/>
      <c r="F74" s="1552"/>
      <c r="G74" s="1552"/>
      <c r="H74" s="1552"/>
      <c r="I74" s="1539"/>
      <c r="J74" s="1538">
        <v>2</v>
      </c>
      <c r="K74" s="1552">
        <v>20</v>
      </c>
      <c r="L74" s="1552">
        <v>14</v>
      </c>
      <c r="M74" s="1552">
        <v>0</v>
      </c>
      <c r="N74" s="1539">
        <v>6</v>
      </c>
      <c r="O74" s="1538">
        <v>0</v>
      </c>
      <c r="P74" s="1561">
        <v>20</v>
      </c>
      <c r="Q74" s="1540">
        <v>0</v>
      </c>
      <c r="R74" s="1542">
        <v>0</v>
      </c>
      <c r="S74" s="1494">
        <v>4</v>
      </c>
      <c r="T74" s="1530">
        <v>5</v>
      </c>
      <c r="U74" s="1530">
        <v>8</v>
      </c>
      <c r="V74" s="1536">
        <v>3</v>
      </c>
      <c r="W74" s="1531">
        <v>0</v>
      </c>
      <c r="X74" s="4"/>
      <c r="Y74" s="4"/>
      <c r="Z74" s="4"/>
      <c r="AA74" s="4"/>
      <c r="AT74" s="4"/>
    </row>
    <row r="75" spans="1:46" ht="15" customHeight="1">
      <c r="A75" s="1459"/>
      <c r="B75" s="2173" t="s">
        <v>552</v>
      </c>
      <c r="C75" s="2174"/>
      <c r="D75" s="559">
        <v>25</v>
      </c>
      <c r="E75" s="1538"/>
      <c r="F75" s="1552"/>
      <c r="G75" s="1552"/>
      <c r="H75" s="1552"/>
      <c r="I75" s="1539"/>
      <c r="J75" s="1538">
        <v>1</v>
      </c>
      <c r="K75" s="1552">
        <v>11</v>
      </c>
      <c r="L75" s="1552">
        <v>8</v>
      </c>
      <c r="M75" s="1552">
        <v>0</v>
      </c>
      <c r="N75" s="1539">
        <v>3</v>
      </c>
      <c r="O75" s="1538">
        <v>0</v>
      </c>
      <c r="P75" s="1562">
        <v>11</v>
      </c>
      <c r="Q75" s="1563">
        <v>1</v>
      </c>
      <c r="R75" s="1542">
        <v>2</v>
      </c>
      <c r="S75" s="1494">
        <v>0</v>
      </c>
      <c r="T75" s="1530">
        <v>4</v>
      </c>
      <c r="U75" s="1530">
        <v>3</v>
      </c>
      <c r="V75" s="1536">
        <v>1</v>
      </c>
      <c r="W75" s="1531">
        <v>0</v>
      </c>
      <c r="X75" s="4"/>
      <c r="Y75" s="4"/>
      <c r="Z75" s="4"/>
      <c r="AA75" s="4"/>
      <c r="AT75" s="4"/>
    </row>
    <row r="76" spans="1:46" ht="15" customHeight="1">
      <c r="A76" s="1459"/>
      <c r="B76" s="2173" t="s">
        <v>584</v>
      </c>
      <c r="C76" s="2174"/>
      <c r="D76" s="559">
        <v>24</v>
      </c>
      <c r="E76" s="1538"/>
      <c r="F76" s="1552"/>
      <c r="G76" s="1552"/>
      <c r="H76" s="1552"/>
      <c r="I76" s="1539"/>
      <c r="J76" s="1538">
        <v>1</v>
      </c>
      <c r="K76" s="1552">
        <v>10</v>
      </c>
      <c r="L76" s="1552">
        <v>4</v>
      </c>
      <c r="M76" s="1552">
        <v>0</v>
      </c>
      <c r="N76" s="1539">
        <v>6</v>
      </c>
      <c r="O76" s="1538">
        <v>0</v>
      </c>
      <c r="P76" s="1552">
        <v>10</v>
      </c>
      <c r="Q76" s="1564">
        <v>0</v>
      </c>
      <c r="R76" s="1542">
        <v>0</v>
      </c>
      <c r="S76" s="1494">
        <v>0</v>
      </c>
      <c r="T76" s="1530">
        <v>4</v>
      </c>
      <c r="U76" s="1530">
        <v>4</v>
      </c>
      <c r="V76" s="1536">
        <v>2</v>
      </c>
      <c r="W76" s="1560">
        <v>0</v>
      </c>
      <c r="X76" s="4"/>
      <c r="Y76" s="4"/>
      <c r="Z76" s="4"/>
      <c r="AA76" s="4"/>
      <c r="AT76" s="4"/>
    </row>
    <row r="77" spans="1:46" ht="15" customHeight="1">
      <c r="A77" s="1459"/>
      <c r="B77" s="2173" t="s">
        <v>501</v>
      </c>
      <c r="C77" s="2174"/>
      <c r="D77" s="559">
        <v>71</v>
      </c>
      <c r="E77" s="1538"/>
      <c r="F77" s="1552"/>
      <c r="G77" s="1552"/>
      <c r="H77" s="1552"/>
      <c r="I77" s="1539"/>
      <c r="J77" s="1538">
        <v>3</v>
      </c>
      <c r="K77" s="1552">
        <v>30</v>
      </c>
      <c r="L77" s="1552">
        <v>29</v>
      </c>
      <c r="M77" s="1552">
        <v>0</v>
      </c>
      <c r="N77" s="1539">
        <v>1</v>
      </c>
      <c r="O77" s="1538">
        <v>0</v>
      </c>
      <c r="P77" s="1561">
        <v>30</v>
      </c>
      <c r="Q77" s="1540">
        <v>0</v>
      </c>
      <c r="R77" s="1542">
        <v>2</v>
      </c>
      <c r="S77" s="1494">
        <v>4</v>
      </c>
      <c r="T77" s="1530">
        <v>9</v>
      </c>
      <c r="U77" s="1530">
        <v>11</v>
      </c>
      <c r="V77" s="1536">
        <v>4</v>
      </c>
      <c r="W77" s="1560">
        <v>0</v>
      </c>
      <c r="X77" s="4"/>
      <c r="Y77" s="4"/>
      <c r="Z77" s="4"/>
      <c r="AA77" s="4"/>
      <c r="AT77" s="4"/>
    </row>
    <row r="78" spans="1:46" ht="15" customHeight="1">
      <c r="A78" s="574"/>
      <c r="B78" s="2205"/>
      <c r="C78" s="2206"/>
      <c r="D78" s="201"/>
      <c r="E78" s="194"/>
      <c r="F78" s="192"/>
      <c r="G78" s="192"/>
      <c r="H78" s="192"/>
      <c r="I78" s="193"/>
      <c r="J78" s="194"/>
      <c r="K78" s="192"/>
      <c r="L78" s="192"/>
      <c r="M78" s="192"/>
      <c r="N78" s="193"/>
      <c r="O78" s="194"/>
      <c r="P78" s="196"/>
      <c r="Q78" s="175"/>
      <c r="R78" s="176"/>
      <c r="S78" s="631"/>
      <c r="T78" s="374"/>
      <c r="U78" s="374"/>
      <c r="V78" s="629"/>
      <c r="W78" s="375"/>
      <c r="X78" s="4"/>
      <c r="Y78" s="4"/>
      <c r="Z78" s="4"/>
      <c r="AA78" s="4"/>
      <c r="AT78" s="4"/>
    </row>
    <row r="79" spans="1:46" ht="15" customHeight="1">
      <c r="A79" s="574"/>
      <c r="B79" s="2205"/>
      <c r="C79" s="2206"/>
      <c r="D79" s="201"/>
      <c r="E79" s="194"/>
      <c r="F79" s="192"/>
      <c r="G79" s="192"/>
      <c r="H79" s="192"/>
      <c r="I79" s="193"/>
      <c r="J79" s="194"/>
      <c r="K79" s="192"/>
      <c r="L79" s="192"/>
      <c r="M79" s="192"/>
      <c r="N79" s="193"/>
      <c r="O79" s="194"/>
      <c r="P79" s="196"/>
      <c r="Q79" s="175"/>
      <c r="R79" s="176"/>
      <c r="S79" s="631"/>
      <c r="T79" s="374"/>
      <c r="U79" s="374"/>
      <c r="V79" s="629"/>
      <c r="W79" s="375"/>
      <c r="X79" s="4"/>
      <c r="Y79" s="4"/>
      <c r="Z79" s="4"/>
      <c r="AA79" s="4"/>
      <c r="AT79" s="4"/>
    </row>
    <row r="80" spans="1:46" ht="15" customHeight="1">
      <c r="A80" s="574"/>
      <c r="B80" s="2205"/>
      <c r="C80" s="2206"/>
      <c r="D80" s="201"/>
      <c r="E80" s="194"/>
      <c r="F80" s="192"/>
      <c r="G80" s="192"/>
      <c r="H80" s="192"/>
      <c r="I80" s="193"/>
      <c r="J80" s="194"/>
      <c r="K80" s="192"/>
      <c r="L80" s="192"/>
      <c r="M80" s="192"/>
      <c r="N80" s="193"/>
      <c r="O80" s="194"/>
      <c r="P80" s="196"/>
      <c r="Q80" s="175"/>
      <c r="R80" s="176"/>
      <c r="S80" s="631"/>
      <c r="T80" s="374"/>
      <c r="U80" s="374"/>
      <c r="V80" s="629"/>
      <c r="W80" s="375"/>
      <c r="X80" s="4"/>
      <c r="Y80" s="4"/>
      <c r="Z80" s="4"/>
      <c r="AA80" s="4"/>
      <c r="AT80" s="4"/>
    </row>
    <row r="81" spans="1:46" ht="15" customHeight="1">
      <c r="A81" s="574"/>
      <c r="B81" s="2205"/>
      <c r="C81" s="2206"/>
      <c r="D81" s="201"/>
      <c r="E81" s="194"/>
      <c r="F81" s="192"/>
      <c r="G81" s="192"/>
      <c r="H81" s="192"/>
      <c r="I81" s="193"/>
      <c r="J81" s="194"/>
      <c r="K81" s="192"/>
      <c r="L81" s="192"/>
      <c r="M81" s="192"/>
      <c r="N81" s="193"/>
      <c r="O81" s="194"/>
      <c r="P81" s="196"/>
      <c r="Q81" s="175"/>
      <c r="R81" s="176"/>
      <c r="S81" s="631"/>
      <c r="T81" s="374"/>
      <c r="U81" s="374"/>
      <c r="V81" s="629"/>
      <c r="W81" s="375"/>
      <c r="X81" s="4"/>
      <c r="Y81" s="4"/>
      <c r="Z81" s="4"/>
      <c r="AA81" s="4"/>
      <c r="AT81" s="4"/>
    </row>
    <row r="82" spans="1:46" ht="15" customHeight="1">
      <c r="A82" s="574"/>
      <c r="B82" s="2205"/>
      <c r="C82" s="2206"/>
      <c r="D82" s="201"/>
      <c r="E82" s="194"/>
      <c r="F82" s="192"/>
      <c r="G82" s="192"/>
      <c r="H82" s="192"/>
      <c r="I82" s="193"/>
      <c r="J82" s="194"/>
      <c r="K82" s="192"/>
      <c r="L82" s="192"/>
      <c r="M82" s="192"/>
      <c r="N82" s="193"/>
      <c r="O82" s="194"/>
      <c r="P82" s="196"/>
      <c r="Q82" s="175"/>
      <c r="R82" s="176"/>
      <c r="S82" s="631"/>
      <c r="T82" s="374"/>
      <c r="U82" s="374"/>
      <c r="V82" s="629"/>
      <c r="W82" s="375"/>
      <c r="X82" s="4"/>
      <c r="Y82" s="4"/>
      <c r="Z82" s="4"/>
      <c r="AA82" s="4"/>
      <c r="AT82" s="4"/>
    </row>
    <row r="83" spans="1:46" ht="15" customHeight="1">
      <c r="A83" s="574"/>
      <c r="B83" s="2205"/>
      <c r="C83" s="2206"/>
      <c r="D83" s="201"/>
      <c r="E83" s="194"/>
      <c r="F83" s="192"/>
      <c r="G83" s="192"/>
      <c r="H83" s="192"/>
      <c r="I83" s="193"/>
      <c r="J83" s="194"/>
      <c r="K83" s="192"/>
      <c r="L83" s="192"/>
      <c r="M83" s="192"/>
      <c r="N83" s="193"/>
      <c r="O83" s="194"/>
      <c r="P83" s="196"/>
      <c r="Q83" s="175"/>
      <c r="R83" s="176"/>
      <c r="S83" s="631"/>
      <c r="T83" s="374"/>
      <c r="U83" s="374"/>
      <c r="V83" s="629"/>
      <c r="W83" s="375"/>
      <c r="X83" s="4"/>
      <c r="Y83" s="4"/>
      <c r="Z83" s="4"/>
      <c r="AA83" s="4"/>
      <c r="AT83" s="4"/>
    </row>
    <row r="84" spans="1:46" ht="15" customHeight="1">
      <c r="A84" s="574"/>
      <c r="B84" s="2205"/>
      <c r="C84" s="2206"/>
      <c r="D84" s="201"/>
      <c r="E84" s="194"/>
      <c r="F84" s="192"/>
      <c r="G84" s="192"/>
      <c r="H84" s="192"/>
      <c r="I84" s="193"/>
      <c r="J84" s="194"/>
      <c r="K84" s="192"/>
      <c r="L84" s="192"/>
      <c r="M84" s="192"/>
      <c r="N84" s="193"/>
      <c r="O84" s="194"/>
      <c r="P84" s="196"/>
      <c r="Q84" s="175"/>
      <c r="R84" s="176"/>
      <c r="S84" s="631"/>
      <c r="T84" s="374"/>
      <c r="U84" s="374"/>
      <c r="V84" s="629"/>
      <c r="W84" s="375"/>
      <c r="X84" s="4"/>
      <c r="Y84" s="4"/>
      <c r="Z84" s="4"/>
      <c r="AA84" s="4"/>
      <c r="AT84" s="4"/>
    </row>
    <row r="85" spans="1:46" ht="15" customHeight="1">
      <c r="A85" s="574"/>
      <c r="B85" s="2205"/>
      <c r="C85" s="2206"/>
      <c r="D85" s="201"/>
      <c r="E85" s="194"/>
      <c r="F85" s="192"/>
      <c r="G85" s="192"/>
      <c r="H85" s="192"/>
      <c r="I85" s="193"/>
      <c r="J85" s="194"/>
      <c r="K85" s="192"/>
      <c r="L85" s="192"/>
      <c r="M85" s="192"/>
      <c r="N85" s="193"/>
      <c r="O85" s="194"/>
      <c r="P85" s="196"/>
      <c r="Q85" s="175"/>
      <c r="R85" s="176"/>
      <c r="S85" s="631"/>
      <c r="T85" s="374"/>
      <c r="U85" s="374"/>
      <c r="V85" s="629"/>
      <c r="W85" s="375"/>
      <c r="X85" s="4"/>
      <c r="Y85" s="4"/>
      <c r="Z85" s="4"/>
      <c r="AA85" s="4"/>
      <c r="AT85" s="4"/>
    </row>
    <row r="86" spans="1:46" ht="15" customHeight="1">
      <c r="A86" s="574"/>
      <c r="B86" s="2205"/>
      <c r="C86" s="2206"/>
      <c r="D86" s="201"/>
      <c r="E86" s="194"/>
      <c r="F86" s="192"/>
      <c r="G86" s="192"/>
      <c r="H86" s="192"/>
      <c r="I86" s="193"/>
      <c r="J86" s="194"/>
      <c r="K86" s="192"/>
      <c r="L86" s="192"/>
      <c r="M86" s="192"/>
      <c r="N86" s="193"/>
      <c r="O86" s="194"/>
      <c r="P86" s="196"/>
      <c r="Q86" s="175"/>
      <c r="R86" s="176"/>
      <c r="S86" s="631"/>
      <c r="T86" s="374"/>
      <c r="U86" s="374"/>
      <c r="V86" s="629"/>
      <c r="W86" s="375"/>
      <c r="X86" s="4"/>
      <c r="Y86" s="4"/>
      <c r="Z86" s="4"/>
      <c r="AA86" s="4"/>
      <c r="AT86" s="4"/>
    </row>
    <row r="87" spans="1:46" ht="15" customHeight="1">
      <c r="A87" s="574"/>
      <c r="B87" s="2205"/>
      <c r="C87" s="2206"/>
      <c r="D87" s="201"/>
      <c r="E87" s="194"/>
      <c r="F87" s="192"/>
      <c r="G87" s="192"/>
      <c r="H87" s="192"/>
      <c r="I87" s="193"/>
      <c r="J87" s="194"/>
      <c r="K87" s="192"/>
      <c r="L87" s="192"/>
      <c r="M87" s="192"/>
      <c r="N87" s="193"/>
      <c r="O87" s="194"/>
      <c r="P87" s="196"/>
      <c r="Q87" s="175"/>
      <c r="R87" s="176"/>
      <c r="S87" s="631"/>
      <c r="T87" s="374"/>
      <c r="U87" s="374"/>
      <c r="V87" s="629"/>
      <c r="W87" s="375"/>
      <c r="X87" s="4"/>
      <c r="Y87" s="4"/>
      <c r="Z87" s="4"/>
      <c r="AA87" s="4"/>
      <c r="AT87" s="4"/>
    </row>
    <row r="88" spans="1:46" ht="15" customHeight="1">
      <c r="A88" s="574"/>
      <c r="B88" s="2205"/>
      <c r="C88" s="2206"/>
      <c r="D88" s="201"/>
      <c r="E88" s="194"/>
      <c r="F88" s="192"/>
      <c r="G88" s="192"/>
      <c r="H88" s="192"/>
      <c r="I88" s="193"/>
      <c r="J88" s="194"/>
      <c r="K88" s="192"/>
      <c r="L88" s="192"/>
      <c r="M88" s="192"/>
      <c r="N88" s="193"/>
      <c r="O88" s="194"/>
      <c r="P88" s="196"/>
      <c r="Q88" s="175"/>
      <c r="R88" s="176"/>
      <c r="S88" s="631"/>
      <c r="T88" s="374"/>
      <c r="U88" s="374"/>
      <c r="V88" s="629"/>
      <c r="W88" s="375"/>
      <c r="X88" s="4"/>
      <c r="Y88" s="4"/>
      <c r="Z88" s="4"/>
      <c r="AA88" s="4"/>
      <c r="AT88" s="4"/>
    </row>
    <row r="89" spans="1:46" ht="15" customHeight="1">
      <c r="A89" s="574"/>
      <c r="B89" s="2205"/>
      <c r="C89" s="2206"/>
      <c r="D89" s="201"/>
      <c r="E89" s="194"/>
      <c r="F89" s="192"/>
      <c r="G89" s="192"/>
      <c r="H89" s="192"/>
      <c r="I89" s="193"/>
      <c r="J89" s="194"/>
      <c r="K89" s="192"/>
      <c r="L89" s="192"/>
      <c r="M89" s="192"/>
      <c r="N89" s="193"/>
      <c r="O89" s="194"/>
      <c r="P89" s="196"/>
      <c r="Q89" s="175"/>
      <c r="R89" s="176"/>
      <c r="S89" s="631"/>
      <c r="T89" s="374"/>
      <c r="U89" s="374"/>
      <c r="V89" s="629"/>
      <c r="W89" s="375"/>
      <c r="X89" s="4"/>
      <c r="Y89" s="4"/>
      <c r="Z89" s="4"/>
      <c r="AA89" s="4"/>
      <c r="AT89" s="4"/>
    </row>
    <row r="90" spans="1:46" ht="15" customHeight="1">
      <c r="A90" s="574"/>
      <c r="B90" s="2205"/>
      <c r="C90" s="2206"/>
      <c r="D90" s="201"/>
      <c r="E90" s="194"/>
      <c r="F90" s="192"/>
      <c r="G90" s="192"/>
      <c r="H90" s="192"/>
      <c r="I90" s="193"/>
      <c r="J90" s="194"/>
      <c r="K90" s="192"/>
      <c r="L90" s="192"/>
      <c r="M90" s="192"/>
      <c r="N90" s="193"/>
      <c r="O90" s="194"/>
      <c r="P90" s="196"/>
      <c r="Q90" s="175"/>
      <c r="R90" s="176"/>
      <c r="S90" s="631"/>
      <c r="T90" s="374"/>
      <c r="U90" s="374"/>
      <c r="V90" s="629"/>
      <c r="W90" s="375"/>
      <c r="X90" s="4"/>
      <c r="Y90" s="4"/>
      <c r="Z90" s="4"/>
      <c r="AA90" s="4"/>
      <c r="AT90" s="4"/>
    </row>
    <row r="91" spans="1:46" ht="15" customHeight="1">
      <c r="A91" s="574"/>
      <c r="B91" s="2205"/>
      <c r="C91" s="2206"/>
      <c r="D91" s="201"/>
      <c r="E91" s="194"/>
      <c r="F91" s="192"/>
      <c r="G91" s="192"/>
      <c r="H91" s="192"/>
      <c r="I91" s="193"/>
      <c r="J91" s="194"/>
      <c r="K91" s="192"/>
      <c r="L91" s="192"/>
      <c r="M91" s="192"/>
      <c r="N91" s="193"/>
      <c r="O91" s="194"/>
      <c r="P91" s="196"/>
      <c r="Q91" s="175"/>
      <c r="R91" s="176"/>
      <c r="S91" s="631"/>
      <c r="T91" s="374"/>
      <c r="U91" s="374"/>
      <c r="V91" s="629"/>
      <c r="W91" s="375"/>
      <c r="X91" s="4"/>
      <c r="Y91" s="4"/>
      <c r="Z91" s="4"/>
      <c r="AA91" s="4"/>
      <c r="AT91" s="4"/>
    </row>
    <row r="92" spans="1:46" ht="15" customHeight="1">
      <c r="A92" s="574"/>
      <c r="B92" s="2205"/>
      <c r="C92" s="2206"/>
      <c r="D92" s="201"/>
      <c r="E92" s="194"/>
      <c r="F92" s="192"/>
      <c r="G92" s="192"/>
      <c r="H92" s="192"/>
      <c r="I92" s="193"/>
      <c r="J92" s="194"/>
      <c r="K92" s="192"/>
      <c r="L92" s="192"/>
      <c r="M92" s="192"/>
      <c r="N92" s="193"/>
      <c r="O92" s="194"/>
      <c r="P92" s="196"/>
      <c r="Q92" s="175"/>
      <c r="R92" s="176"/>
      <c r="S92" s="631"/>
      <c r="T92" s="374"/>
      <c r="U92" s="374"/>
      <c r="V92" s="629"/>
      <c r="W92" s="375"/>
      <c r="X92" s="4"/>
      <c r="Y92" s="4"/>
      <c r="Z92" s="4"/>
      <c r="AA92" s="4"/>
      <c r="AT92" s="4"/>
    </row>
    <row r="93" spans="1:46" ht="15" customHeight="1">
      <c r="A93" s="574"/>
      <c r="B93" s="2205"/>
      <c r="C93" s="2206"/>
      <c r="D93" s="201"/>
      <c r="E93" s="194"/>
      <c r="F93" s="192"/>
      <c r="G93" s="192"/>
      <c r="H93" s="192"/>
      <c r="I93" s="193"/>
      <c r="J93" s="194"/>
      <c r="K93" s="192"/>
      <c r="L93" s="192"/>
      <c r="M93" s="192"/>
      <c r="N93" s="193"/>
      <c r="O93" s="194"/>
      <c r="P93" s="196"/>
      <c r="Q93" s="175"/>
      <c r="R93" s="176"/>
      <c r="S93" s="631"/>
      <c r="T93" s="374"/>
      <c r="U93" s="374"/>
      <c r="V93" s="629"/>
      <c r="W93" s="375"/>
      <c r="X93" s="4"/>
      <c r="Y93" s="4"/>
      <c r="Z93" s="4"/>
      <c r="AA93" s="4"/>
      <c r="AT93" s="4"/>
    </row>
    <row r="94" spans="1:46" ht="15" customHeight="1">
      <c r="A94" s="574"/>
      <c r="B94" s="2205"/>
      <c r="C94" s="2206"/>
      <c r="D94" s="201"/>
      <c r="E94" s="194"/>
      <c r="F94" s="192"/>
      <c r="G94" s="192"/>
      <c r="H94" s="192"/>
      <c r="I94" s="193"/>
      <c r="J94" s="194"/>
      <c r="K94" s="192"/>
      <c r="L94" s="192"/>
      <c r="M94" s="192"/>
      <c r="N94" s="193"/>
      <c r="O94" s="194"/>
      <c r="P94" s="196"/>
      <c r="Q94" s="175"/>
      <c r="R94" s="176"/>
      <c r="S94" s="631"/>
      <c r="T94" s="374"/>
      <c r="U94" s="374"/>
      <c r="V94" s="629"/>
      <c r="W94" s="375"/>
      <c r="X94" s="4"/>
      <c r="Y94" s="4"/>
      <c r="Z94" s="4"/>
      <c r="AA94" s="4"/>
      <c r="AT94" s="4"/>
    </row>
    <row r="95" spans="1:46" ht="15" customHeight="1">
      <c r="A95" s="574"/>
      <c r="B95" s="2205"/>
      <c r="C95" s="2206"/>
      <c r="D95" s="201"/>
      <c r="E95" s="194"/>
      <c r="F95" s="192"/>
      <c r="G95" s="192"/>
      <c r="H95" s="192"/>
      <c r="I95" s="193"/>
      <c r="J95" s="194"/>
      <c r="K95" s="192"/>
      <c r="L95" s="192"/>
      <c r="M95" s="192"/>
      <c r="N95" s="193"/>
      <c r="O95" s="194"/>
      <c r="P95" s="196"/>
      <c r="Q95" s="175"/>
      <c r="R95" s="176"/>
      <c r="S95" s="631"/>
      <c r="T95" s="374"/>
      <c r="U95" s="374"/>
      <c r="V95" s="629"/>
      <c r="W95" s="375"/>
      <c r="X95" s="4"/>
      <c r="Y95" s="4"/>
      <c r="Z95" s="4"/>
      <c r="AA95" s="4"/>
      <c r="AT95" s="4"/>
    </row>
    <row r="96" spans="1:46" ht="15" customHeight="1">
      <c r="A96" s="574"/>
      <c r="B96" s="2205"/>
      <c r="C96" s="2206"/>
      <c r="D96" s="201"/>
      <c r="E96" s="194"/>
      <c r="F96" s="192"/>
      <c r="G96" s="192"/>
      <c r="H96" s="192"/>
      <c r="I96" s="193"/>
      <c r="J96" s="194"/>
      <c r="K96" s="192"/>
      <c r="L96" s="192"/>
      <c r="M96" s="192"/>
      <c r="N96" s="193"/>
      <c r="O96" s="194"/>
      <c r="P96" s="196"/>
      <c r="Q96" s="175"/>
      <c r="R96" s="176"/>
      <c r="S96" s="631"/>
      <c r="T96" s="374"/>
      <c r="U96" s="374"/>
      <c r="V96" s="629"/>
      <c r="W96" s="375"/>
      <c r="X96" s="4"/>
      <c r="Y96" s="4"/>
      <c r="Z96" s="4"/>
      <c r="AA96" s="4"/>
      <c r="AT96" s="4"/>
    </row>
    <row r="97" spans="1:46" ht="15" customHeight="1">
      <c r="A97" s="574"/>
      <c r="B97" s="2205"/>
      <c r="C97" s="2206"/>
      <c r="D97" s="405"/>
      <c r="E97" s="371"/>
      <c r="F97" s="372"/>
      <c r="G97" s="372"/>
      <c r="H97" s="372"/>
      <c r="I97" s="373"/>
      <c r="J97" s="371"/>
      <c r="K97" s="372"/>
      <c r="L97" s="372"/>
      <c r="M97" s="372"/>
      <c r="N97" s="373"/>
      <c r="O97" s="327"/>
      <c r="P97" s="330"/>
      <c r="Q97" s="336"/>
      <c r="R97" s="374"/>
      <c r="S97" s="631"/>
      <c r="T97" s="374"/>
      <c r="U97" s="374"/>
      <c r="V97" s="629"/>
      <c r="W97" s="375"/>
      <c r="X97" s="4"/>
      <c r="Y97" s="4"/>
      <c r="Z97" s="4"/>
      <c r="AA97" s="4"/>
      <c r="AT97" s="4"/>
    </row>
    <row r="98" spans="1:46" ht="15" customHeight="1">
      <c r="A98" s="574"/>
      <c r="B98" s="2205"/>
      <c r="C98" s="2206"/>
      <c r="D98" s="390"/>
      <c r="E98" s="336"/>
      <c r="F98" s="374"/>
      <c r="G98" s="374"/>
      <c r="H98" s="374"/>
      <c r="I98" s="375"/>
      <c r="J98" s="331"/>
      <c r="K98" s="332"/>
      <c r="L98" s="332"/>
      <c r="M98" s="332"/>
      <c r="N98" s="333"/>
      <c r="O98" s="331"/>
      <c r="P98" s="335"/>
      <c r="Q98" s="336"/>
      <c r="R98" s="374"/>
      <c r="S98" s="631"/>
      <c r="T98" s="374"/>
      <c r="U98" s="374"/>
      <c r="V98" s="629"/>
      <c r="W98" s="375"/>
      <c r="X98" s="4"/>
      <c r="Y98" s="4"/>
      <c r="AN98" s="4"/>
    </row>
    <row r="99" spans="1:46" ht="15" customHeight="1">
      <c r="A99" s="574"/>
      <c r="B99" s="2205"/>
      <c r="C99" s="2206"/>
      <c r="D99" s="390"/>
      <c r="E99" s="341"/>
      <c r="F99" s="383"/>
      <c r="G99" s="383"/>
      <c r="H99" s="383"/>
      <c r="I99" s="384"/>
      <c r="J99" s="337"/>
      <c r="K99" s="338"/>
      <c r="L99" s="338"/>
      <c r="M99" s="338"/>
      <c r="N99" s="339"/>
      <c r="O99" s="337"/>
      <c r="P99" s="340"/>
      <c r="Q99" s="341"/>
      <c r="R99" s="383"/>
      <c r="S99" s="631"/>
      <c r="T99" s="374"/>
      <c r="U99" s="374"/>
      <c r="V99" s="629"/>
      <c r="W99" s="375"/>
      <c r="X99" s="4"/>
      <c r="Y99" s="4"/>
      <c r="AN99" s="4"/>
    </row>
    <row r="100" spans="1:46" ht="15.75">
      <c r="A100" s="574"/>
      <c r="B100" s="2205"/>
      <c r="C100" s="2206"/>
      <c r="D100" s="390"/>
      <c r="E100" s="336"/>
      <c r="F100" s="374"/>
      <c r="G100" s="374"/>
      <c r="H100" s="374"/>
      <c r="I100" s="375"/>
      <c r="J100" s="331"/>
      <c r="K100" s="332"/>
      <c r="L100" s="332"/>
      <c r="M100" s="332"/>
      <c r="N100" s="333"/>
      <c r="O100" s="331"/>
      <c r="P100" s="335"/>
      <c r="Q100" s="336"/>
      <c r="R100" s="374"/>
      <c r="S100" s="631"/>
      <c r="T100" s="374"/>
      <c r="U100" s="374"/>
      <c r="V100" s="629"/>
      <c r="W100" s="375"/>
      <c r="X100" s="4"/>
      <c r="Y100" s="4"/>
      <c r="AN100" s="4"/>
    </row>
    <row r="101" spans="1:46" ht="15.75">
      <c r="A101" s="574"/>
      <c r="B101" s="2205"/>
      <c r="C101" s="2206"/>
      <c r="D101" s="390"/>
      <c r="E101" s="336"/>
      <c r="F101" s="374"/>
      <c r="G101" s="374"/>
      <c r="H101" s="374"/>
      <c r="I101" s="375"/>
      <c r="J101" s="331"/>
      <c r="K101" s="332"/>
      <c r="L101" s="342"/>
      <c r="M101" s="342"/>
      <c r="N101" s="343"/>
      <c r="O101" s="331"/>
      <c r="P101" s="335"/>
      <c r="Q101" s="336"/>
      <c r="R101" s="374"/>
      <c r="S101" s="631"/>
      <c r="T101" s="374"/>
      <c r="U101" s="374"/>
      <c r="V101" s="629"/>
      <c r="W101" s="375"/>
      <c r="X101" s="4"/>
      <c r="Y101" s="4"/>
      <c r="AN101" s="4"/>
    </row>
    <row r="102" spans="1:46" ht="15.75">
      <c r="A102" s="574"/>
      <c r="B102" s="2205"/>
      <c r="C102" s="2206"/>
      <c r="D102" s="390"/>
      <c r="E102" s="336"/>
      <c r="F102" s="374"/>
      <c r="G102" s="374"/>
      <c r="H102" s="374"/>
      <c r="I102" s="375"/>
      <c r="J102" s="331"/>
      <c r="K102" s="332"/>
      <c r="L102" s="342"/>
      <c r="M102" s="342"/>
      <c r="N102" s="343"/>
      <c r="O102" s="331"/>
      <c r="P102" s="335"/>
      <c r="Q102" s="336"/>
      <c r="R102" s="374"/>
      <c r="S102" s="631"/>
      <c r="T102" s="374"/>
      <c r="U102" s="374"/>
      <c r="V102" s="629"/>
      <c r="W102" s="375"/>
      <c r="X102" s="4"/>
      <c r="Y102" s="4"/>
      <c r="AN102" s="4"/>
    </row>
    <row r="103" spans="1:46" ht="15" customHeight="1">
      <c r="A103" s="574"/>
      <c r="B103" s="2205"/>
      <c r="C103" s="2206"/>
      <c r="D103" s="390"/>
      <c r="E103" s="336"/>
      <c r="F103" s="374"/>
      <c r="G103" s="374"/>
      <c r="H103" s="374"/>
      <c r="I103" s="375"/>
      <c r="J103" s="376"/>
      <c r="K103" s="377"/>
      <c r="L103" s="377"/>
      <c r="M103" s="377"/>
      <c r="N103" s="378"/>
      <c r="O103" s="344"/>
      <c r="P103" s="335"/>
      <c r="Q103" s="336"/>
      <c r="R103" s="374"/>
      <c r="S103" s="631"/>
      <c r="T103" s="374"/>
      <c r="U103" s="374"/>
      <c r="V103" s="629"/>
      <c r="W103" s="375"/>
      <c r="X103" s="4"/>
      <c r="Y103" s="4"/>
      <c r="AN103" s="4"/>
    </row>
    <row r="104" spans="1:46" ht="15" customHeight="1">
      <c r="A104" s="574"/>
      <c r="B104" s="2205"/>
      <c r="C104" s="2206"/>
      <c r="D104" s="390"/>
      <c r="E104" s="336"/>
      <c r="F104" s="374"/>
      <c r="G104" s="374"/>
      <c r="H104" s="374"/>
      <c r="I104" s="375"/>
      <c r="J104" s="376"/>
      <c r="K104" s="342"/>
      <c r="L104" s="342"/>
      <c r="M104" s="342"/>
      <c r="N104" s="343"/>
      <c r="O104" s="344"/>
      <c r="P104" s="335"/>
      <c r="Q104" s="336"/>
      <c r="R104" s="374"/>
      <c r="S104" s="631"/>
      <c r="T104" s="374"/>
      <c r="U104" s="374"/>
      <c r="V104" s="629"/>
      <c r="W104" s="375"/>
      <c r="X104" s="4"/>
      <c r="Y104" s="4"/>
      <c r="AN104" s="4"/>
    </row>
    <row r="105" spans="1:46" ht="15" customHeight="1">
      <c r="A105" s="574"/>
      <c r="B105" s="2205"/>
      <c r="C105" s="2206"/>
      <c r="D105" s="390"/>
      <c r="E105" s="336"/>
      <c r="F105" s="374"/>
      <c r="G105" s="374"/>
      <c r="H105" s="374"/>
      <c r="I105" s="375"/>
      <c r="J105" s="376"/>
      <c r="K105" s="342"/>
      <c r="L105" s="342"/>
      <c r="M105" s="342"/>
      <c r="N105" s="343"/>
      <c r="O105" s="349"/>
      <c r="P105" s="379"/>
      <c r="Q105" s="336"/>
      <c r="R105" s="374"/>
      <c r="S105" s="631"/>
      <c r="T105" s="374"/>
      <c r="U105" s="374"/>
      <c r="V105" s="629"/>
      <c r="W105" s="375"/>
      <c r="X105" s="4"/>
      <c r="Y105" s="4"/>
      <c r="AN105" s="4"/>
    </row>
    <row r="106" spans="1:46" ht="15" customHeight="1">
      <c r="A106" s="574"/>
      <c r="B106" s="2205"/>
      <c r="C106" s="2206"/>
      <c r="D106" s="406"/>
      <c r="E106" s="336"/>
      <c r="F106" s="374"/>
      <c r="G106" s="374"/>
      <c r="H106" s="374"/>
      <c r="I106" s="375"/>
      <c r="J106" s="376"/>
      <c r="K106" s="342"/>
      <c r="L106" s="342"/>
      <c r="M106" s="342"/>
      <c r="N106" s="343"/>
      <c r="O106" s="381"/>
      <c r="P106" s="382"/>
      <c r="Q106" s="336"/>
      <c r="R106" s="374"/>
      <c r="S106" s="631"/>
      <c r="T106" s="374"/>
      <c r="U106" s="374"/>
      <c r="V106" s="629"/>
      <c r="W106" s="375"/>
      <c r="X106" s="4"/>
      <c r="Y106" s="4"/>
      <c r="AN106" s="4"/>
    </row>
    <row r="107" spans="1:46" ht="15" customHeight="1">
      <c r="A107" s="574"/>
      <c r="B107" s="2205"/>
      <c r="C107" s="2206"/>
      <c r="D107" s="406"/>
      <c r="E107" s="336"/>
      <c r="F107" s="374"/>
      <c r="G107" s="374"/>
      <c r="H107" s="374"/>
      <c r="I107" s="375"/>
      <c r="J107" s="376"/>
      <c r="K107" s="342"/>
      <c r="L107" s="342"/>
      <c r="M107" s="342"/>
      <c r="N107" s="343"/>
      <c r="O107" s="381"/>
      <c r="P107" s="382"/>
      <c r="Q107" s="336"/>
      <c r="R107" s="374"/>
      <c r="S107" s="631"/>
      <c r="T107" s="374"/>
      <c r="U107" s="374"/>
      <c r="V107" s="629"/>
      <c r="W107" s="375"/>
      <c r="X107" s="4"/>
      <c r="Y107" s="4"/>
      <c r="AN107" s="4"/>
    </row>
    <row r="108" spans="1:46" ht="15" customHeight="1">
      <c r="A108" s="365"/>
      <c r="B108" s="2207"/>
      <c r="C108" s="2207"/>
      <c r="D108" s="406"/>
      <c r="E108" s="195"/>
      <c r="F108" s="221"/>
      <c r="G108" s="221"/>
      <c r="H108" s="221"/>
      <c r="I108" s="208"/>
      <c r="J108" s="392"/>
      <c r="K108" s="273"/>
      <c r="L108" s="273"/>
      <c r="M108" s="273"/>
      <c r="N108" s="274"/>
      <c r="O108" s="393"/>
      <c r="P108" s="394"/>
      <c r="Q108" s="336"/>
      <c r="R108" s="374"/>
      <c r="S108" s="631"/>
      <c r="T108" s="374"/>
      <c r="U108" s="374"/>
      <c r="V108" s="629"/>
      <c r="W108" s="375"/>
      <c r="X108" s="4"/>
      <c r="Y108" s="4"/>
      <c r="AN108" s="4"/>
    </row>
    <row r="109" spans="1:46" ht="15" customHeight="1">
      <c r="A109" s="365"/>
      <c r="B109" s="2207"/>
      <c r="C109" s="2207"/>
      <c r="D109" s="406"/>
      <c r="E109" s="195"/>
      <c r="F109" s="221"/>
      <c r="G109" s="221"/>
      <c r="H109" s="221"/>
      <c r="I109" s="208"/>
      <c r="J109" s="392"/>
      <c r="K109" s="273"/>
      <c r="L109" s="273"/>
      <c r="M109" s="273"/>
      <c r="N109" s="274"/>
      <c r="O109" s="393"/>
      <c r="P109" s="394"/>
      <c r="Q109" s="336"/>
      <c r="R109" s="374"/>
      <c r="S109" s="631"/>
      <c r="T109" s="374"/>
      <c r="U109" s="374"/>
      <c r="V109" s="629"/>
      <c r="W109" s="375"/>
      <c r="X109" s="4"/>
      <c r="Y109" s="4"/>
      <c r="AN109" s="4"/>
    </row>
    <row r="110" spans="1:46" ht="15" customHeight="1">
      <c r="A110" s="365"/>
      <c r="B110" s="2207"/>
      <c r="C110" s="2207"/>
      <c r="D110" s="406"/>
      <c r="E110" s="195"/>
      <c r="F110" s="221"/>
      <c r="G110" s="221"/>
      <c r="H110" s="221"/>
      <c r="I110" s="208"/>
      <c r="J110" s="392"/>
      <c r="K110" s="273"/>
      <c r="L110" s="273"/>
      <c r="M110" s="273"/>
      <c r="N110" s="274"/>
      <c r="O110" s="393"/>
      <c r="P110" s="394"/>
      <c r="Q110" s="336"/>
      <c r="R110" s="374"/>
      <c r="S110" s="631"/>
      <c r="T110" s="374"/>
      <c r="U110" s="374"/>
      <c r="V110" s="629"/>
      <c r="W110" s="375"/>
      <c r="X110" s="4"/>
      <c r="Y110" s="4"/>
      <c r="AN110" s="4"/>
    </row>
    <row r="111" spans="1:46" ht="15" customHeight="1">
      <c r="A111" s="365"/>
      <c r="B111" s="2207"/>
      <c r="C111" s="2207"/>
      <c r="D111" s="406"/>
      <c r="E111" s="195"/>
      <c r="F111" s="221"/>
      <c r="G111" s="221"/>
      <c r="H111" s="221"/>
      <c r="I111" s="208"/>
      <c r="J111" s="392"/>
      <c r="K111" s="273"/>
      <c r="L111" s="273"/>
      <c r="M111" s="273"/>
      <c r="N111" s="274"/>
      <c r="O111" s="276"/>
      <c r="P111" s="395"/>
      <c r="Q111" s="336"/>
      <c r="R111" s="374"/>
      <c r="S111" s="631"/>
      <c r="T111" s="374"/>
      <c r="U111" s="374"/>
      <c r="V111" s="629"/>
      <c r="W111" s="375"/>
      <c r="X111" s="4"/>
      <c r="Y111" s="4"/>
      <c r="AN111" s="4"/>
    </row>
    <row r="112" spans="1:46" ht="15" customHeight="1">
      <c r="A112" s="365"/>
      <c r="B112" s="2207"/>
      <c r="C112" s="2207"/>
      <c r="D112" s="406"/>
      <c r="E112" s="195"/>
      <c r="F112" s="221"/>
      <c r="G112" s="221"/>
      <c r="H112" s="221"/>
      <c r="I112" s="208"/>
      <c r="J112" s="392"/>
      <c r="K112" s="396"/>
      <c r="L112" s="396"/>
      <c r="M112" s="396"/>
      <c r="N112" s="397"/>
      <c r="O112" s="276"/>
      <c r="P112" s="395"/>
      <c r="Q112" s="336"/>
      <c r="R112" s="374"/>
      <c r="S112" s="631"/>
      <c r="T112" s="374"/>
      <c r="U112" s="374"/>
      <c r="V112" s="629"/>
      <c r="W112" s="375"/>
      <c r="X112" s="4"/>
      <c r="Y112" s="4"/>
      <c r="AN112" s="4"/>
    </row>
    <row r="113" spans="1:40" ht="15" customHeight="1">
      <c r="A113" s="365"/>
      <c r="B113" s="2207"/>
      <c r="C113" s="2207"/>
      <c r="D113" s="406"/>
      <c r="E113" s="195"/>
      <c r="F113" s="221"/>
      <c r="G113" s="221"/>
      <c r="H113" s="221"/>
      <c r="I113" s="208"/>
      <c r="J113" s="392"/>
      <c r="K113" s="273"/>
      <c r="L113" s="273"/>
      <c r="M113" s="273"/>
      <c r="N113" s="274"/>
      <c r="O113" s="276"/>
      <c r="P113" s="395"/>
      <c r="Q113" s="336"/>
      <c r="R113" s="374"/>
      <c r="S113" s="631"/>
      <c r="T113" s="374"/>
      <c r="U113" s="374"/>
      <c r="V113" s="629"/>
      <c r="W113" s="375"/>
      <c r="X113" s="4"/>
      <c r="Y113" s="4"/>
      <c r="AN113" s="4"/>
    </row>
    <row r="114" spans="1:40" ht="15" customHeight="1">
      <c r="A114" s="244"/>
      <c r="B114" s="2208"/>
      <c r="C114" s="2208"/>
      <c r="D114" s="407"/>
      <c r="E114" s="195"/>
      <c r="F114" s="221"/>
      <c r="G114" s="221"/>
      <c r="H114" s="221"/>
      <c r="I114" s="208"/>
      <c r="J114" s="205"/>
      <c r="K114" s="215"/>
      <c r="L114" s="215"/>
      <c r="M114" s="215"/>
      <c r="N114" s="216"/>
      <c r="O114" s="141"/>
      <c r="P114" s="197"/>
      <c r="Q114" s="195"/>
      <c r="R114" s="221"/>
      <c r="S114" s="633"/>
      <c r="T114" s="221"/>
      <c r="U114" s="221"/>
      <c r="V114" s="632"/>
      <c r="W114" s="208"/>
      <c r="X114" s="4"/>
      <c r="Y114" s="4"/>
      <c r="AN114" s="4"/>
    </row>
    <row r="115" spans="1:40" ht="15" customHeight="1" thickBot="1">
      <c r="A115" s="223"/>
      <c r="B115" s="2203"/>
      <c r="C115" s="2203"/>
      <c r="D115" s="222"/>
      <c r="E115" s="49"/>
      <c r="F115" s="7"/>
      <c r="G115" s="7"/>
      <c r="H115" s="7"/>
      <c r="I115" s="8"/>
      <c r="J115" s="49"/>
      <c r="K115" s="7"/>
      <c r="L115" s="7"/>
      <c r="M115" s="7"/>
      <c r="N115" s="8"/>
      <c r="O115" s="49"/>
      <c r="P115" s="198"/>
      <c r="Q115" s="49"/>
      <c r="R115" s="7"/>
      <c r="S115" s="635"/>
      <c r="T115" s="7"/>
      <c r="U115" s="7"/>
      <c r="V115" s="634"/>
      <c r="W115" s="8"/>
      <c r="X115" s="4"/>
      <c r="Y115" s="4"/>
    </row>
    <row r="116" spans="1:40">
      <c r="A116" s="125"/>
      <c r="B116" s="125"/>
      <c r="C116" s="125"/>
      <c r="D116" s="12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40" ht="19.5" customHeight="1">
      <c r="A117" s="125"/>
      <c r="B117" s="125"/>
      <c r="C117" s="125"/>
      <c r="D117" s="27" t="s">
        <v>74</v>
      </c>
      <c r="E117" s="50">
        <f t="shared" ref="E117:W117" si="7">SUM(E43:E115)</f>
        <v>0</v>
      </c>
      <c r="F117" s="50">
        <f t="shared" si="7"/>
        <v>0</v>
      </c>
      <c r="G117" s="50">
        <f t="shared" si="7"/>
        <v>0</v>
      </c>
      <c r="H117" s="50">
        <f t="shared" si="7"/>
        <v>0</v>
      </c>
      <c r="I117" s="50">
        <f t="shared" si="7"/>
        <v>0</v>
      </c>
      <c r="J117" s="50">
        <f t="shared" si="7"/>
        <v>75</v>
      </c>
      <c r="K117" s="50">
        <f t="shared" si="7"/>
        <v>832</v>
      </c>
      <c r="L117" s="50">
        <f t="shared" si="7"/>
        <v>783</v>
      </c>
      <c r="M117" s="50">
        <f t="shared" si="7"/>
        <v>10</v>
      </c>
      <c r="N117" s="50">
        <f t="shared" si="7"/>
        <v>39</v>
      </c>
      <c r="O117" s="50">
        <f t="shared" si="7"/>
        <v>59</v>
      </c>
      <c r="P117" s="50">
        <f t="shared" si="7"/>
        <v>773</v>
      </c>
      <c r="Q117" s="50">
        <f t="shared" si="7"/>
        <v>119</v>
      </c>
      <c r="R117" s="50">
        <f t="shared" si="7"/>
        <v>142</v>
      </c>
      <c r="S117" s="50">
        <f t="shared" si="7"/>
        <v>165</v>
      </c>
      <c r="T117" s="50">
        <f t="shared" si="7"/>
        <v>147</v>
      </c>
      <c r="U117" s="50">
        <f t="shared" si="7"/>
        <v>141</v>
      </c>
      <c r="V117" s="50">
        <f t="shared" si="7"/>
        <v>95</v>
      </c>
      <c r="W117" s="50">
        <f t="shared" si="7"/>
        <v>23</v>
      </c>
      <c r="X117" s="4"/>
      <c r="Y117" s="4"/>
    </row>
    <row r="118" spans="1:40"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40" ht="29.25" customHeight="1">
      <c r="D119" s="1869" t="s">
        <v>95</v>
      </c>
      <c r="E119" s="706" t="s">
        <v>98</v>
      </c>
      <c r="F119" s="706" t="s">
        <v>72</v>
      </c>
      <c r="G119" s="706" t="s">
        <v>99</v>
      </c>
      <c r="H119" s="706" t="s">
        <v>70</v>
      </c>
      <c r="I119" s="706" t="s">
        <v>71</v>
      </c>
      <c r="J119" s="707" t="s">
        <v>100</v>
      </c>
      <c r="K119" s="706" t="s">
        <v>101</v>
      </c>
      <c r="L119" s="708" t="s">
        <v>197</v>
      </c>
      <c r="M119" s="708" t="s">
        <v>198</v>
      </c>
      <c r="N119" s="708" t="s">
        <v>199</v>
      </c>
      <c r="O119" s="708" t="s">
        <v>200</v>
      </c>
      <c r="P119" s="708" t="s">
        <v>201</v>
      </c>
      <c r="Q119" s="709" t="s">
        <v>202</v>
      </c>
      <c r="R119" s="709" t="s">
        <v>203</v>
      </c>
      <c r="S119"/>
      <c r="T119" s="4"/>
      <c r="U119" s="4"/>
      <c r="V119" s="4"/>
      <c r="W119" s="4"/>
      <c r="X119" s="4"/>
      <c r="Y119" s="4"/>
    </row>
    <row r="120" spans="1:40" ht="22.5" customHeight="1">
      <c r="D120" s="1870"/>
      <c r="E120" s="659">
        <f>SUM(E117+J117+E38+J38)</f>
        <v>76</v>
      </c>
      <c r="F120" s="659">
        <f>SUM(F117+K117+F38+K38+O38+S38+AG38)</f>
        <v>841</v>
      </c>
      <c r="G120" s="659">
        <f t="shared" ref="G120:I120" si="8">SUM(G117+L117+G38+L38+P38+T38+AH38)</f>
        <v>783</v>
      </c>
      <c r="H120" s="659">
        <f t="shared" si="8"/>
        <v>10</v>
      </c>
      <c r="I120" s="659">
        <f t="shared" si="8"/>
        <v>39</v>
      </c>
      <c r="J120" s="659">
        <f>SUM(O117+W38+AK38)</f>
        <v>62</v>
      </c>
      <c r="K120" s="659">
        <f t="shared" ref="K120:R120" si="9">SUM(P117+X38+AL38)</f>
        <v>779</v>
      </c>
      <c r="L120" s="659">
        <f t="shared" si="9"/>
        <v>121</v>
      </c>
      <c r="M120" s="659">
        <f t="shared" si="9"/>
        <v>145</v>
      </c>
      <c r="N120" s="659">
        <f t="shared" si="9"/>
        <v>168</v>
      </c>
      <c r="O120" s="659">
        <f t="shared" si="9"/>
        <v>148</v>
      </c>
      <c r="P120" s="659">
        <f t="shared" si="9"/>
        <v>141</v>
      </c>
      <c r="Q120" s="659">
        <f t="shared" si="9"/>
        <v>95</v>
      </c>
      <c r="R120" s="659">
        <f t="shared" si="9"/>
        <v>23</v>
      </c>
      <c r="S120"/>
      <c r="T120" s="4"/>
      <c r="U120" s="4"/>
      <c r="V120" s="4"/>
      <c r="W120" s="4"/>
      <c r="X120" s="4"/>
      <c r="Y120" s="4"/>
    </row>
    <row r="121" spans="1:40"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40"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40">
      <c r="A123" s="1" t="s">
        <v>103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40"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40">
      <c r="A125" s="1" t="s">
        <v>104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40" ht="15.75">
      <c r="AF126" s="110"/>
    </row>
    <row r="132" spans="32:32" ht="15.75">
      <c r="AF132" s="110"/>
    </row>
    <row r="137" spans="32:32" ht="15.75">
      <c r="AF137" s="110"/>
    </row>
    <row r="144" spans="32:32" ht="15.75">
      <c r="AF144" s="110"/>
    </row>
    <row r="150" spans="32:32" ht="15.75">
      <c r="AF150" s="110"/>
    </row>
    <row r="203" spans="36:36">
      <c r="AJ203" s="4"/>
    </row>
    <row r="204" spans="36:36">
      <c r="AJ204" s="4"/>
    </row>
    <row r="205" spans="36:36">
      <c r="AJ205" s="4"/>
    </row>
    <row r="206" spans="36:36">
      <c r="AJ206" s="4"/>
    </row>
    <row r="207" spans="36:36">
      <c r="AJ207" s="4"/>
    </row>
    <row r="208" spans="36:36">
      <c r="AJ208" s="4"/>
    </row>
    <row r="209" spans="36:36">
      <c r="AJ209" s="4"/>
    </row>
    <row r="210" spans="36:36">
      <c r="AJ210" s="4"/>
    </row>
    <row r="211" spans="36:36">
      <c r="AJ211" s="4"/>
    </row>
    <row r="212" spans="36:36">
      <c r="AJ212" s="4"/>
    </row>
    <row r="213" spans="36:36">
      <c r="AJ213" s="4"/>
    </row>
    <row r="214" spans="36:36">
      <c r="AJ214" s="4"/>
    </row>
    <row r="215" spans="36:36">
      <c r="AJ215" s="4"/>
    </row>
    <row r="216" spans="36:36">
      <c r="AJ216" s="4"/>
    </row>
    <row r="217" spans="36:36">
      <c r="AJ217" s="4"/>
    </row>
    <row r="218" spans="36:36">
      <c r="AJ218" s="4"/>
    </row>
    <row r="219" spans="36:36">
      <c r="AJ219" s="4"/>
    </row>
  </sheetData>
  <sheetProtection algorithmName="SHA-512" hashValue="LWlM0HnPLT960Xa4SR8l3jQKYruN/p8KLFnZtcw2KXO9C6xCK6q5HAoqKYqJMfUveh1y+YWh2U0A6YZInoie3A==" saltValue="nDzme/7WpgN5pxL4oRu/8g==" spinCount="100000" sheet="1" formatCells="0" formatRows="0" selectLockedCells="1"/>
  <mergeCells count="151">
    <mergeCell ref="AL31:AL35"/>
    <mergeCell ref="AM31:AM35"/>
    <mergeCell ref="AN31:AN35"/>
    <mergeCell ref="AO31:AO35"/>
    <mergeCell ref="AP31:AP35"/>
    <mergeCell ref="AQ31:AQ35"/>
    <mergeCell ref="AR31:AR35"/>
    <mergeCell ref="AS31:AS35"/>
    <mergeCell ref="A29:D29"/>
    <mergeCell ref="A31:A35"/>
    <mergeCell ref="B31:B35"/>
    <mergeCell ref="C31:C35"/>
    <mergeCell ref="AG31:AG35"/>
    <mergeCell ref="AH31:AH35"/>
    <mergeCell ref="AI31:AI35"/>
    <mergeCell ref="AJ31:AJ35"/>
    <mergeCell ref="AK31:AK35"/>
    <mergeCell ref="AL24:AL28"/>
    <mergeCell ref="AM24:AM28"/>
    <mergeCell ref="AN24:AN28"/>
    <mergeCell ref="AO24:AO28"/>
    <mergeCell ref="AP24:AP28"/>
    <mergeCell ref="AQ24:AQ28"/>
    <mergeCell ref="AR24:AR28"/>
    <mergeCell ref="AS24:AS28"/>
    <mergeCell ref="A11:A21"/>
    <mergeCell ref="B11:B21"/>
    <mergeCell ref="C11:C21"/>
    <mergeCell ref="AG11:AG21"/>
    <mergeCell ref="AH11:AH21"/>
    <mergeCell ref="AI11:AI21"/>
    <mergeCell ref="A22:D22"/>
    <mergeCell ref="A24:A28"/>
    <mergeCell ref="B24:B28"/>
    <mergeCell ref="C24:C28"/>
    <mergeCell ref="AG24:AG28"/>
    <mergeCell ref="AH24:AH28"/>
    <mergeCell ref="AI24:AI28"/>
    <mergeCell ref="AJ24:AJ28"/>
    <mergeCell ref="AK24:AK28"/>
    <mergeCell ref="B51:C51"/>
    <mergeCell ref="A1:AL1"/>
    <mergeCell ref="A2:AL2"/>
    <mergeCell ref="A3:AL3"/>
    <mergeCell ref="A7:A9"/>
    <mergeCell ref="B7:B9"/>
    <mergeCell ref="C7:C9"/>
    <mergeCell ref="D7:D9"/>
    <mergeCell ref="E7:AE7"/>
    <mergeCell ref="AG7:AS7"/>
    <mergeCell ref="Y8:AE8"/>
    <mergeCell ref="AM8:AS8"/>
    <mergeCell ref="S8:V8"/>
    <mergeCell ref="W8:X8"/>
    <mergeCell ref="AG8:AJ8"/>
    <mergeCell ref="AK8:AL8"/>
    <mergeCell ref="E8:I8"/>
    <mergeCell ref="J8:N8"/>
    <mergeCell ref="O8:R8"/>
    <mergeCell ref="AO11:AO21"/>
    <mergeCell ref="AP11:AP21"/>
    <mergeCell ref="AQ11:AQ21"/>
    <mergeCell ref="AR11:AR21"/>
    <mergeCell ref="AS11:AS21"/>
    <mergeCell ref="B87:C87"/>
    <mergeCell ref="AJ11:AJ21"/>
    <mergeCell ref="AK11:AK21"/>
    <mergeCell ref="AL11:AL21"/>
    <mergeCell ref="AM11:AM21"/>
    <mergeCell ref="AN11:AN21"/>
    <mergeCell ref="B74:C74"/>
    <mergeCell ref="B75:C75"/>
    <mergeCell ref="A36:D36"/>
    <mergeCell ref="A40:A42"/>
    <mergeCell ref="B40:C42"/>
    <mergeCell ref="D40:D42"/>
    <mergeCell ref="E40:W40"/>
    <mergeCell ref="E41:I41"/>
    <mergeCell ref="J41:N41"/>
    <mergeCell ref="O41:P41"/>
    <mergeCell ref="Q41:W41"/>
    <mergeCell ref="B44:C44"/>
    <mergeCell ref="B45:C45"/>
    <mergeCell ref="B46:C46"/>
    <mergeCell ref="B47:C47"/>
    <mergeCell ref="B48:C48"/>
    <mergeCell ref="B49:C49"/>
    <mergeCell ref="B50:C50"/>
    <mergeCell ref="B106:C106"/>
    <mergeCell ref="B107:C107"/>
    <mergeCell ref="B104:C104"/>
    <mergeCell ref="B105:C105"/>
    <mergeCell ref="B102:C102"/>
    <mergeCell ref="B103:C103"/>
    <mergeCell ref="B100:C100"/>
    <mergeCell ref="B101:C101"/>
    <mergeCell ref="B98:C98"/>
    <mergeCell ref="B115:C115"/>
    <mergeCell ref="B112:C112"/>
    <mergeCell ref="B113:C113"/>
    <mergeCell ref="D119:D120"/>
    <mergeCell ref="B111:C111"/>
    <mergeCell ref="B108:C108"/>
    <mergeCell ref="B109:C109"/>
    <mergeCell ref="B114:C114"/>
    <mergeCell ref="B110:C110"/>
    <mergeCell ref="B79:C79"/>
    <mergeCell ref="B80:C80"/>
    <mergeCell ref="B81:C81"/>
    <mergeCell ref="B82:C82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88:C88"/>
    <mergeCell ref="B89:C89"/>
    <mergeCell ref="B90:C90"/>
    <mergeCell ref="B91:C91"/>
    <mergeCell ref="B43:C43"/>
    <mergeCell ref="B97:C97"/>
    <mergeCell ref="B99:C99"/>
    <mergeCell ref="B69:C69"/>
    <mergeCell ref="B70:C70"/>
    <mergeCell ref="B71:C71"/>
    <mergeCell ref="B72:C72"/>
    <mergeCell ref="B73:C73"/>
    <mergeCell ref="B95:C95"/>
    <mergeCell ref="B96:C96"/>
    <mergeCell ref="B92:C92"/>
    <mergeCell ref="B93:C93"/>
    <mergeCell ref="B94:C94"/>
    <mergeCell ref="B83:C83"/>
    <mergeCell ref="B84:C84"/>
    <mergeCell ref="B85:C85"/>
    <mergeCell ref="B86:C86"/>
    <mergeCell ref="B76:C76"/>
    <mergeCell ref="B77:C77"/>
    <mergeCell ref="B78:C78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4">
    <tabColor rgb="FF00B0F0"/>
  </sheetPr>
  <dimension ref="A2:AC41"/>
  <sheetViews>
    <sheetView view="pageBreakPreview" topLeftCell="G12" zoomScale="70" zoomScaleNormal="55" zoomScaleSheetLayoutView="70" zoomScalePageLayoutView="55" workbookViewId="0">
      <selection activeCell="Q30" sqref="Q30"/>
    </sheetView>
  </sheetViews>
  <sheetFormatPr baseColWidth="10" defaultColWidth="10.85546875" defaultRowHeight="15"/>
  <cols>
    <col min="1" max="1" width="4" style="225" bestFit="1" customWidth="1"/>
    <col min="2" max="2" width="38.42578125" style="225" bestFit="1" customWidth="1"/>
    <col min="3" max="4" width="7.42578125" style="225" customWidth="1"/>
    <col min="5" max="5" width="38.28515625" style="225" bestFit="1" customWidth="1"/>
    <col min="6" max="13" width="15.7109375" style="225" customWidth="1"/>
    <col min="14" max="14" width="22" style="225" customWidth="1"/>
    <col min="15" max="29" width="15.7109375" style="225" customWidth="1"/>
    <col min="30" max="16384" width="10.85546875" style="225"/>
  </cols>
  <sheetData>
    <row r="2" spans="1:29" ht="15.75" thickBot="1"/>
    <row r="3" spans="1:29" ht="17.25" customHeight="1" thickTop="1">
      <c r="A3" s="1587" t="s">
        <v>82</v>
      </c>
      <c r="B3" s="82" t="s">
        <v>196</v>
      </c>
      <c r="C3" s="1589" t="str">
        <f>Encabezados!A6</f>
        <v>MATRÍCULA 2022 2° Trimestre (Abril, Mayo y Junio)</v>
      </c>
      <c r="D3" s="1590"/>
      <c r="E3" s="1595" t="s">
        <v>193</v>
      </c>
      <c r="F3" s="1596"/>
      <c r="G3" s="1596"/>
      <c r="H3" s="1596"/>
      <c r="I3" s="1596"/>
      <c r="J3" s="1596"/>
      <c r="K3" s="1596"/>
      <c r="L3" s="1596"/>
      <c r="M3" s="1596"/>
      <c r="N3" s="1596"/>
      <c r="O3" s="1596"/>
      <c r="P3" s="1596"/>
      <c r="Q3" s="1596"/>
      <c r="R3" s="1596"/>
      <c r="S3" s="1596"/>
      <c r="T3" s="1596"/>
      <c r="U3" s="1596"/>
      <c r="V3" s="1596"/>
      <c r="W3" s="1596"/>
      <c r="X3" s="1596"/>
      <c r="Y3" s="1597"/>
      <c r="Z3" s="1597"/>
      <c r="AA3" s="1597"/>
      <c r="AB3" s="1597"/>
      <c r="AC3" s="1598"/>
    </row>
    <row r="4" spans="1:29" ht="15.75" thickBot="1">
      <c r="A4" s="1588"/>
      <c r="B4" s="1601"/>
      <c r="C4" s="1591"/>
      <c r="D4" s="1592"/>
      <c r="E4" s="1599"/>
      <c r="F4" s="1600"/>
      <c r="G4" s="1600"/>
      <c r="H4" s="1600"/>
      <c r="I4" s="1600"/>
      <c r="J4" s="1600"/>
      <c r="K4" s="1600"/>
      <c r="L4" s="1600"/>
      <c r="M4" s="1600"/>
      <c r="N4" s="1600"/>
      <c r="O4" s="1600"/>
      <c r="P4" s="1600"/>
      <c r="Q4" s="1600"/>
      <c r="R4" s="1600"/>
      <c r="S4" s="1600"/>
      <c r="T4" s="1600"/>
      <c r="U4" s="1600"/>
      <c r="V4" s="1600"/>
      <c r="W4" s="1600"/>
      <c r="X4" s="1600"/>
      <c r="Y4" s="1585"/>
      <c r="Z4" s="1585"/>
      <c r="AA4" s="1585"/>
      <c r="AB4" s="1585"/>
      <c r="AC4" s="1586"/>
    </row>
    <row r="5" spans="1:29" ht="16.5" thickTop="1" thickBot="1">
      <c r="A5" s="1588"/>
      <c r="B5" s="1601"/>
      <c r="C5" s="1591"/>
      <c r="D5" s="1592"/>
      <c r="E5" s="1602" t="s">
        <v>205</v>
      </c>
      <c r="F5" s="1603"/>
      <c r="G5" s="1603"/>
      <c r="H5" s="1603"/>
      <c r="I5" s="1603"/>
      <c r="J5" s="1603"/>
      <c r="K5" s="1603"/>
      <c r="L5" s="1603"/>
      <c r="M5" s="1604"/>
      <c r="N5" s="1605" t="s">
        <v>206</v>
      </c>
      <c r="O5" s="1606"/>
      <c r="P5" s="1606"/>
      <c r="Q5" s="1606"/>
      <c r="R5" s="1606"/>
      <c r="S5" s="1606"/>
      <c r="T5" s="1606"/>
      <c r="U5" s="1606"/>
      <c r="V5" s="1607"/>
      <c r="W5" s="1608" t="s">
        <v>13</v>
      </c>
      <c r="X5" s="1609"/>
      <c r="Y5" s="1609"/>
      <c r="Z5" s="1609"/>
      <c r="AA5" s="1609"/>
      <c r="AB5" s="1609"/>
      <c r="AC5" s="1610"/>
    </row>
    <row r="6" spans="1:29" ht="59.25" customHeight="1" thickTop="1" thickBot="1">
      <c r="A6" s="1588"/>
      <c r="B6" s="1601"/>
      <c r="C6" s="1593"/>
      <c r="D6" s="1594"/>
      <c r="E6" s="1611" t="s">
        <v>207</v>
      </c>
      <c r="F6" s="1611" t="s">
        <v>208</v>
      </c>
      <c r="G6" s="1611" t="s">
        <v>209</v>
      </c>
      <c r="H6" s="1613" t="s">
        <v>210</v>
      </c>
      <c r="I6" s="1603"/>
      <c r="J6" s="1603"/>
      <c r="K6" s="1603"/>
      <c r="L6" s="1603"/>
      <c r="M6" s="1604"/>
      <c r="N6" s="1614" t="s">
        <v>207</v>
      </c>
      <c r="O6" s="1614" t="s">
        <v>208</v>
      </c>
      <c r="P6" s="1614" t="s">
        <v>209</v>
      </c>
      <c r="Q6" s="1615" t="s">
        <v>210</v>
      </c>
      <c r="R6" s="1616"/>
      <c r="S6" s="1616"/>
      <c r="T6" s="1616"/>
      <c r="U6" s="1616"/>
      <c r="V6" s="1604"/>
      <c r="W6" s="1584" t="s">
        <v>211</v>
      </c>
      <c r="X6" s="1585"/>
      <c r="Y6" s="1585"/>
      <c r="Z6" s="1585"/>
      <c r="AA6" s="1585"/>
      <c r="AB6" s="1585"/>
      <c r="AC6" s="1586"/>
    </row>
    <row r="7" spans="1:29" ht="59.25" customHeight="1" thickTop="1" thickBot="1">
      <c r="A7" s="1588"/>
      <c r="B7" s="1601"/>
      <c r="C7" s="123" t="s">
        <v>26</v>
      </c>
      <c r="D7" s="123" t="s">
        <v>27</v>
      </c>
      <c r="E7" s="1612"/>
      <c r="F7" s="1612"/>
      <c r="G7" s="1612"/>
      <c r="H7" s="398" t="s">
        <v>98</v>
      </c>
      <c r="I7" s="398" t="s">
        <v>72</v>
      </c>
      <c r="J7" s="398" t="s">
        <v>99</v>
      </c>
      <c r="K7" s="226" t="s">
        <v>212</v>
      </c>
      <c r="L7" s="226" t="s">
        <v>71</v>
      </c>
      <c r="M7" s="226" t="s">
        <v>213</v>
      </c>
      <c r="N7" s="1614"/>
      <c r="O7" s="1614"/>
      <c r="P7" s="1614"/>
      <c r="Q7" s="399" t="s">
        <v>98</v>
      </c>
      <c r="R7" s="399" t="s">
        <v>72</v>
      </c>
      <c r="S7" s="399" t="s">
        <v>99</v>
      </c>
      <c r="T7" s="227" t="s">
        <v>212</v>
      </c>
      <c r="U7" s="227" t="s">
        <v>71</v>
      </c>
      <c r="V7" s="227" t="s">
        <v>213</v>
      </c>
      <c r="W7" s="228" t="s">
        <v>214</v>
      </c>
      <c r="X7" s="229" t="s">
        <v>98</v>
      </c>
      <c r="Y7" s="229" t="s">
        <v>72</v>
      </c>
      <c r="Z7" s="229" t="s">
        <v>99</v>
      </c>
      <c r="AA7" s="228" t="s">
        <v>212</v>
      </c>
      <c r="AB7" s="228" t="s">
        <v>71</v>
      </c>
      <c r="AC7" s="228" t="s">
        <v>213</v>
      </c>
    </row>
    <row r="8" spans="1:29" ht="16.5" thickTop="1" thickBot="1">
      <c r="A8" s="17"/>
      <c r="B8" s="68"/>
      <c r="C8" s="68"/>
      <c r="D8" s="68"/>
    </row>
    <row r="9" spans="1:29" ht="16.5" thickTop="1" thickBot="1">
      <c r="A9" s="1572"/>
      <c r="B9" s="1575" t="s">
        <v>105</v>
      </c>
      <c r="C9" s="1578"/>
      <c r="D9" s="1579"/>
      <c r="E9" s="480" t="s">
        <v>733</v>
      </c>
      <c r="F9" s="459">
        <v>1</v>
      </c>
      <c r="G9" s="481">
        <v>44749</v>
      </c>
      <c r="H9" s="459"/>
      <c r="I9" s="459"/>
      <c r="J9" s="459"/>
      <c r="K9" s="459"/>
      <c r="L9" s="459"/>
      <c r="M9" s="1569">
        <f>SUM(I9:I16)</f>
        <v>878</v>
      </c>
      <c r="N9" s="477"/>
      <c r="O9" s="447"/>
      <c r="P9" s="447"/>
      <c r="Q9" s="447"/>
      <c r="R9" s="447"/>
      <c r="S9" s="447"/>
      <c r="T9" s="447"/>
      <c r="U9" s="447"/>
      <c r="V9" s="1569">
        <f>SUM(R9:R16)</f>
        <v>0</v>
      </c>
      <c r="W9" s="474">
        <f>SUM(O9+F9)</f>
        <v>1</v>
      </c>
      <c r="X9" s="440">
        <f>SUM(H9:H9,Q9:Q9)</f>
        <v>0</v>
      </c>
      <c r="Y9" s="440">
        <f>SUM(I9:I9,R9:R9)</f>
        <v>0</v>
      </c>
      <c r="Z9" s="440">
        <f>SUM(J9:J9,S9:S9)</f>
        <v>0</v>
      </c>
      <c r="AA9" s="440">
        <f>SUM(K9:K9,T9:T9)</f>
        <v>0</v>
      </c>
      <c r="AB9" s="440">
        <f>SUM(L9:L9,U9:U9)</f>
        <v>0</v>
      </c>
      <c r="AC9" s="1569">
        <f>SUM(M9,V9)</f>
        <v>878</v>
      </c>
    </row>
    <row r="10" spans="1:29" ht="15.75" thickBot="1">
      <c r="A10" s="1573"/>
      <c r="B10" s="1576"/>
      <c r="C10" s="1580"/>
      <c r="D10" s="1581"/>
      <c r="E10" s="715" t="s">
        <v>734</v>
      </c>
      <c r="F10" s="716">
        <v>1</v>
      </c>
      <c r="G10" s="717">
        <v>44761</v>
      </c>
      <c r="H10" s="716"/>
      <c r="I10" s="716"/>
      <c r="J10" s="716"/>
      <c r="K10" s="716"/>
      <c r="L10" s="716"/>
      <c r="M10" s="1570"/>
      <c r="N10" s="718"/>
      <c r="O10" s="719"/>
      <c r="P10" s="719"/>
      <c r="Q10" s="719"/>
      <c r="R10" s="719"/>
      <c r="S10" s="719"/>
      <c r="T10" s="719"/>
      <c r="U10" s="719"/>
      <c r="V10" s="1570"/>
      <c r="W10" s="475">
        <f t="shared" ref="W10:W15" si="0">SUM(O10+F10)</f>
        <v>1</v>
      </c>
      <c r="X10" s="470">
        <f t="shared" ref="X10:X15" si="1">SUM(H10:H10,Q10:Q10)</f>
        <v>0</v>
      </c>
      <c r="Y10" s="470">
        <f t="shared" ref="Y10:Y15" si="2">SUM(I10:I10,R10:R10)</f>
        <v>0</v>
      </c>
      <c r="Z10" s="470">
        <f t="shared" ref="Z10:Z15" si="3">SUM(J10:J10,S10:S10)</f>
        <v>0</v>
      </c>
      <c r="AA10" s="470">
        <f t="shared" ref="AA10:AA15" si="4">SUM(K10:K10,T10:T10)</f>
        <v>0</v>
      </c>
      <c r="AB10" s="470">
        <f t="shared" ref="AB10:AB15" si="5">SUM(L10:L10,U10:U10)</f>
        <v>0</v>
      </c>
      <c r="AC10" s="1570"/>
    </row>
    <row r="11" spans="1:29" ht="15.75" thickBot="1">
      <c r="A11" s="1573"/>
      <c r="B11" s="1576"/>
      <c r="C11" s="1580"/>
      <c r="D11" s="1581"/>
      <c r="E11" s="715" t="s">
        <v>735</v>
      </c>
      <c r="F11" s="716">
        <v>1</v>
      </c>
      <c r="G11" s="717">
        <v>44761</v>
      </c>
      <c r="H11" s="716"/>
      <c r="I11" s="716"/>
      <c r="J11" s="716"/>
      <c r="K11" s="716"/>
      <c r="L11" s="716"/>
      <c r="M11" s="1570"/>
      <c r="N11" s="718"/>
      <c r="O11" s="719"/>
      <c r="P11" s="719"/>
      <c r="Q11" s="719"/>
      <c r="R11" s="719"/>
      <c r="S11" s="719"/>
      <c r="T11" s="719"/>
      <c r="U11" s="719"/>
      <c r="V11" s="1570"/>
      <c r="W11" s="475">
        <f t="shared" si="0"/>
        <v>1</v>
      </c>
      <c r="X11" s="470">
        <f t="shared" si="1"/>
        <v>0</v>
      </c>
      <c r="Y11" s="470">
        <f t="shared" si="2"/>
        <v>0</v>
      </c>
      <c r="Z11" s="470">
        <f t="shared" si="3"/>
        <v>0</v>
      </c>
      <c r="AA11" s="470">
        <f t="shared" si="4"/>
        <v>0</v>
      </c>
      <c r="AB11" s="470">
        <f t="shared" si="5"/>
        <v>0</v>
      </c>
      <c r="AC11" s="1570"/>
    </row>
    <row r="12" spans="1:29" ht="15.75" thickBot="1">
      <c r="A12" s="1573"/>
      <c r="B12" s="1576"/>
      <c r="C12" s="1580"/>
      <c r="D12" s="1581"/>
      <c r="E12" s="715" t="s">
        <v>736</v>
      </c>
      <c r="F12" s="716">
        <v>1</v>
      </c>
      <c r="G12" s="717">
        <v>44769</v>
      </c>
      <c r="H12" s="716"/>
      <c r="I12" s="716"/>
      <c r="J12" s="716"/>
      <c r="K12" s="716"/>
      <c r="L12" s="716"/>
      <c r="M12" s="1570"/>
      <c r="N12" s="718"/>
      <c r="O12" s="719"/>
      <c r="P12" s="719"/>
      <c r="Q12" s="719"/>
      <c r="R12" s="719"/>
      <c r="S12" s="719"/>
      <c r="T12" s="719"/>
      <c r="U12" s="719"/>
      <c r="V12" s="1570"/>
      <c r="W12" s="475">
        <f t="shared" si="0"/>
        <v>1</v>
      </c>
      <c r="X12" s="470">
        <f t="shared" si="1"/>
        <v>0</v>
      </c>
      <c r="Y12" s="470">
        <f t="shared" si="2"/>
        <v>0</v>
      </c>
      <c r="Z12" s="470">
        <f t="shared" si="3"/>
        <v>0</v>
      </c>
      <c r="AA12" s="470">
        <f t="shared" si="4"/>
        <v>0</v>
      </c>
      <c r="AB12" s="470">
        <f t="shared" si="5"/>
        <v>0</v>
      </c>
      <c r="AC12" s="1570"/>
    </row>
    <row r="13" spans="1:29" ht="15.75" thickBot="1">
      <c r="A13" s="1573"/>
      <c r="B13" s="1576"/>
      <c r="C13" s="1580"/>
      <c r="D13" s="1581"/>
      <c r="E13" s="715" t="s">
        <v>737</v>
      </c>
      <c r="F13" s="716">
        <v>1</v>
      </c>
      <c r="G13" s="717">
        <v>44767</v>
      </c>
      <c r="H13" s="716">
        <v>1</v>
      </c>
      <c r="I13" s="716">
        <v>62</v>
      </c>
      <c r="J13" s="716">
        <v>62</v>
      </c>
      <c r="K13" s="716">
        <v>0</v>
      </c>
      <c r="L13" s="716">
        <v>0</v>
      </c>
      <c r="M13" s="1570"/>
      <c r="N13" s="718"/>
      <c r="O13" s="719"/>
      <c r="P13" s="719"/>
      <c r="Q13" s="719"/>
      <c r="R13" s="719"/>
      <c r="S13" s="719"/>
      <c r="T13" s="719"/>
      <c r="U13" s="719"/>
      <c r="V13" s="1570"/>
      <c r="W13" s="475">
        <f t="shared" si="0"/>
        <v>1</v>
      </c>
      <c r="X13" s="470">
        <f t="shared" si="1"/>
        <v>1</v>
      </c>
      <c r="Y13" s="470">
        <f t="shared" si="2"/>
        <v>62</v>
      </c>
      <c r="Z13" s="470">
        <f t="shared" si="3"/>
        <v>62</v>
      </c>
      <c r="AA13" s="470">
        <f t="shared" si="4"/>
        <v>0</v>
      </c>
      <c r="AB13" s="470">
        <f t="shared" si="5"/>
        <v>0</v>
      </c>
      <c r="AC13" s="1570"/>
    </row>
    <row r="14" spans="1:29" ht="15.75" thickBot="1">
      <c r="A14" s="1573"/>
      <c r="B14" s="1576"/>
      <c r="C14" s="1580"/>
      <c r="D14" s="1581"/>
      <c r="E14" s="715" t="s">
        <v>738</v>
      </c>
      <c r="F14" s="716">
        <v>1</v>
      </c>
      <c r="G14" s="717">
        <v>44812</v>
      </c>
      <c r="H14" s="716">
        <v>1</v>
      </c>
      <c r="I14" s="716">
        <v>27</v>
      </c>
      <c r="J14" s="716">
        <v>27</v>
      </c>
      <c r="K14" s="716">
        <v>0</v>
      </c>
      <c r="L14" s="716">
        <v>0</v>
      </c>
      <c r="M14" s="1570"/>
      <c r="N14" s="718"/>
      <c r="O14" s="719"/>
      <c r="P14" s="719"/>
      <c r="Q14" s="719"/>
      <c r="R14" s="719"/>
      <c r="S14" s="719"/>
      <c r="T14" s="719"/>
      <c r="U14" s="719"/>
      <c r="V14" s="1570"/>
      <c r="W14" s="475">
        <f t="shared" si="0"/>
        <v>1</v>
      </c>
      <c r="X14" s="470">
        <f t="shared" si="1"/>
        <v>1</v>
      </c>
      <c r="Y14" s="470">
        <f t="shared" si="2"/>
        <v>27</v>
      </c>
      <c r="Z14" s="470">
        <f t="shared" si="3"/>
        <v>27</v>
      </c>
      <c r="AA14" s="470">
        <f t="shared" si="4"/>
        <v>0</v>
      </c>
      <c r="AB14" s="470">
        <f t="shared" si="5"/>
        <v>0</v>
      </c>
      <c r="AC14" s="1570"/>
    </row>
    <row r="15" spans="1:29" ht="15.75" thickBot="1">
      <c r="A15" s="1573"/>
      <c r="B15" s="1576"/>
      <c r="C15" s="1580"/>
      <c r="D15" s="1581"/>
      <c r="E15" s="715" t="s">
        <v>739</v>
      </c>
      <c r="F15" s="716">
        <v>1</v>
      </c>
      <c r="G15" s="717">
        <v>44823</v>
      </c>
      <c r="H15" s="716">
        <v>1</v>
      </c>
      <c r="I15" s="716">
        <v>789</v>
      </c>
      <c r="J15" s="716">
        <v>789</v>
      </c>
      <c r="K15" s="716">
        <v>0</v>
      </c>
      <c r="L15" s="716">
        <v>0</v>
      </c>
      <c r="M15" s="1570"/>
      <c r="N15" s="718"/>
      <c r="O15" s="719"/>
      <c r="P15" s="719"/>
      <c r="Q15" s="719"/>
      <c r="R15" s="719"/>
      <c r="S15" s="719"/>
      <c r="T15" s="719"/>
      <c r="U15" s="719"/>
      <c r="V15" s="1570"/>
      <c r="W15" s="475">
        <f t="shared" si="0"/>
        <v>1</v>
      </c>
      <c r="X15" s="470">
        <f t="shared" si="1"/>
        <v>1</v>
      </c>
      <c r="Y15" s="470">
        <f t="shared" si="2"/>
        <v>789</v>
      </c>
      <c r="Z15" s="470">
        <f t="shared" si="3"/>
        <v>789</v>
      </c>
      <c r="AA15" s="470">
        <f t="shared" si="4"/>
        <v>0</v>
      </c>
      <c r="AB15" s="470">
        <f t="shared" si="5"/>
        <v>0</v>
      </c>
      <c r="AC15" s="1570"/>
    </row>
    <row r="16" spans="1:29" ht="15.75" thickBot="1">
      <c r="A16" s="1574"/>
      <c r="B16" s="1577"/>
      <c r="C16" s="1582"/>
      <c r="D16" s="1583"/>
      <c r="E16" s="479"/>
      <c r="F16" s="471"/>
      <c r="G16" s="471"/>
      <c r="H16" s="471"/>
      <c r="I16" s="471"/>
      <c r="J16" s="471"/>
      <c r="K16" s="471"/>
      <c r="L16" s="471"/>
      <c r="M16" s="1571"/>
      <c r="N16" s="478"/>
      <c r="O16" s="472"/>
      <c r="P16" s="472"/>
      <c r="Q16" s="472"/>
      <c r="R16" s="472"/>
      <c r="S16" s="472"/>
      <c r="T16" s="472"/>
      <c r="U16" s="472"/>
      <c r="V16" s="1571"/>
      <c r="W16" s="476">
        <f t="shared" ref="W16:W22" si="6">SUM(O16+F16)</f>
        <v>0</v>
      </c>
      <c r="X16" s="473">
        <f>SUM(H16:H16,Q16:Q16)</f>
        <v>0</v>
      </c>
      <c r="Y16" s="473">
        <f>SUM(I16:I16,R16:R16)</f>
        <v>0</v>
      </c>
      <c r="Z16" s="473">
        <f>SUM(J16:J16,S16:S16)</f>
        <v>0</v>
      </c>
      <c r="AA16" s="473">
        <f>SUM(K16:K16,T16:T16)</f>
        <v>0</v>
      </c>
      <c r="AB16" s="473">
        <f>SUM(L16:L16,U16:U16)</f>
        <v>0</v>
      </c>
      <c r="AC16" s="1571"/>
    </row>
    <row r="17" spans="1:29" ht="16.5" thickTop="1" thickBot="1">
      <c r="A17" s="1617">
        <v>1</v>
      </c>
      <c r="B17" s="1619" t="s">
        <v>37</v>
      </c>
      <c r="C17" s="1621">
        <v>1</v>
      </c>
      <c r="D17" s="1622"/>
      <c r="E17" s="461"/>
      <c r="F17" s="402"/>
      <c r="G17" s="408"/>
      <c r="H17" s="401"/>
      <c r="I17" s="401"/>
      <c r="J17" s="401"/>
      <c r="K17" s="401"/>
      <c r="L17" s="401"/>
      <c r="M17" s="1635">
        <f>SUM(I17:I18)</f>
        <v>0</v>
      </c>
      <c r="N17" s="461"/>
      <c r="O17" s="402"/>
      <c r="P17" s="408"/>
      <c r="Q17" s="401"/>
      <c r="R17" s="401"/>
      <c r="S17" s="401"/>
      <c r="T17" s="401"/>
      <c r="U17" s="401"/>
      <c r="V17" s="1635">
        <f>SUM(R17:R18)</f>
        <v>0</v>
      </c>
      <c r="W17" s="462">
        <f t="shared" si="6"/>
        <v>0</v>
      </c>
      <c r="X17" s="238">
        <f t="shared" ref="X17:AB21" si="7">SUM(H17:H17,Q17:Q17)</f>
        <v>0</v>
      </c>
      <c r="Y17" s="238">
        <f t="shared" si="7"/>
        <v>0</v>
      </c>
      <c r="Z17" s="238">
        <f t="shared" si="7"/>
        <v>0</v>
      </c>
      <c r="AA17" s="238">
        <f t="shared" si="7"/>
        <v>0</v>
      </c>
      <c r="AB17" s="238">
        <f t="shared" si="7"/>
        <v>0</v>
      </c>
      <c r="AC17" s="1640">
        <f>SUM(V17+M17)</f>
        <v>0</v>
      </c>
    </row>
    <row r="18" spans="1:29" ht="15.75" thickBot="1">
      <c r="A18" s="1618"/>
      <c r="B18" s="1620"/>
      <c r="C18" s="1620"/>
      <c r="D18" s="1623"/>
      <c r="E18" s="448"/>
      <c r="F18" s="449"/>
      <c r="G18" s="408"/>
      <c r="H18" s="451"/>
      <c r="I18" s="451"/>
      <c r="J18" s="451"/>
      <c r="K18" s="451"/>
      <c r="L18" s="451"/>
      <c r="M18" s="1636"/>
      <c r="N18" s="448"/>
      <c r="O18" s="449"/>
      <c r="P18" s="450"/>
      <c r="Q18" s="451"/>
      <c r="R18" s="451"/>
      <c r="S18" s="451"/>
      <c r="T18" s="451"/>
      <c r="U18" s="451"/>
      <c r="V18" s="1636"/>
      <c r="W18" s="443">
        <f t="shared" si="6"/>
        <v>0</v>
      </c>
      <c r="X18" s="444">
        <f>SUM(H18:H18,Q18:Q18)</f>
        <v>0</v>
      </c>
      <c r="Y18" s="444">
        <f>SUM(I18:I18,R18:R18)</f>
        <v>0</v>
      </c>
      <c r="Z18" s="444">
        <f>SUM(J18:J18,S18:S18)</f>
        <v>0</v>
      </c>
      <c r="AA18" s="444">
        <f>SUM(K18:K18,T18:T18)</f>
        <v>0</v>
      </c>
      <c r="AB18" s="444">
        <f>SUM(L18:L18,U18:U18)</f>
        <v>0</v>
      </c>
      <c r="AC18" s="1641"/>
    </row>
    <row r="19" spans="1:29" ht="15.75" thickBot="1">
      <c r="A19" s="1624">
        <v>2</v>
      </c>
      <c r="B19" s="1625" t="s">
        <v>69</v>
      </c>
      <c r="C19" s="1626">
        <v>1</v>
      </c>
      <c r="D19" s="1627"/>
      <c r="E19" s="452"/>
      <c r="F19" s="453"/>
      <c r="G19" s="454"/>
      <c r="H19" s="454"/>
      <c r="I19" s="454"/>
      <c r="J19" s="454"/>
      <c r="K19" s="454"/>
      <c r="L19" s="454"/>
      <c r="M19" s="1637">
        <f>SUM(I19:I20)</f>
        <v>0</v>
      </c>
      <c r="N19" s="452"/>
      <c r="O19" s="453"/>
      <c r="P19" s="454"/>
      <c r="Q19" s="454"/>
      <c r="R19" s="454"/>
      <c r="S19" s="454"/>
      <c r="T19" s="454"/>
      <c r="U19" s="454"/>
      <c r="V19" s="1637">
        <f>SUM(R19:R20)</f>
        <v>0</v>
      </c>
      <c r="W19" s="441">
        <f t="shared" si="6"/>
        <v>0</v>
      </c>
      <c r="X19" s="442">
        <f t="shared" si="7"/>
        <v>0</v>
      </c>
      <c r="Y19" s="442">
        <f t="shared" si="7"/>
        <v>0</v>
      </c>
      <c r="Z19" s="442">
        <f t="shared" si="7"/>
        <v>0</v>
      </c>
      <c r="AA19" s="442">
        <f t="shared" si="7"/>
        <v>0</v>
      </c>
      <c r="AB19" s="442">
        <f t="shared" si="7"/>
        <v>0</v>
      </c>
      <c r="AC19" s="1642">
        <f t="shared" ref="AC19:AC37" si="8">SUM(V19+M19)</f>
        <v>0</v>
      </c>
    </row>
    <row r="20" spans="1:29" ht="15.75" thickBot="1">
      <c r="A20" s="1618"/>
      <c r="B20" s="1620"/>
      <c r="C20" s="1620"/>
      <c r="D20" s="1623"/>
      <c r="E20" s="452"/>
      <c r="F20" s="453"/>
      <c r="G20" s="454"/>
      <c r="H20" s="454"/>
      <c r="I20" s="454"/>
      <c r="J20" s="454"/>
      <c r="K20" s="454"/>
      <c r="L20" s="454"/>
      <c r="M20" s="1636"/>
      <c r="N20" s="452"/>
      <c r="O20" s="453"/>
      <c r="P20" s="454"/>
      <c r="Q20" s="454"/>
      <c r="R20" s="454"/>
      <c r="S20" s="454"/>
      <c r="T20" s="454"/>
      <c r="U20" s="454"/>
      <c r="V20" s="1636"/>
      <c r="W20" s="441">
        <f t="shared" si="6"/>
        <v>0</v>
      </c>
      <c r="X20" s="442">
        <f>SUM(H20:H20,Q20:Q20)</f>
        <v>0</v>
      </c>
      <c r="Y20" s="442">
        <f>SUM(I20:I20,R20:R20)</f>
        <v>0</v>
      </c>
      <c r="Z20" s="442">
        <f>SUM(J20:J20,S20:S20)</f>
        <v>0</v>
      </c>
      <c r="AA20" s="442">
        <f>SUM(K20:K20,T20:T20)</f>
        <v>0</v>
      </c>
      <c r="AB20" s="442">
        <f>SUM(L20:L20,U20:U20)</f>
        <v>0</v>
      </c>
      <c r="AC20" s="1641"/>
    </row>
    <row r="21" spans="1:29" ht="15.75" thickBot="1">
      <c r="A21" s="1628">
        <v>3</v>
      </c>
      <c r="B21" s="1629" t="s">
        <v>38</v>
      </c>
      <c r="C21" s="1630">
        <v>1</v>
      </c>
      <c r="D21" s="1631"/>
      <c r="E21" s="448"/>
      <c r="F21" s="449"/>
      <c r="G21" s="455"/>
      <c r="H21" s="451"/>
      <c r="I21" s="451"/>
      <c r="J21" s="451"/>
      <c r="K21" s="451"/>
      <c r="L21" s="451"/>
      <c r="M21" s="1638">
        <f>SUM(I21:I22)</f>
        <v>0</v>
      </c>
      <c r="N21" s="448"/>
      <c r="O21" s="449"/>
      <c r="P21" s="455"/>
      <c r="Q21" s="451"/>
      <c r="R21" s="451"/>
      <c r="S21" s="451"/>
      <c r="T21" s="451"/>
      <c r="U21" s="451"/>
      <c r="V21" s="1638">
        <f>SUM(R21:R22)</f>
        <v>0</v>
      </c>
      <c r="W21" s="443">
        <f t="shared" si="6"/>
        <v>0</v>
      </c>
      <c r="X21" s="444">
        <f t="shared" si="7"/>
        <v>0</v>
      </c>
      <c r="Y21" s="444">
        <f t="shared" si="7"/>
        <v>0</v>
      </c>
      <c r="Z21" s="444">
        <f t="shared" si="7"/>
        <v>0</v>
      </c>
      <c r="AA21" s="444">
        <f t="shared" si="7"/>
        <v>0</v>
      </c>
      <c r="AB21" s="444">
        <f t="shared" si="7"/>
        <v>0</v>
      </c>
      <c r="AC21" s="1643">
        <f t="shared" si="8"/>
        <v>0</v>
      </c>
    </row>
    <row r="22" spans="1:29" ht="15.75" thickBot="1">
      <c r="A22" s="1618"/>
      <c r="B22" s="1620"/>
      <c r="C22" s="1620"/>
      <c r="D22" s="1623"/>
      <c r="E22" s="448"/>
      <c r="F22" s="449"/>
      <c r="G22" s="455"/>
      <c r="H22" s="451"/>
      <c r="I22" s="451"/>
      <c r="J22" s="451"/>
      <c r="K22" s="451"/>
      <c r="L22" s="451"/>
      <c r="M22" s="1636"/>
      <c r="N22" s="448"/>
      <c r="O22" s="449"/>
      <c r="P22" s="455"/>
      <c r="Q22" s="451"/>
      <c r="R22" s="451"/>
      <c r="S22" s="451"/>
      <c r="T22" s="451"/>
      <c r="U22" s="451"/>
      <c r="V22" s="1636"/>
      <c r="W22" s="443">
        <f t="shared" si="6"/>
        <v>0</v>
      </c>
      <c r="X22" s="444">
        <f>SUM(H22:H22,Q22:Q22)</f>
        <v>0</v>
      </c>
      <c r="Y22" s="444">
        <f>SUM(I22:I22,R22:R22)</f>
        <v>0</v>
      </c>
      <c r="Z22" s="444">
        <f>SUM(J22:J22,S22:S22)</f>
        <v>0</v>
      </c>
      <c r="AA22" s="444">
        <f>SUM(K22:K22,T22:T22)</f>
        <v>0</v>
      </c>
      <c r="AB22" s="444">
        <f>SUM(L22:L22,U22:U22)</f>
        <v>0</v>
      </c>
      <c r="AC22" s="1641"/>
    </row>
    <row r="23" spans="1:29" ht="15.75" thickBot="1">
      <c r="A23" s="1624">
        <v>4</v>
      </c>
      <c r="B23" s="1625" t="s">
        <v>39</v>
      </c>
      <c r="C23" s="1626">
        <v>1</v>
      </c>
      <c r="D23" s="1627"/>
      <c r="E23" s="452"/>
      <c r="F23" s="453"/>
      <c r="G23" s="454"/>
      <c r="H23" s="454"/>
      <c r="I23" s="454"/>
      <c r="J23" s="454"/>
      <c r="K23" s="454"/>
      <c r="L23" s="454"/>
      <c r="M23" s="1637">
        <f>SUM(I23:I24)</f>
        <v>0</v>
      </c>
      <c r="N23" s="452"/>
      <c r="O23" s="453"/>
      <c r="P23" s="454"/>
      <c r="Q23" s="454"/>
      <c r="R23" s="454"/>
      <c r="S23" s="454"/>
      <c r="T23" s="454"/>
      <c r="U23" s="454"/>
      <c r="V23" s="1637">
        <f>SUM(R23:R24)</f>
        <v>0</v>
      </c>
      <c r="W23" s="441">
        <f t="shared" ref="W23:W38" si="9">SUM(O23+F23)</f>
        <v>0</v>
      </c>
      <c r="X23" s="442">
        <f t="shared" ref="X23:X38" si="10">SUM(H23:H23,Q23:Q23)</f>
        <v>0</v>
      </c>
      <c r="Y23" s="442">
        <f t="shared" ref="Y23:Y38" si="11">SUM(I23:I23,R23:R23)</f>
        <v>0</v>
      </c>
      <c r="Z23" s="442">
        <f t="shared" ref="Z23:Z38" si="12">SUM(J23:J23,S23:S23)</f>
        <v>0</v>
      </c>
      <c r="AA23" s="442">
        <f t="shared" ref="AA23:AA38" si="13">SUM(K23:K23,T23:T23)</f>
        <v>0</v>
      </c>
      <c r="AB23" s="442">
        <f t="shared" ref="AB23:AB38" si="14">SUM(L23:L23,U23:U23)</f>
        <v>0</v>
      </c>
      <c r="AC23" s="1642">
        <f t="shared" si="8"/>
        <v>0</v>
      </c>
    </row>
    <row r="24" spans="1:29" ht="15.75" thickBot="1">
      <c r="A24" s="1618"/>
      <c r="B24" s="1620"/>
      <c r="C24" s="1620"/>
      <c r="D24" s="1623"/>
      <c r="E24" s="452"/>
      <c r="F24" s="453"/>
      <c r="G24" s="460"/>
      <c r="H24" s="454"/>
      <c r="I24" s="454"/>
      <c r="J24" s="454"/>
      <c r="K24" s="454"/>
      <c r="L24" s="454"/>
      <c r="M24" s="1636"/>
      <c r="N24" s="452"/>
      <c r="O24" s="453"/>
      <c r="P24" s="454"/>
      <c r="Q24" s="454"/>
      <c r="R24" s="454"/>
      <c r="S24" s="454"/>
      <c r="T24" s="454"/>
      <c r="U24" s="454"/>
      <c r="V24" s="1636"/>
      <c r="W24" s="441">
        <f t="shared" si="9"/>
        <v>0</v>
      </c>
      <c r="X24" s="442">
        <f t="shared" si="10"/>
        <v>0</v>
      </c>
      <c r="Y24" s="442">
        <f t="shared" si="11"/>
        <v>0</v>
      </c>
      <c r="Z24" s="442">
        <f t="shared" si="12"/>
        <v>0</v>
      </c>
      <c r="AA24" s="442">
        <f t="shared" si="13"/>
        <v>0</v>
      </c>
      <c r="AB24" s="442">
        <f t="shared" si="14"/>
        <v>0</v>
      </c>
      <c r="AC24" s="1641"/>
    </row>
    <row r="25" spans="1:29" ht="15.75" thickBot="1">
      <c r="A25" s="1628">
        <v>5</v>
      </c>
      <c r="B25" s="1629" t="s">
        <v>68</v>
      </c>
      <c r="C25" s="1630">
        <v>1</v>
      </c>
      <c r="D25" s="1631"/>
      <c r="E25" s="448"/>
      <c r="F25" s="449"/>
      <c r="G25" s="451"/>
      <c r="H25" s="451"/>
      <c r="I25" s="451"/>
      <c r="J25" s="451"/>
      <c r="K25" s="451"/>
      <c r="L25" s="451"/>
      <c r="M25" s="1638">
        <f>SUM(I25:I26)</f>
        <v>0</v>
      </c>
      <c r="N25" s="448"/>
      <c r="O25" s="449"/>
      <c r="P25" s="451"/>
      <c r="Q25" s="451"/>
      <c r="R25" s="451"/>
      <c r="S25" s="451"/>
      <c r="T25" s="451"/>
      <c r="U25" s="451"/>
      <c r="V25" s="1638">
        <f>SUM(R25:R26)</f>
        <v>0</v>
      </c>
      <c r="W25" s="443">
        <f t="shared" si="9"/>
        <v>0</v>
      </c>
      <c r="X25" s="444">
        <f t="shared" si="10"/>
        <v>0</v>
      </c>
      <c r="Y25" s="444">
        <f t="shared" si="11"/>
        <v>0</v>
      </c>
      <c r="Z25" s="444">
        <f t="shared" si="12"/>
        <v>0</v>
      </c>
      <c r="AA25" s="444">
        <f t="shared" si="13"/>
        <v>0</v>
      </c>
      <c r="AB25" s="444">
        <f t="shared" si="14"/>
        <v>0</v>
      </c>
      <c r="AC25" s="1643">
        <f t="shared" si="8"/>
        <v>0</v>
      </c>
    </row>
    <row r="26" spans="1:29" ht="15.75" thickBot="1">
      <c r="A26" s="1618"/>
      <c r="B26" s="1620"/>
      <c r="C26" s="1620"/>
      <c r="D26" s="1623"/>
      <c r="E26" s="448"/>
      <c r="F26" s="449"/>
      <c r="G26" s="451"/>
      <c r="H26" s="451"/>
      <c r="I26" s="451"/>
      <c r="J26" s="451"/>
      <c r="K26" s="451"/>
      <c r="L26" s="451"/>
      <c r="M26" s="1636"/>
      <c r="N26" s="448"/>
      <c r="O26" s="449"/>
      <c r="P26" s="451"/>
      <c r="Q26" s="451"/>
      <c r="R26" s="451"/>
      <c r="S26" s="451"/>
      <c r="T26" s="451"/>
      <c r="U26" s="451"/>
      <c r="V26" s="1636"/>
      <c r="W26" s="443">
        <f t="shared" si="9"/>
        <v>0</v>
      </c>
      <c r="X26" s="444">
        <f t="shared" si="10"/>
        <v>0</v>
      </c>
      <c r="Y26" s="444">
        <f t="shared" si="11"/>
        <v>0</v>
      </c>
      <c r="Z26" s="444">
        <f t="shared" si="12"/>
        <v>0</v>
      </c>
      <c r="AA26" s="444">
        <f t="shared" si="13"/>
        <v>0</v>
      </c>
      <c r="AB26" s="444">
        <f t="shared" si="14"/>
        <v>0</v>
      </c>
      <c r="AC26" s="1641"/>
    </row>
    <row r="27" spans="1:29" ht="15.75" thickBot="1">
      <c r="A27" s="1624">
        <v>6</v>
      </c>
      <c r="B27" s="1625" t="s">
        <v>40</v>
      </c>
      <c r="C27" s="1626">
        <v>1</v>
      </c>
      <c r="D27" s="1627"/>
      <c r="E27" s="452"/>
      <c r="F27" s="453"/>
      <c r="G27" s="454"/>
      <c r="H27" s="454"/>
      <c r="I27" s="454"/>
      <c r="J27" s="454"/>
      <c r="K27" s="454"/>
      <c r="L27" s="454"/>
      <c r="M27" s="1637">
        <f>SUM(I27:I28)</f>
        <v>0</v>
      </c>
      <c r="N27" s="452"/>
      <c r="O27" s="453"/>
      <c r="P27" s="454"/>
      <c r="Q27" s="454"/>
      <c r="R27" s="454"/>
      <c r="S27" s="454"/>
      <c r="T27" s="454"/>
      <c r="U27" s="454"/>
      <c r="V27" s="1637">
        <f>SUM(R27:R28)</f>
        <v>0</v>
      </c>
      <c r="W27" s="441">
        <f t="shared" si="9"/>
        <v>0</v>
      </c>
      <c r="X27" s="442">
        <f t="shared" si="10"/>
        <v>0</v>
      </c>
      <c r="Y27" s="442">
        <f t="shared" si="11"/>
        <v>0</v>
      </c>
      <c r="Z27" s="442">
        <f t="shared" si="12"/>
        <v>0</v>
      </c>
      <c r="AA27" s="442">
        <f t="shared" si="13"/>
        <v>0</v>
      </c>
      <c r="AB27" s="442">
        <f t="shared" si="14"/>
        <v>0</v>
      </c>
      <c r="AC27" s="1642">
        <f t="shared" si="8"/>
        <v>0</v>
      </c>
    </row>
    <row r="28" spans="1:29" ht="15.75" thickBot="1">
      <c r="A28" s="1618"/>
      <c r="B28" s="1620"/>
      <c r="C28" s="1620"/>
      <c r="D28" s="1623"/>
      <c r="E28" s="452"/>
      <c r="F28" s="453"/>
      <c r="G28" s="460"/>
      <c r="H28" s="454"/>
      <c r="I28" s="454"/>
      <c r="J28" s="454"/>
      <c r="K28" s="454"/>
      <c r="L28" s="454"/>
      <c r="M28" s="1636"/>
      <c r="N28" s="452"/>
      <c r="O28" s="453"/>
      <c r="P28" s="454"/>
      <c r="Q28" s="454"/>
      <c r="R28" s="454"/>
      <c r="S28" s="454"/>
      <c r="T28" s="454"/>
      <c r="U28" s="454"/>
      <c r="V28" s="1636"/>
      <c r="W28" s="441">
        <f t="shared" si="9"/>
        <v>0</v>
      </c>
      <c r="X28" s="442">
        <f t="shared" si="10"/>
        <v>0</v>
      </c>
      <c r="Y28" s="442">
        <f t="shared" si="11"/>
        <v>0</v>
      </c>
      <c r="Z28" s="442">
        <f t="shared" si="12"/>
        <v>0</v>
      </c>
      <c r="AA28" s="442">
        <f t="shared" si="13"/>
        <v>0</v>
      </c>
      <c r="AB28" s="442">
        <f t="shared" si="14"/>
        <v>0</v>
      </c>
      <c r="AC28" s="1641"/>
    </row>
    <row r="29" spans="1:29" ht="15.75" thickBot="1">
      <c r="A29" s="1628">
        <v>7</v>
      </c>
      <c r="B29" s="1629" t="s">
        <v>189</v>
      </c>
      <c r="C29" s="1630"/>
      <c r="D29" s="1631">
        <v>1</v>
      </c>
      <c r="E29" s="448"/>
      <c r="F29" s="449"/>
      <c r="G29" s="455"/>
      <c r="H29" s="451"/>
      <c r="I29" s="451"/>
      <c r="J29" s="451"/>
      <c r="K29" s="451"/>
      <c r="L29" s="451"/>
      <c r="M29" s="1638">
        <f>SUM(I29:I30)</f>
        <v>0</v>
      </c>
      <c r="N29" s="448"/>
      <c r="O29" s="449"/>
      <c r="P29" s="455"/>
      <c r="Q29" s="451"/>
      <c r="R29" s="451"/>
      <c r="S29" s="451"/>
      <c r="T29" s="451"/>
      <c r="U29" s="451"/>
      <c r="V29" s="1638">
        <f>SUM(R29:R30)</f>
        <v>0</v>
      </c>
      <c r="W29" s="443">
        <f t="shared" si="9"/>
        <v>0</v>
      </c>
      <c r="X29" s="444">
        <f t="shared" si="10"/>
        <v>0</v>
      </c>
      <c r="Y29" s="444">
        <f t="shared" si="11"/>
        <v>0</v>
      </c>
      <c r="Z29" s="444">
        <f t="shared" si="12"/>
        <v>0</v>
      </c>
      <c r="AA29" s="444">
        <f t="shared" si="13"/>
        <v>0</v>
      </c>
      <c r="AB29" s="444">
        <f t="shared" si="14"/>
        <v>0</v>
      </c>
      <c r="AC29" s="1643">
        <f t="shared" si="8"/>
        <v>0</v>
      </c>
    </row>
    <row r="30" spans="1:29" ht="15.75" thickBot="1">
      <c r="A30" s="1618"/>
      <c r="B30" s="1620"/>
      <c r="C30" s="1620"/>
      <c r="D30" s="1623"/>
      <c r="E30" s="448"/>
      <c r="F30" s="449"/>
      <c r="G30" s="455"/>
      <c r="H30" s="451"/>
      <c r="I30" s="451"/>
      <c r="J30" s="451"/>
      <c r="K30" s="451"/>
      <c r="L30" s="451"/>
      <c r="M30" s="1636"/>
      <c r="N30" s="448"/>
      <c r="O30" s="449"/>
      <c r="P30" s="455"/>
      <c r="Q30" s="451"/>
      <c r="R30" s="451"/>
      <c r="S30" s="451"/>
      <c r="T30" s="451"/>
      <c r="U30" s="451"/>
      <c r="V30" s="1636"/>
      <c r="W30" s="443">
        <f t="shared" si="9"/>
        <v>0</v>
      </c>
      <c r="X30" s="444">
        <f t="shared" si="10"/>
        <v>0</v>
      </c>
      <c r="Y30" s="444">
        <f t="shared" si="11"/>
        <v>0</v>
      </c>
      <c r="Z30" s="444">
        <f t="shared" si="12"/>
        <v>0</v>
      </c>
      <c r="AA30" s="444">
        <f t="shared" si="13"/>
        <v>0</v>
      </c>
      <c r="AB30" s="444">
        <f t="shared" si="14"/>
        <v>0</v>
      </c>
      <c r="AC30" s="1641"/>
    </row>
    <row r="31" spans="1:29" ht="15.75" thickBot="1">
      <c r="A31" s="1624">
        <v>8</v>
      </c>
      <c r="B31" s="1625" t="s">
        <v>171</v>
      </c>
      <c r="C31" s="1626"/>
      <c r="D31" s="1627">
        <v>1</v>
      </c>
      <c r="E31" s="452"/>
      <c r="F31" s="453"/>
      <c r="G31" s="454"/>
      <c r="H31" s="454"/>
      <c r="I31" s="454"/>
      <c r="J31" s="454"/>
      <c r="K31" s="454"/>
      <c r="L31" s="454"/>
      <c r="M31" s="1637">
        <f>SUM(I31:I32)</f>
        <v>0</v>
      </c>
      <c r="N31" s="452"/>
      <c r="O31" s="453"/>
      <c r="P31" s="454"/>
      <c r="Q31" s="454"/>
      <c r="R31" s="454"/>
      <c r="S31" s="454"/>
      <c r="T31" s="454"/>
      <c r="U31" s="454"/>
      <c r="V31" s="1637">
        <f>SUM(R31:R32)</f>
        <v>0</v>
      </c>
      <c r="W31" s="441">
        <f t="shared" si="9"/>
        <v>0</v>
      </c>
      <c r="X31" s="442">
        <f t="shared" si="10"/>
        <v>0</v>
      </c>
      <c r="Y31" s="442">
        <f t="shared" si="11"/>
        <v>0</v>
      </c>
      <c r="Z31" s="442">
        <f t="shared" si="12"/>
        <v>0</v>
      </c>
      <c r="AA31" s="442">
        <f t="shared" si="13"/>
        <v>0</v>
      </c>
      <c r="AB31" s="442">
        <f t="shared" si="14"/>
        <v>0</v>
      </c>
      <c r="AC31" s="1642">
        <f t="shared" si="8"/>
        <v>0</v>
      </c>
    </row>
    <row r="32" spans="1:29" ht="15.75" thickBot="1">
      <c r="A32" s="1618"/>
      <c r="B32" s="1620"/>
      <c r="C32" s="1620"/>
      <c r="D32" s="1623"/>
      <c r="E32" s="452"/>
      <c r="F32" s="453"/>
      <c r="G32" s="454"/>
      <c r="H32" s="454"/>
      <c r="I32" s="454"/>
      <c r="J32" s="454"/>
      <c r="K32" s="454"/>
      <c r="L32" s="454"/>
      <c r="M32" s="1636"/>
      <c r="N32" s="452"/>
      <c r="O32" s="453"/>
      <c r="P32" s="454"/>
      <c r="Q32" s="454"/>
      <c r="R32" s="454"/>
      <c r="S32" s="454"/>
      <c r="T32" s="454"/>
      <c r="U32" s="454"/>
      <c r="V32" s="1636"/>
      <c r="W32" s="441">
        <f t="shared" si="9"/>
        <v>0</v>
      </c>
      <c r="X32" s="442">
        <f t="shared" si="10"/>
        <v>0</v>
      </c>
      <c r="Y32" s="442">
        <f t="shared" si="11"/>
        <v>0</v>
      </c>
      <c r="Z32" s="442">
        <f t="shared" si="12"/>
        <v>0</v>
      </c>
      <c r="AA32" s="442">
        <f t="shared" si="13"/>
        <v>0</v>
      </c>
      <c r="AB32" s="442">
        <f t="shared" si="14"/>
        <v>0</v>
      </c>
      <c r="AC32" s="1641"/>
    </row>
    <row r="33" spans="1:29" ht="15.75" thickBot="1">
      <c r="A33" s="1628">
        <v>9</v>
      </c>
      <c r="B33" s="1629" t="s">
        <v>172</v>
      </c>
      <c r="C33" s="1630"/>
      <c r="D33" s="1631">
        <v>1</v>
      </c>
      <c r="E33" s="448" t="s">
        <v>740</v>
      </c>
      <c r="F33" s="449">
        <v>1</v>
      </c>
      <c r="G33" s="455">
        <v>44811</v>
      </c>
      <c r="H33" s="451"/>
      <c r="I33" s="451"/>
      <c r="J33" s="451"/>
      <c r="K33" s="451"/>
      <c r="L33" s="451"/>
      <c r="M33" s="1638">
        <f>SUM(I33:I34)</f>
        <v>0</v>
      </c>
      <c r="N33" s="448"/>
      <c r="O33" s="449"/>
      <c r="P33" s="455"/>
      <c r="Q33" s="451"/>
      <c r="R33" s="451"/>
      <c r="S33" s="451"/>
      <c r="T33" s="451"/>
      <c r="U33" s="451"/>
      <c r="V33" s="1638">
        <f>SUM(R33:R34)</f>
        <v>0</v>
      </c>
      <c r="W33" s="443">
        <f t="shared" si="9"/>
        <v>1</v>
      </c>
      <c r="X33" s="444">
        <f t="shared" si="10"/>
        <v>0</v>
      </c>
      <c r="Y33" s="444">
        <f t="shared" si="11"/>
        <v>0</v>
      </c>
      <c r="Z33" s="444">
        <f t="shared" si="12"/>
        <v>0</v>
      </c>
      <c r="AA33" s="444">
        <f t="shared" si="13"/>
        <v>0</v>
      </c>
      <c r="AB33" s="444">
        <f t="shared" si="14"/>
        <v>0</v>
      </c>
      <c r="AC33" s="1643">
        <f t="shared" si="8"/>
        <v>0</v>
      </c>
    </row>
    <row r="34" spans="1:29" ht="15.75" thickBot="1">
      <c r="A34" s="1618"/>
      <c r="B34" s="1620"/>
      <c r="C34" s="1620"/>
      <c r="D34" s="1623"/>
      <c r="E34" s="448"/>
      <c r="F34" s="449"/>
      <c r="G34" s="455"/>
      <c r="H34" s="451"/>
      <c r="I34" s="451"/>
      <c r="J34" s="451"/>
      <c r="K34" s="451"/>
      <c r="L34" s="451"/>
      <c r="M34" s="1636"/>
      <c r="N34" s="448"/>
      <c r="O34" s="449"/>
      <c r="P34" s="455"/>
      <c r="Q34" s="451"/>
      <c r="R34" s="451"/>
      <c r="S34" s="451"/>
      <c r="T34" s="451"/>
      <c r="U34" s="451"/>
      <c r="V34" s="1636"/>
      <c r="W34" s="443">
        <f t="shared" si="9"/>
        <v>0</v>
      </c>
      <c r="X34" s="444">
        <f t="shared" si="10"/>
        <v>0</v>
      </c>
      <c r="Y34" s="444">
        <f t="shared" si="11"/>
        <v>0</v>
      </c>
      <c r="Z34" s="444">
        <f t="shared" si="12"/>
        <v>0</v>
      </c>
      <c r="AA34" s="444">
        <f t="shared" si="13"/>
        <v>0</v>
      </c>
      <c r="AB34" s="444">
        <f t="shared" si="14"/>
        <v>0</v>
      </c>
      <c r="AC34" s="1641"/>
    </row>
    <row r="35" spans="1:29" ht="15.75" thickBot="1">
      <c r="A35" s="1624">
        <v>10</v>
      </c>
      <c r="B35" s="1625" t="s">
        <v>190</v>
      </c>
      <c r="C35" s="1626"/>
      <c r="D35" s="1627">
        <v>1</v>
      </c>
      <c r="E35" s="452"/>
      <c r="F35" s="453"/>
      <c r="G35" s="454"/>
      <c r="H35" s="454"/>
      <c r="I35" s="454"/>
      <c r="J35" s="454"/>
      <c r="K35" s="454"/>
      <c r="L35" s="454"/>
      <c r="M35" s="1637">
        <f>SUM(I35:I36)</f>
        <v>0</v>
      </c>
      <c r="N35" s="452"/>
      <c r="O35" s="453"/>
      <c r="P35" s="454"/>
      <c r="Q35" s="454"/>
      <c r="R35" s="454"/>
      <c r="S35" s="454"/>
      <c r="T35" s="454"/>
      <c r="U35" s="454"/>
      <c r="V35" s="1637">
        <f>SUM(R35:R36)</f>
        <v>0</v>
      </c>
      <c r="W35" s="441">
        <f t="shared" si="9"/>
        <v>0</v>
      </c>
      <c r="X35" s="442">
        <f t="shared" si="10"/>
        <v>0</v>
      </c>
      <c r="Y35" s="442">
        <f t="shared" si="11"/>
        <v>0</v>
      </c>
      <c r="Z35" s="442">
        <f t="shared" si="12"/>
        <v>0</v>
      </c>
      <c r="AA35" s="442">
        <f t="shared" si="13"/>
        <v>0</v>
      </c>
      <c r="AB35" s="442">
        <f t="shared" si="14"/>
        <v>0</v>
      </c>
      <c r="AC35" s="1642">
        <f t="shared" si="8"/>
        <v>0</v>
      </c>
    </row>
    <row r="36" spans="1:29" ht="15.75" thickBot="1">
      <c r="A36" s="1618"/>
      <c r="B36" s="1620"/>
      <c r="C36" s="1620"/>
      <c r="D36" s="1623"/>
      <c r="E36" s="452"/>
      <c r="F36" s="453"/>
      <c r="G36" s="454"/>
      <c r="H36" s="454"/>
      <c r="I36" s="454"/>
      <c r="J36" s="454"/>
      <c r="K36" s="454"/>
      <c r="L36" s="454"/>
      <c r="M36" s="1636"/>
      <c r="N36" s="452"/>
      <c r="O36" s="453"/>
      <c r="P36" s="454"/>
      <c r="Q36" s="454"/>
      <c r="R36" s="454"/>
      <c r="S36" s="454"/>
      <c r="T36" s="454"/>
      <c r="U36" s="454"/>
      <c r="V36" s="1636"/>
      <c r="W36" s="441">
        <f t="shared" si="9"/>
        <v>0</v>
      </c>
      <c r="X36" s="442">
        <f t="shared" si="10"/>
        <v>0</v>
      </c>
      <c r="Y36" s="442">
        <f t="shared" si="11"/>
        <v>0</v>
      </c>
      <c r="Z36" s="442">
        <f t="shared" si="12"/>
        <v>0</v>
      </c>
      <c r="AA36" s="442">
        <f t="shared" si="13"/>
        <v>0</v>
      </c>
      <c r="AB36" s="442">
        <f t="shared" si="14"/>
        <v>0</v>
      </c>
      <c r="AC36" s="1641"/>
    </row>
    <row r="37" spans="1:29" ht="15.75" thickBot="1">
      <c r="A37" s="1628">
        <v>11</v>
      </c>
      <c r="B37" s="1629" t="s">
        <v>150</v>
      </c>
      <c r="C37" s="1630"/>
      <c r="D37" s="1631">
        <v>1</v>
      </c>
      <c r="E37" s="448"/>
      <c r="F37" s="449"/>
      <c r="G37" s="451"/>
      <c r="H37" s="451"/>
      <c r="I37" s="451"/>
      <c r="J37" s="451"/>
      <c r="K37" s="451"/>
      <c r="L37" s="451"/>
      <c r="M37" s="1638">
        <f>SUM(I37:I38)</f>
        <v>0</v>
      </c>
      <c r="N37" s="448"/>
      <c r="O37" s="449"/>
      <c r="P37" s="451"/>
      <c r="Q37" s="451"/>
      <c r="R37" s="451"/>
      <c r="S37" s="451"/>
      <c r="T37" s="451"/>
      <c r="U37" s="451"/>
      <c r="V37" s="1638">
        <f>SUM(R37:R38)</f>
        <v>0</v>
      </c>
      <c r="W37" s="443">
        <f t="shared" si="9"/>
        <v>0</v>
      </c>
      <c r="X37" s="444">
        <f t="shared" si="10"/>
        <v>0</v>
      </c>
      <c r="Y37" s="444">
        <f t="shared" si="11"/>
        <v>0</v>
      </c>
      <c r="Z37" s="444">
        <f t="shared" si="12"/>
        <v>0</v>
      </c>
      <c r="AA37" s="444">
        <f t="shared" si="13"/>
        <v>0</v>
      </c>
      <c r="AB37" s="444">
        <f t="shared" si="14"/>
        <v>0</v>
      </c>
      <c r="AC37" s="1643">
        <f t="shared" si="8"/>
        <v>0</v>
      </c>
    </row>
    <row r="38" spans="1:29" ht="15.75" thickBot="1">
      <c r="A38" s="1632"/>
      <c r="B38" s="1633"/>
      <c r="C38" s="1633"/>
      <c r="D38" s="1634"/>
      <c r="E38" s="456"/>
      <c r="F38" s="457"/>
      <c r="G38" s="458"/>
      <c r="H38" s="458"/>
      <c r="I38" s="458"/>
      <c r="J38" s="458"/>
      <c r="K38" s="458"/>
      <c r="L38" s="458"/>
      <c r="M38" s="1639"/>
      <c r="N38" s="456"/>
      <c r="O38" s="457"/>
      <c r="P38" s="458"/>
      <c r="Q38" s="458"/>
      <c r="R38" s="458"/>
      <c r="S38" s="458"/>
      <c r="T38" s="458"/>
      <c r="U38" s="458"/>
      <c r="V38" s="1639"/>
      <c r="W38" s="445">
        <f t="shared" si="9"/>
        <v>0</v>
      </c>
      <c r="X38" s="446">
        <f t="shared" si="10"/>
        <v>0</v>
      </c>
      <c r="Y38" s="446">
        <f t="shared" si="11"/>
        <v>0</v>
      </c>
      <c r="Z38" s="446">
        <f t="shared" si="12"/>
        <v>0</v>
      </c>
      <c r="AA38" s="446">
        <f t="shared" si="13"/>
        <v>0</v>
      </c>
      <c r="AB38" s="446">
        <f t="shared" si="14"/>
        <v>0</v>
      </c>
      <c r="AC38" s="1644"/>
    </row>
    <row r="39" spans="1:29" ht="16.5" thickTop="1" thickBot="1">
      <c r="A39" s="230"/>
      <c r="B39" s="230"/>
      <c r="C39" s="230"/>
      <c r="D39" s="230"/>
    </row>
    <row r="40" spans="1:29" ht="16.5" thickTop="1" thickBot="1">
      <c r="A40" s="231"/>
      <c r="B40" s="232" t="s">
        <v>13</v>
      </c>
      <c r="C40" s="233">
        <f>SUM(C17:C38)</f>
        <v>6</v>
      </c>
      <c r="D40" s="234">
        <f>SUM(D17:D38)</f>
        <v>5</v>
      </c>
      <c r="E40" s="235"/>
      <c r="F40" s="236">
        <f>SUM(F9:F38)</f>
        <v>8</v>
      </c>
      <c r="G40" s="237"/>
      <c r="H40" s="236">
        <f t="shared" ref="H40:L40" si="15">SUM(H9:H38)</f>
        <v>3</v>
      </c>
      <c r="I40" s="236">
        <f t="shared" si="15"/>
        <v>878</v>
      </c>
      <c r="J40" s="236">
        <f t="shared" si="15"/>
        <v>878</v>
      </c>
      <c r="K40" s="236">
        <f t="shared" si="15"/>
        <v>0</v>
      </c>
      <c r="L40" s="236">
        <f t="shared" si="15"/>
        <v>0</v>
      </c>
      <c r="M40" s="236">
        <f>SUM(M9:M38)</f>
        <v>878</v>
      </c>
      <c r="N40" s="237"/>
      <c r="O40" s="236">
        <f t="shared" ref="O40" si="16">SUM(O9:O38)</f>
        <v>0</v>
      </c>
      <c r="P40" s="237"/>
      <c r="Q40" s="236">
        <f t="shared" ref="Q40:AC40" si="17">SUM(Q9:Q38)</f>
        <v>0</v>
      </c>
      <c r="R40" s="236">
        <f t="shared" si="17"/>
        <v>0</v>
      </c>
      <c r="S40" s="236">
        <f t="shared" si="17"/>
        <v>0</v>
      </c>
      <c r="T40" s="236">
        <f t="shared" si="17"/>
        <v>0</v>
      </c>
      <c r="U40" s="236">
        <f t="shared" si="17"/>
        <v>0</v>
      </c>
      <c r="V40" s="236">
        <f t="shared" si="17"/>
        <v>0</v>
      </c>
      <c r="W40" s="236">
        <f t="shared" si="17"/>
        <v>8</v>
      </c>
      <c r="X40" s="236">
        <f t="shared" si="17"/>
        <v>3</v>
      </c>
      <c r="Y40" s="236">
        <f t="shared" si="17"/>
        <v>878</v>
      </c>
      <c r="Z40" s="236">
        <f t="shared" si="17"/>
        <v>878</v>
      </c>
      <c r="AA40" s="236">
        <f t="shared" si="17"/>
        <v>0</v>
      </c>
      <c r="AB40" s="236">
        <f t="shared" si="17"/>
        <v>0</v>
      </c>
      <c r="AC40" s="236">
        <f t="shared" si="17"/>
        <v>878</v>
      </c>
    </row>
    <row r="41" spans="1:29" ht="15.75" thickTop="1"/>
  </sheetData>
  <sheetProtection algorithmName="SHA-512" hashValue="X80qCJFnO9pUOd3HAsTwJtPCyHoGBNupOmHE69f+diBJjhZsEjsHtNpxXNEL12bXOQCuhXdTrAqA4IEuOdQX8w==" saltValue="LWNjozxLvoDWNaZs/osUow==" spinCount="100000" sheet="1" insertRows="0"/>
  <mergeCells count="99">
    <mergeCell ref="AC37:AC38"/>
    <mergeCell ref="AC27:AC28"/>
    <mergeCell ref="AC29:AC30"/>
    <mergeCell ref="AC31:AC32"/>
    <mergeCell ref="AC33:AC34"/>
    <mergeCell ref="AC35:AC36"/>
    <mergeCell ref="AC17:AC18"/>
    <mergeCell ref="AC19:AC20"/>
    <mergeCell ref="AC21:AC22"/>
    <mergeCell ref="AC23:AC24"/>
    <mergeCell ref="AC25:AC26"/>
    <mergeCell ref="V37:V38"/>
    <mergeCell ref="V27:V28"/>
    <mergeCell ref="V29:V30"/>
    <mergeCell ref="V31:V32"/>
    <mergeCell ref="V33:V34"/>
    <mergeCell ref="V35:V36"/>
    <mergeCell ref="V17:V18"/>
    <mergeCell ref="V19:V20"/>
    <mergeCell ref="V21:V22"/>
    <mergeCell ref="V23:V24"/>
    <mergeCell ref="V25:V26"/>
    <mergeCell ref="A37:A38"/>
    <mergeCell ref="B37:B38"/>
    <mergeCell ref="C37:C38"/>
    <mergeCell ref="D37:D38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A33:A34"/>
    <mergeCell ref="A35:A36"/>
    <mergeCell ref="A29:A30"/>
    <mergeCell ref="B29:B30"/>
    <mergeCell ref="C29:C30"/>
    <mergeCell ref="D29:D30"/>
    <mergeCell ref="A31:A32"/>
    <mergeCell ref="B31:B32"/>
    <mergeCell ref="C31:C32"/>
    <mergeCell ref="D31:D32"/>
    <mergeCell ref="B33:B34"/>
    <mergeCell ref="C33:C34"/>
    <mergeCell ref="D33:D34"/>
    <mergeCell ref="D35:D36"/>
    <mergeCell ref="C35:C36"/>
    <mergeCell ref="B35:B36"/>
    <mergeCell ref="A25:A26"/>
    <mergeCell ref="B25:B26"/>
    <mergeCell ref="C25:C26"/>
    <mergeCell ref="D25:D26"/>
    <mergeCell ref="A27:A28"/>
    <mergeCell ref="B27:B28"/>
    <mergeCell ref="C27:C28"/>
    <mergeCell ref="D27:D28"/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D17:D18"/>
    <mergeCell ref="A19:A20"/>
    <mergeCell ref="B19:B20"/>
    <mergeCell ref="C19:C20"/>
    <mergeCell ref="D19:D20"/>
    <mergeCell ref="W6:AC6"/>
    <mergeCell ref="A3:A7"/>
    <mergeCell ref="C3:D6"/>
    <mergeCell ref="E3:AC4"/>
    <mergeCell ref="B4:B7"/>
    <mergeCell ref="E5:M5"/>
    <mergeCell ref="N5:V5"/>
    <mergeCell ref="W5:AC5"/>
    <mergeCell ref="E6:E7"/>
    <mergeCell ref="F6:F7"/>
    <mergeCell ref="G6:G7"/>
    <mergeCell ref="H6:M6"/>
    <mergeCell ref="N6:N7"/>
    <mergeCell ref="O6:O7"/>
    <mergeCell ref="P6:P7"/>
    <mergeCell ref="Q6:V6"/>
    <mergeCell ref="AC9:AC16"/>
    <mergeCell ref="A9:A16"/>
    <mergeCell ref="B9:B16"/>
    <mergeCell ref="C9:D16"/>
    <mergeCell ref="M9:M16"/>
    <mergeCell ref="V9:V16"/>
  </mergeCells>
  <pageMargins left="0.7" right="0.7" top="0.75" bottom="0.75" header="0.3" footer="0.3"/>
  <pageSetup paperSize="9" scale="1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00B0F0"/>
  </sheetPr>
  <dimension ref="A1:EC70"/>
  <sheetViews>
    <sheetView showGridLines="0" tabSelected="1" zoomScaleNormal="100" zoomScaleSheetLayoutView="20" workbookViewId="0">
      <pane xSplit="4" ySplit="11" topLeftCell="BM12" activePane="bottomRight" state="frozen"/>
      <selection activeCell="AU131" sqref="AU131:AU142"/>
      <selection pane="topRight" activeCell="AU131" sqref="AU131:AU142"/>
      <selection pane="bottomLeft" activeCell="AU131" sqref="AU131:AU142"/>
      <selection pane="bottomRight" activeCell="AZ12" sqref="AZ12"/>
    </sheetView>
  </sheetViews>
  <sheetFormatPr baseColWidth="10" defaultColWidth="11.42578125" defaultRowHeight="12.75"/>
  <cols>
    <col min="1" max="1" width="10.5703125" style="10" customWidth="1"/>
    <col min="2" max="2" width="32" style="12" bestFit="1" customWidth="1"/>
    <col min="3" max="3" width="5.85546875" style="11" bestFit="1" customWidth="1"/>
    <col min="4" max="4" width="6.42578125" style="11" customWidth="1"/>
    <col min="5" max="5" width="8.5703125" style="11" bestFit="1" customWidth="1"/>
    <col min="6" max="6" width="12.28515625" style="11" bestFit="1" customWidth="1"/>
    <col min="7" max="7" width="13" style="11" customWidth="1"/>
    <col min="8" max="8" width="13" style="11" bestFit="1" customWidth="1"/>
    <col min="9" max="9" width="12.42578125" style="11" bestFit="1" customWidth="1"/>
    <col min="10" max="10" width="8.5703125" style="13" bestFit="1" customWidth="1"/>
    <col min="11" max="11" width="9.7109375" style="13" bestFit="1" customWidth="1"/>
    <col min="12" max="13" width="13" style="13" bestFit="1" customWidth="1"/>
    <col min="14" max="14" width="12.42578125" style="13" bestFit="1" customWidth="1"/>
    <col min="15" max="15" width="9.7109375" style="13" bestFit="1" customWidth="1"/>
    <col min="16" max="16" width="13" style="13" bestFit="1" customWidth="1"/>
    <col min="17" max="17" width="13" style="11" bestFit="1" customWidth="1"/>
    <col min="18" max="18" width="12.42578125" style="11" bestFit="1" customWidth="1"/>
    <col min="19" max="19" width="9.7109375" style="11" bestFit="1" customWidth="1"/>
    <col min="20" max="21" width="13" style="11" bestFit="1" customWidth="1"/>
    <col min="22" max="22" width="13" style="11" customWidth="1"/>
    <col min="23" max="31" width="10.140625" style="11" customWidth="1"/>
    <col min="32" max="32" width="1.140625" style="11" customWidth="1"/>
    <col min="33" max="33" width="8.5703125" style="11" bestFit="1" customWidth="1"/>
    <col min="34" max="34" width="9.7109375" style="11" bestFit="1" customWidth="1"/>
    <col min="35" max="36" width="13" style="11" bestFit="1" customWidth="1"/>
    <col min="37" max="37" width="12.42578125" style="11" bestFit="1" customWidth="1"/>
    <col min="38" max="38" width="10.7109375" style="11" bestFit="1" customWidth="1"/>
    <col min="39" max="39" width="9.7109375" style="11" bestFit="1" customWidth="1"/>
    <col min="40" max="41" width="13" style="11" bestFit="1" customWidth="1"/>
    <col min="42" max="42" width="12.42578125" style="11" bestFit="1" customWidth="1"/>
    <col min="43" max="43" width="10.7109375" style="11" bestFit="1" customWidth="1"/>
    <col min="44" max="44" width="9.28515625" style="11" bestFit="1" customWidth="1"/>
    <col min="45" max="46" width="9.28515625" style="11" customWidth="1"/>
    <col min="47" max="47" width="10.5703125" style="11" customWidth="1"/>
    <col min="48" max="51" width="9.28515625" style="11" customWidth="1"/>
    <col min="52" max="52" width="1.140625" style="16" customWidth="1"/>
    <col min="53" max="53" width="10.7109375" style="16" customWidth="1"/>
    <col min="54" max="54" width="13" style="16" customWidth="1"/>
    <col min="55" max="55" width="14.42578125" style="16" customWidth="1"/>
    <col min="56" max="56" width="12.28515625" style="16" customWidth="1"/>
    <col min="57" max="57" width="12.7109375" style="16" customWidth="1"/>
    <col min="58" max="65" width="9.28515625" style="16" customWidth="1"/>
    <col min="66" max="66" width="1.140625" style="16" customWidth="1"/>
    <col min="67" max="70" width="12.42578125" style="11" customWidth="1"/>
    <col min="71" max="71" width="13" style="11" bestFit="1" customWidth="1"/>
    <col min="72" max="72" width="13" style="11" customWidth="1"/>
    <col min="73" max="82" width="12.42578125" style="11" customWidth="1"/>
    <col min="83" max="83" width="1.140625" style="16" customWidth="1"/>
    <col min="84" max="84" width="7.85546875" style="11" bestFit="1" customWidth="1"/>
    <col min="85" max="85" width="9.140625" style="11" customWidth="1"/>
    <col min="86" max="86" width="8.28515625" style="11" bestFit="1" customWidth="1"/>
    <col min="87" max="89" width="6.42578125" style="11" customWidth="1"/>
    <col min="90" max="90" width="9" style="11" customWidth="1"/>
    <col min="91" max="92" width="10" style="11" customWidth="1"/>
    <col min="93" max="93" width="6.42578125" style="11" customWidth="1"/>
    <col min="94" max="102" width="9.5703125" style="11" customWidth="1"/>
    <col min="103" max="103" width="6.5703125" style="11" customWidth="1"/>
    <col min="104" max="104" width="9" style="11" bestFit="1" customWidth="1"/>
    <col min="105" max="105" width="12.85546875" style="11" bestFit="1" customWidth="1"/>
    <col min="106" max="106" width="11.85546875" style="11" customWidth="1"/>
    <col min="107" max="108" width="10" style="11" customWidth="1"/>
    <col min="109" max="109" width="11.28515625" style="11" customWidth="1"/>
    <col min="110" max="110" width="8" style="11" customWidth="1"/>
    <col min="111" max="111" width="14.140625" style="11" customWidth="1"/>
    <col min="112" max="112" width="9.140625" style="11" customWidth="1"/>
    <col min="113" max="113" width="10.85546875" style="11" bestFit="1" customWidth="1"/>
    <col min="114" max="114" width="9" style="11" bestFit="1" customWidth="1"/>
    <col min="115" max="115" width="11.140625" style="11" bestFit="1" customWidth="1"/>
    <col min="116" max="117" width="9.5703125" style="11" bestFit="1" customWidth="1"/>
    <col min="118" max="118" width="9" style="11" customWidth="1"/>
    <col min="119" max="119" width="7.5703125" style="11" bestFit="1" customWidth="1"/>
    <col min="120" max="120" width="9.85546875" style="11" bestFit="1" customWidth="1"/>
    <col min="121" max="121" width="10.28515625" style="11" bestFit="1" customWidth="1"/>
    <col min="122" max="130" width="6.85546875" style="11" customWidth="1"/>
    <col min="131" max="131" width="65.7109375" style="11" customWidth="1"/>
    <col min="132" max="133" width="21.7109375" style="11" customWidth="1"/>
    <col min="134" max="16384" width="11.42578125" style="11"/>
  </cols>
  <sheetData>
    <row r="1" spans="1:133" s="16" customFormat="1" ht="20.25">
      <c r="A1" s="1750" t="s">
        <v>44</v>
      </c>
      <c r="B1" s="1750"/>
      <c r="C1" s="1750"/>
      <c r="D1" s="1750"/>
      <c r="E1" s="1750"/>
      <c r="F1" s="1750"/>
      <c r="G1" s="1750"/>
      <c r="H1" s="1750"/>
      <c r="I1" s="1750"/>
      <c r="J1" s="1750"/>
      <c r="K1" s="1750"/>
      <c r="L1" s="1750"/>
      <c r="M1" s="1750"/>
      <c r="N1" s="1750"/>
      <c r="O1" s="1750"/>
      <c r="P1" s="1750"/>
      <c r="Q1" s="1750"/>
      <c r="R1" s="1750"/>
      <c r="S1" s="1750"/>
      <c r="T1" s="1750"/>
      <c r="U1" s="1750"/>
      <c r="V1" s="1750"/>
      <c r="W1" s="1750"/>
      <c r="X1" s="1750"/>
      <c r="Y1" s="1750"/>
      <c r="Z1" s="1750"/>
      <c r="AA1" s="1750"/>
      <c r="AB1" s="1750"/>
      <c r="AC1" s="1750"/>
      <c r="AD1" s="1750"/>
      <c r="AE1" s="1750"/>
      <c r="AF1" s="1750"/>
      <c r="AG1" s="1750"/>
      <c r="AH1" s="1750"/>
      <c r="AI1" s="1750"/>
      <c r="AJ1" s="1750"/>
    </row>
    <row r="2" spans="1:133" s="16" customFormat="1" ht="20.25" customHeight="1">
      <c r="A2" s="1750" t="s">
        <v>116</v>
      </c>
      <c r="B2" s="1750"/>
      <c r="C2" s="1750"/>
      <c r="D2" s="1750"/>
      <c r="E2" s="1750"/>
      <c r="F2" s="1750"/>
      <c r="G2" s="1750"/>
      <c r="H2" s="1750"/>
      <c r="I2" s="1750"/>
      <c r="J2" s="1750"/>
      <c r="K2" s="1750"/>
      <c r="L2" s="1750"/>
      <c r="M2" s="1750"/>
      <c r="N2" s="1750"/>
      <c r="O2" s="1750"/>
      <c r="P2" s="1750"/>
      <c r="Q2" s="1750"/>
      <c r="R2" s="1750"/>
      <c r="S2" s="1750"/>
      <c r="T2" s="1750"/>
      <c r="U2" s="1750"/>
      <c r="V2" s="1750"/>
      <c r="W2" s="1750"/>
      <c r="X2" s="1750"/>
      <c r="Y2" s="1750"/>
      <c r="Z2" s="1750"/>
      <c r="AA2" s="1750"/>
      <c r="AB2" s="1750"/>
      <c r="AC2" s="1750"/>
      <c r="AD2" s="1750"/>
      <c r="AE2" s="1750"/>
      <c r="AF2" s="1750"/>
      <c r="AG2" s="1750"/>
      <c r="AH2" s="1750"/>
      <c r="AI2" s="1750"/>
      <c r="AJ2" s="1750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</row>
    <row r="3" spans="1:133" s="16" customFormat="1" ht="15" customHeight="1">
      <c r="A3" s="1751"/>
      <c r="B3" s="1751"/>
      <c r="C3" s="1751"/>
      <c r="D3" s="1751"/>
      <c r="E3" s="1751"/>
      <c r="F3" s="1751"/>
      <c r="G3" s="1751"/>
      <c r="H3" s="1751"/>
      <c r="I3" s="1751"/>
      <c r="J3" s="1751"/>
      <c r="K3" s="1751"/>
      <c r="L3" s="1751"/>
      <c r="M3" s="1751"/>
      <c r="N3" s="1751"/>
      <c r="O3" s="1751"/>
      <c r="P3" s="1751"/>
      <c r="Q3" s="1751"/>
      <c r="R3" s="1751"/>
      <c r="S3" s="1751"/>
      <c r="T3" s="1751"/>
      <c r="U3" s="1751"/>
      <c r="V3" s="1751"/>
      <c r="W3" s="1751"/>
      <c r="X3" s="1751"/>
      <c r="Y3" s="153"/>
      <c r="Z3" s="153"/>
      <c r="AA3" s="153"/>
      <c r="AB3" s="153"/>
      <c r="AC3" s="153"/>
      <c r="AD3" s="153"/>
      <c r="AE3" s="153"/>
      <c r="AF3" s="76"/>
      <c r="AG3" s="76"/>
      <c r="AH3" s="76"/>
      <c r="AI3" s="76"/>
      <c r="AJ3" s="76"/>
    </row>
    <row r="4" spans="1:133" s="16" customFormat="1" ht="20.25" customHeight="1">
      <c r="A4" s="1750" t="str">
        <f>Encabezados!A2</f>
        <v>INFORMACIÓN ESTADÍSTICA DE ICAT  2022</v>
      </c>
      <c r="B4" s="1750"/>
      <c r="C4" s="1750"/>
      <c r="D4" s="1750"/>
      <c r="E4" s="1750"/>
      <c r="F4" s="1750"/>
      <c r="G4" s="1750"/>
      <c r="H4" s="1750"/>
      <c r="I4" s="1750"/>
      <c r="J4" s="1750"/>
      <c r="K4" s="1750"/>
      <c r="L4" s="1750"/>
      <c r="M4" s="1750"/>
      <c r="N4" s="1750"/>
      <c r="O4" s="1750"/>
      <c r="P4" s="1750"/>
      <c r="Q4" s="1750"/>
      <c r="R4" s="1750"/>
      <c r="S4" s="1750"/>
      <c r="T4" s="1750"/>
      <c r="U4" s="1750"/>
      <c r="V4" s="1750"/>
      <c r="W4" s="1750"/>
      <c r="X4" s="1750"/>
      <c r="Y4" s="1750"/>
      <c r="Z4" s="1750"/>
      <c r="AA4" s="1750"/>
      <c r="AB4" s="1750"/>
      <c r="AC4" s="1750"/>
      <c r="AD4" s="1750"/>
      <c r="AE4" s="1750"/>
      <c r="AF4" s="1750"/>
      <c r="AG4" s="1750"/>
      <c r="AH4" s="1750"/>
      <c r="AI4" s="1750"/>
      <c r="AJ4" s="1750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</row>
    <row r="5" spans="1:133" s="16" customFormat="1" ht="15" customHeight="1" thickBo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 t="s">
        <v>348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</row>
    <row r="6" spans="1:133" s="16" customFormat="1" ht="24" customHeight="1" thickTop="1" thickBot="1">
      <c r="A6" s="1587" t="s">
        <v>82</v>
      </c>
      <c r="B6" s="82" t="s">
        <v>196</v>
      </c>
      <c r="C6" s="1589" t="str">
        <f>Encabezados!A4</f>
        <v>Servicios de capacitación (Actualizada al 2021-2022)</v>
      </c>
      <c r="D6" s="1590"/>
      <c r="E6" s="1737" t="str">
        <f>Encabezados!A6</f>
        <v>MATRÍCULA 2022 2° Trimestre (Abril, Mayo y Junio)</v>
      </c>
      <c r="F6" s="1738"/>
      <c r="G6" s="1738"/>
      <c r="H6" s="1738"/>
      <c r="I6" s="1738"/>
      <c r="J6" s="1738"/>
      <c r="K6" s="1738"/>
      <c r="L6" s="1738"/>
      <c r="M6" s="1738"/>
      <c r="N6" s="1738"/>
      <c r="O6" s="1738"/>
      <c r="P6" s="1738"/>
      <c r="Q6" s="1738"/>
      <c r="R6" s="1738"/>
      <c r="S6" s="1738"/>
      <c r="T6" s="1738"/>
      <c r="U6" s="1738"/>
      <c r="V6" s="1738"/>
      <c r="W6" s="1738"/>
      <c r="X6" s="1738"/>
      <c r="Y6" s="180"/>
      <c r="Z6" s="180"/>
      <c r="AA6" s="180"/>
      <c r="AB6" s="180"/>
      <c r="AC6" s="180"/>
      <c r="AD6" s="180"/>
      <c r="AE6" s="18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3"/>
      <c r="CE6" s="119"/>
      <c r="CF6" s="1741" t="s">
        <v>8</v>
      </c>
      <c r="CG6" s="1742"/>
      <c r="CH6" s="1743"/>
      <c r="CI6" s="1747" t="s">
        <v>9</v>
      </c>
      <c r="CJ6" s="1747" t="s">
        <v>10</v>
      </c>
      <c r="CK6" s="1595" t="s">
        <v>193</v>
      </c>
      <c r="CL6" s="1792"/>
      <c r="CM6" s="1792"/>
      <c r="CN6" s="1792"/>
      <c r="CO6" s="1607"/>
      <c r="CP6" s="1807" t="s">
        <v>75</v>
      </c>
      <c r="CQ6" s="1807"/>
      <c r="CR6" s="1807"/>
      <c r="CS6" s="1807"/>
      <c r="CT6" s="1807"/>
      <c r="CU6" s="1807"/>
      <c r="CV6" s="1807"/>
      <c r="CW6" s="1807"/>
      <c r="CX6" s="1807"/>
      <c r="CY6" s="1809" t="s">
        <v>175</v>
      </c>
      <c r="CZ6" s="1796" t="s">
        <v>176</v>
      </c>
      <c r="DA6" s="1669"/>
      <c r="DB6" s="1797"/>
      <c r="DC6" s="1649" t="s">
        <v>177</v>
      </c>
      <c r="DD6" s="1801"/>
      <c r="DE6" s="1803" t="s">
        <v>76</v>
      </c>
      <c r="DF6" s="1804"/>
      <c r="DG6" s="1669" t="s">
        <v>181</v>
      </c>
      <c r="DH6" s="1670"/>
      <c r="DI6" s="1670"/>
      <c r="DJ6" s="1670"/>
      <c r="DK6" s="1670"/>
      <c r="DL6" s="1670"/>
      <c r="DM6" s="1670"/>
      <c r="DN6" s="1670"/>
      <c r="DO6" s="1670"/>
      <c r="DP6" s="1670"/>
      <c r="DQ6" s="1670"/>
      <c r="DR6" s="1648" t="s">
        <v>11</v>
      </c>
      <c r="DS6" s="1649"/>
      <c r="DT6" s="1649"/>
      <c r="DU6" s="1649"/>
      <c r="DV6" s="1649"/>
      <c r="DW6" s="1649"/>
      <c r="DX6" s="1650"/>
      <c r="DY6" s="1675" t="s">
        <v>77</v>
      </c>
      <c r="DZ6" s="1678" t="s">
        <v>182</v>
      </c>
      <c r="EA6" s="1679"/>
      <c r="EB6" s="1657" t="s">
        <v>183</v>
      </c>
      <c r="EC6" s="1657" t="s">
        <v>78</v>
      </c>
    </row>
    <row r="7" spans="1:133" s="16" customFormat="1" ht="24" customHeight="1" thickBot="1">
      <c r="A7" s="1588"/>
      <c r="B7" s="1601"/>
      <c r="C7" s="1591"/>
      <c r="D7" s="1592"/>
      <c r="E7" s="1729" t="s">
        <v>92</v>
      </c>
      <c r="F7" s="1730"/>
      <c r="G7" s="1730"/>
      <c r="H7" s="1730"/>
      <c r="I7" s="1730"/>
      <c r="J7" s="1730"/>
      <c r="K7" s="1730"/>
      <c r="L7" s="1730"/>
      <c r="M7" s="1730"/>
      <c r="N7" s="1730"/>
      <c r="O7" s="1730"/>
      <c r="P7" s="1730"/>
      <c r="Q7" s="1730"/>
      <c r="R7" s="1730"/>
      <c r="S7" s="1730"/>
      <c r="T7" s="1730"/>
      <c r="U7" s="1730"/>
      <c r="V7" s="1730"/>
      <c r="W7" s="1730"/>
      <c r="X7" s="1730"/>
      <c r="Y7" s="1686"/>
      <c r="Z7" s="1686"/>
      <c r="AA7" s="1686"/>
      <c r="AB7" s="1686"/>
      <c r="AC7" s="1686"/>
      <c r="AD7" s="1686"/>
      <c r="AE7" s="1687"/>
      <c r="AF7" s="57"/>
      <c r="AG7" s="1731" t="s">
        <v>94</v>
      </c>
      <c r="AH7" s="1732"/>
      <c r="AI7" s="1732"/>
      <c r="AJ7" s="1732"/>
      <c r="AK7" s="1732"/>
      <c r="AL7" s="1732"/>
      <c r="AM7" s="1732"/>
      <c r="AN7" s="1732"/>
      <c r="AO7" s="1732"/>
      <c r="AP7" s="1732"/>
      <c r="AQ7" s="1732"/>
      <c r="AR7" s="1732"/>
      <c r="AS7" s="1733"/>
      <c r="AT7" s="1733"/>
      <c r="AU7" s="1733"/>
      <c r="AV7" s="1733"/>
      <c r="AW7" s="1733"/>
      <c r="AX7" s="1733"/>
      <c r="AY7" s="1734"/>
      <c r="AZ7" s="101"/>
      <c r="BA7" s="1757" t="s">
        <v>151</v>
      </c>
      <c r="BB7" s="1758"/>
      <c r="BC7" s="1758"/>
      <c r="BD7" s="1758"/>
      <c r="BE7" s="1758"/>
      <c r="BF7" s="1759"/>
      <c r="BG7" s="156"/>
      <c r="BH7" s="156"/>
      <c r="BI7" s="156"/>
      <c r="BJ7" s="156"/>
      <c r="BK7" s="156"/>
      <c r="BL7" s="156"/>
      <c r="BM7" s="156"/>
      <c r="BN7" s="101"/>
      <c r="BO7" s="1754" t="s">
        <v>154</v>
      </c>
      <c r="BP7" s="1686"/>
      <c r="BQ7" s="1686"/>
      <c r="BR7" s="1686"/>
      <c r="BS7" s="1686"/>
      <c r="BT7" s="1686"/>
      <c r="BU7" s="1686"/>
      <c r="BV7" s="1686"/>
      <c r="BW7" s="1686"/>
      <c r="BX7" s="1684" t="s">
        <v>194</v>
      </c>
      <c r="BY7" s="1685"/>
      <c r="BZ7" s="1685"/>
      <c r="CA7" s="1685"/>
      <c r="CB7" s="1686"/>
      <c r="CC7" s="1686"/>
      <c r="CD7" s="1687"/>
      <c r="CE7" s="120"/>
      <c r="CF7" s="1744"/>
      <c r="CG7" s="1745"/>
      <c r="CH7" s="1746"/>
      <c r="CI7" s="1748"/>
      <c r="CJ7" s="1748"/>
      <c r="CK7" s="1793"/>
      <c r="CL7" s="1794"/>
      <c r="CM7" s="1794"/>
      <c r="CN7" s="1794"/>
      <c r="CO7" s="1795"/>
      <c r="CP7" s="1808"/>
      <c r="CQ7" s="1808"/>
      <c r="CR7" s="1808"/>
      <c r="CS7" s="1808"/>
      <c r="CT7" s="1808"/>
      <c r="CU7" s="1808"/>
      <c r="CV7" s="1808"/>
      <c r="CW7" s="1808"/>
      <c r="CX7" s="1808"/>
      <c r="CY7" s="1810"/>
      <c r="CZ7" s="1798"/>
      <c r="DA7" s="1799"/>
      <c r="DB7" s="1800"/>
      <c r="DC7" s="1802"/>
      <c r="DD7" s="1802"/>
      <c r="DE7" s="1805"/>
      <c r="DF7" s="1806"/>
      <c r="DG7" s="1671"/>
      <c r="DH7" s="1671"/>
      <c r="DI7" s="1671"/>
      <c r="DJ7" s="1671"/>
      <c r="DK7" s="1671"/>
      <c r="DL7" s="1671"/>
      <c r="DM7" s="1671"/>
      <c r="DN7" s="1671"/>
      <c r="DO7" s="1671"/>
      <c r="DP7" s="1671"/>
      <c r="DQ7" s="1671"/>
      <c r="DR7" s="1651"/>
      <c r="DS7" s="1652"/>
      <c r="DT7" s="1652"/>
      <c r="DU7" s="1652"/>
      <c r="DV7" s="1652"/>
      <c r="DW7" s="1652"/>
      <c r="DX7" s="1653"/>
      <c r="DY7" s="1676"/>
      <c r="DZ7" s="1680"/>
      <c r="EA7" s="1681"/>
      <c r="EB7" s="1713"/>
      <c r="EC7" s="1658"/>
    </row>
    <row r="8" spans="1:133" s="17" customFormat="1" ht="48" customHeight="1" thickTop="1" thickBot="1">
      <c r="A8" s="1588"/>
      <c r="B8" s="1601"/>
      <c r="C8" s="1591"/>
      <c r="D8" s="1592"/>
      <c r="E8" s="1719" t="s">
        <v>102</v>
      </c>
      <c r="F8" s="1752"/>
      <c r="G8" s="1752"/>
      <c r="H8" s="1752"/>
      <c r="I8" s="1720"/>
      <c r="J8" s="1719" t="s">
        <v>42</v>
      </c>
      <c r="K8" s="1752"/>
      <c r="L8" s="1752"/>
      <c r="M8" s="1752"/>
      <c r="N8" s="1720"/>
      <c r="O8" s="1719" t="s">
        <v>96</v>
      </c>
      <c r="P8" s="1752"/>
      <c r="Q8" s="1752"/>
      <c r="R8" s="1720"/>
      <c r="S8" s="1719" t="s">
        <v>97</v>
      </c>
      <c r="T8" s="1752"/>
      <c r="U8" s="1752"/>
      <c r="V8" s="1720"/>
      <c r="W8" s="1719" t="s">
        <v>43</v>
      </c>
      <c r="X8" s="1720"/>
      <c r="Y8" s="1735" t="s">
        <v>194</v>
      </c>
      <c r="Z8" s="1735"/>
      <c r="AA8" s="1735"/>
      <c r="AB8" s="1735"/>
      <c r="AC8" s="1736"/>
      <c r="AD8" s="1736"/>
      <c r="AE8" s="1736"/>
      <c r="AF8" s="37"/>
      <c r="AG8" s="1723" t="s">
        <v>0</v>
      </c>
      <c r="AH8" s="1724"/>
      <c r="AI8" s="1724"/>
      <c r="AJ8" s="1724"/>
      <c r="AK8" s="1725"/>
      <c r="AL8" s="1723" t="s">
        <v>1</v>
      </c>
      <c r="AM8" s="1724"/>
      <c r="AN8" s="1724"/>
      <c r="AO8" s="1724"/>
      <c r="AP8" s="1725"/>
      <c r="AQ8" s="1723" t="s">
        <v>43</v>
      </c>
      <c r="AR8" s="1725"/>
      <c r="AS8" s="1739" t="s">
        <v>194</v>
      </c>
      <c r="AT8" s="1740"/>
      <c r="AU8" s="1740"/>
      <c r="AV8" s="1740"/>
      <c r="AW8" s="1686"/>
      <c r="AX8" s="1686"/>
      <c r="AY8" s="1687"/>
      <c r="AZ8" s="102"/>
      <c r="BA8" s="1760" t="s">
        <v>152</v>
      </c>
      <c r="BB8" s="1761"/>
      <c r="BC8" s="1761"/>
      <c r="BD8" s="1762"/>
      <c r="BE8" s="1760" t="s">
        <v>43</v>
      </c>
      <c r="BF8" s="1762"/>
      <c r="BG8" s="1682" t="s">
        <v>194</v>
      </c>
      <c r="BH8" s="1682"/>
      <c r="BI8" s="1682"/>
      <c r="BJ8" s="1682"/>
      <c r="BK8" s="1683"/>
      <c r="BL8" s="1683"/>
      <c r="BM8" s="1683"/>
      <c r="BN8" s="102"/>
      <c r="BO8" s="1688"/>
      <c r="BP8" s="1689"/>
      <c r="BQ8" s="1689"/>
      <c r="BR8" s="1689"/>
      <c r="BS8" s="1689"/>
      <c r="BT8" s="1689"/>
      <c r="BU8" s="1689"/>
      <c r="BV8" s="1689"/>
      <c r="BW8" s="1689"/>
      <c r="BX8" s="1688"/>
      <c r="BY8" s="1689"/>
      <c r="BZ8" s="1689"/>
      <c r="CA8" s="1689"/>
      <c r="CB8" s="1689"/>
      <c r="CC8" s="1689"/>
      <c r="CD8" s="1690"/>
      <c r="CE8" s="120"/>
      <c r="CF8" s="1771" t="s">
        <v>14</v>
      </c>
      <c r="CG8" s="1775" t="s">
        <v>15</v>
      </c>
      <c r="CH8" s="1773" t="s">
        <v>16</v>
      </c>
      <c r="CI8" s="1748"/>
      <c r="CJ8" s="1748"/>
      <c r="CK8" s="1602" t="s">
        <v>205</v>
      </c>
      <c r="CL8" s="1791"/>
      <c r="CM8" s="1783" t="s">
        <v>206</v>
      </c>
      <c r="CN8" s="1604"/>
      <c r="CO8" s="1694" t="s">
        <v>195</v>
      </c>
      <c r="CP8" s="1777" t="s">
        <v>105</v>
      </c>
      <c r="CQ8" s="1767"/>
      <c r="CR8" s="1767"/>
      <c r="CS8" s="1778"/>
      <c r="CT8" s="1766" t="s">
        <v>83</v>
      </c>
      <c r="CU8" s="1767"/>
      <c r="CV8" s="1767"/>
      <c r="CW8" s="1767"/>
      <c r="CX8" s="1768"/>
      <c r="CY8" s="1810"/>
      <c r="CZ8" s="1707" t="s">
        <v>17</v>
      </c>
      <c r="DA8" s="1654" t="s">
        <v>79</v>
      </c>
      <c r="DB8" s="1812" t="s">
        <v>106</v>
      </c>
      <c r="DC8" s="1707" t="s">
        <v>107</v>
      </c>
      <c r="DD8" s="1672" t="s">
        <v>12</v>
      </c>
      <c r="DE8" s="1703" t="s">
        <v>80</v>
      </c>
      <c r="DF8" s="1705" t="s">
        <v>81</v>
      </c>
      <c r="DG8" s="1707" t="s">
        <v>178</v>
      </c>
      <c r="DH8" s="1654" t="s">
        <v>18</v>
      </c>
      <c r="DI8" s="1654" t="s">
        <v>41</v>
      </c>
      <c r="DJ8" s="1654" t="s">
        <v>19</v>
      </c>
      <c r="DK8" s="1654" t="s">
        <v>20</v>
      </c>
      <c r="DL8" s="1672" t="s">
        <v>21</v>
      </c>
      <c r="DM8" s="1707" t="s">
        <v>179</v>
      </c>
      <c r="DN8" s="1654"/>
      <c r="DO8" s="1654"/>
      <c r="DP8" s="1654"/>
      <c r="DQ8" s="1672"/>
      <c r="DR8" s="1707" t="s">
        <v>23</v>
      </c>
      <c r="DS8" s="1654"/>
      <c r="DT8" s="1672"/>
      <c r="DU8" s="1645" t="s">
        <v>22</v>
      </c>
      <c r="DV8" s="1660" t="s">
        <v>184</v>
      </c>
      <c r="DW8" s="1645" t="s">
        <v>25</v>
      </c>
      <c r="DX8" s="1663" t="s">
        <v>24</v>
      </c>
      <c r="DY8" s="1676"/>
      <c r="DZ8" s="1710" t="s">
        <v>185</v>
      </c>
      <c r="EA8" s="1666" t="s">
        <v>186</v>
      </c>
      <c r="EB8" s="1713"/>
      <c r="EC8" s="1658"/>
    </row>
    <row r="9" spans="1:133" s="17" customFormat="1" ht="25.5" customHeight="1" thickBot="1">
      <c r="A9" s="1588"/>
      <c r="B9" s="1601"/>
      <c r="C9" s="1593"/>
      <c r="D9" s="1594"/>
      <c r="E9" s="1721"/>
      <c r="F9" s="1753"/>
      <c r="G9" s="1753"/>
      <c r="H9" s="1753"/>
      <c r="I9" s="1722"/>
      <c r="J9" s="1721"/>
      <c r="K9" s="1753"/>
      <c r="L9" s="1753"/>
      <c r="M9" s="1753"/>
      <c r="N9" s="1722"/>
      <c r="O9" s="1721"/>
      <c r="P9" s="1753"/>
      <c r="Q9" s="1753"/>
      <c r="R9" s="1722"/>
      <c r="S9" s="1721"/>
      <c r="T9" s="1753"/>
      <c r="U9" s="1753"/>
      <c r="V9" s="1722"/>
      <c r="W9" s="1721"/>
      <c r="X9" s="1722"/>
      <c r="Y9" s="1736"/>
      <c r="Z9" s="1736"/>
      <c r="AA9" s="1736"/>
      <c r="AB9" s="1736"/>
      <c r="AC9" s="1736"/>
      <c r="AD9" s="1736"/>
      <c r="AE9" s="1736"/>
      <c r="AF9" s="37"/>
      <c r="AG9" s="1726"/>
      <c r="AH9" s="1727"/>
      <c r="AI9" s="1727"/>
      <c r="AJ9" s="1727"/>
      <c r="AK9" s="1728"/>
      <c r="AL9" s="1726"/>
      <c r="AM9" s="1727"/>
      <c r="AN9" s="1727"/>
      <c r="AO9" s="1727"/>
      <c r="AP9" s="1728"/>
      <c r="AQ9" s="1726"/>
      <c r="AR9" s="1728"/>
      <c r="AS9" s="1691"/>
      <c r="AT9" s="1692"/>
      <c r="AU9" s="1692"/>
      <c r="AV9" s="1692"/>
      <c r="AW9" s="1692"/>
      <c r="AX9" s="1692"/>
      <c r="AY9" s="1693"/>
      <c r="AZ9" s="102"/>
      <c r="BA9" s="1763"/>
      <c r="BB9" s="1764"/>
      <c r="BC9" s="1764"/>
      <c r="BD9" s="1765"/>
      <c r="BE9" s="1763"/>
      <c r="BF9" s="1765"/>
      <c r="BG9" s="1683"/>
      <c r="BH9" s="1683"/>
      <c r="BI9" s="1683"/>
      <c r="BJ9" s="1683"/>
      <c r="BK9" s="1683"/>
      <c r="BL9" s="1683"/>
      <c r="BM9" s="1683"/>
      <c r="BN9" s="102"/>
      <c r="BO9" s="1755"/>
      <c r="BP9" s="1756"/>
      <c r="BQ9" s="1756"/>
      <c r="BR9" s="1756"/>
      <c r="BS9" s="1756"/>
      <c r="BT9" s="1756"/>
      <c r="BU9" s="1756"/>
      <c r="BV9" s="1756"/>
      <c r="BW9" s="1756"/>
      <c r="BX9" s="1691"/>
      <c r="BY9" s="1692"/>
      <c r="BZ9" s="1692"/>
      <c r="CA9" s="1692"/>
      <c r="CB9" s="1692"/>
      <c r="CC9" s="1692"/>
      <c r="CD9" s="1693"/>
      <c r="CE9" s="120"/>
      <c r="CF9" s="1771"/>
      <c r="CG9" s="1775"/>
      <c r="CH9" s="1773"/>
      <c r="CI9" s="1748"/>
      <c r="CJ9" s="1748"/>
      <c r="CK9" s="1790" t="s">
        <v>215</v>
      </c>
      <c r="CL9" s="1784" t="s">
        <v>216</v>
      </c>
      <c r="CM9" s="1786" t="s">
        <v>215</v>
      </c>
      <c r="CN9" s="1788" t="s">
        <v>216</v>
      </c>
      <c r="CO9" s="1695"/>
      <c r="CP9" s="1781" t="s">
        <v>108</v>
      </c>
      <c r="CQ9" s="1646" t="s">
        <v>109</v>
      </c>
      <c r="CR9" s="1779" t="s">
        <v>110</v>
      </c>
      <c r="CS9" s="1781" t="s">
        <v>111</v>
      </c>
      <c r="CT9" s="1819" t="s">
        <v>112</v>
      </c>
      <c r="CU9" s="1769" t="s">
        <v>113</v>
      </c>
      <c r="CV9" s="1817" t="s">
        <v>114</v>
      </c>
      <c r="CW9" s="1769" t="s">
        <v>111</v>
      </c>
      <c r="CX9" s="1815" t="s">
        <v>180</v>
      </c>
      <c r="CY9" s="1810"/>
      <c r="CZ9" s="1708"/>
      <c r="DA9" s="1655"/>
      <c r="DB9" s="1813"/>
      <c r="DC9" s="1708"/>
      <c r="DD9" s="1673"/>
      <c r="DE9" s="1703"/>
      <c r="DF9" s="1705"/>
      <c r="DG9" s="1708"/>
      <c r="DH9" s="1655"/>
      <c r="DI9" s="1655"/>
      <c r="DJ9" s="1655"/>
      <c r="DK9" s="1655"/>
      <c r="DL9" s="1673"/>
      <c r="DM9" s="1708"/>
      <c r="DN9" s="1655"/>
      <c r="DO9" s="1655"/>
      <c r="DP9" s="1655"/>
      <c r="DQ9" s="1673"/>
      <c r="DR9" s="1708"/>
      <c r="DS9" s="1655"/>
      <c r="DT9" s="1673"/>
      <c r="DU9" s="1646"/>
      <c r="DV9" s="1661"/>
      <c r="DW9" s="1646"/>
      <c r="DX9" s="1664"/>
      <c r="DY9" s="1676"/>
      <c r="DZ9" s="1711"/>
      <c r="EA9" s="1667"/>
      <c r="EB9" s="1713"/>
      <c r="EC9" s="1658"/>
    </row>
    <row r="10" spans="1:133" s="17" customFormat="1" ht="51" customHeight="1" thickBot="1">
      <c r="A10" s="1588"/>
      <c r="B10" s="1601"/>
      <c r="C10" s="123" t="s">
        <v>26</v>
      </c>
      <c r="D10" s="123" t="s">
        <v>27</v>
      </c>
      <c r="E10" s="61" t="s">
        <v>98</v>
      </c>
      <c r="F10" s="62" t="s">
        <v>72</v>
      </c>
      <c r="G10" s="62" t="s">
        <v>99</v>
      </c>
      <c r="H10" s="62" t="s">
        <v>70</v>
      </c>
      <c r="I10" s="62" t="s">
        <v>71</v>
      </c>
      <c r="J10" s="62" t="s">
        <v>98</v>
      </c>
      <c r="K10" s="62" t="s">
        <v>72</v>
      </c>
      <c r="L10" s="36" t="s">
        <v>99</v>
      </c>
      <c r="M10" s="36" t="s">
        <v>70</v>
      </c>
      <c r="N10" s="36" t="s">
        <v>71</v>
      </c>
      <c r="O10" s="62" t="s">
        <v>72</v>
      </c>
      <c r="P10" s="62" t="s">
        <v>99</v>
      </c>
      <c r="Q10" s="62" t="s">
        <v>70</v>
      </c>
      <c r="R10" s="62" t="s">
        <v>71</v>
      </c>
      <c r="S10" s="36" t="s">
        <v>72</v>
      </c>
      <c r="T10" s="62" t="s">
        <v>99</v>
      </c>
      <c r="U10" s="62" t="s">
        <v>70</v>
      </c>
      <c r="V10" s="62" t="s">
        <v>71</v>
      </c>
      <c r="W10" s="62" t="s">
        <v>100</v>
      </c>
      <c r="X10" s="62" t="s">
        <v>101</v>
      </c>
      <c r="Y10" s="157" t="s">
        <v>197</v>
      </c>
      <c r="Z10" s="157" t="s">
        <v>198</v>
      </c>
      <c r="AA10" s="157" t="s">
        <v>199</v>
      </c>
      <c r="AB10" s="157" t="s">
        <v>200</v>
      </c>
      <c r="AC10" s="157" t="s">
        <v>201</v>
      </c>
      <c r="AD10" s="157" t="s">
        <v>202</v>
      </c>
      <c r="AE10" s="157" t="s">
        <v>203</v>
      </c>
      <c r="AF10" s="69"/>
      <c r="AG10" s="63" t="s">
        <v>98</v>
      </c>
      <c r="AH10" s="63" t="s">
        <v>72</v>
      </c>
      <c r="AI10" s="39" t="s">
        <v>99</v>
      </c>
      <c r="AJ10" s="39" t="s">
        <v>70</v>
      </c>
      <c r="AK10" s="39" t="s">
        <v>71</v>
      </c>
      <c r="AL10" s="64" t="s">
        <v>98</v>
      </c>
      <c r="AM10" s="63" t="s">
        <v>72</v>
      </c>
      <c r="AN10" s="39" t="s">
        <v>99</v>
      </c>
      <c r="AO10" s="39" t="s">
        <v>70</v>
      </c>
      <c r="AP10" s="39" t="s">
        <v>71</v>
      </c>
      <c r="AQ10" s="39" t="s">
        <v>100</v>
      </c>
      <c r="AR10" s="39" t="s">
        <v>101</v>
      </c>
      <c r="AS10" s="39" t="s">
        <v>197</v>
      </c>
      <c r="AT10" s="39" t="s">
        <v>198</v>
      </c>
      <c r="AU10" s="39" t="s">
        <v>199</v>
      </c>
      <c r="AV10" s="39" t="s">
        <v>200</v>
      </c>
      <c r="AW10" s="39" t="s">
        <v>201</v>
      </c>
      <c r="AX10" s="39" t="s">
        <v>202</v>
      </c>
      <c r="AY10" s="39" t="s">
        <v>203</v>
      </c>
      <c r="AZ10" s="38"/>
      <c r="BA10" s="103" t="s">
        <v>72</v>
      </c>
      <c r="BB10" s="103" t="s">
        <v>99</v>
      </c>
      <c r="BC10" s="103" t="s">
        <v>70</v>
      </c>
      <c r="BD10" s="103" t="s">
        <v>71</v>
      </c>
      <c r="BE10" s="104" t="s">
        <v>100</v>
      </c>
      <c r="BF10" s="104" t="s">
        <v>101</v>
      </c>
      <c r="BG10" s="103" t="s">
        <v>197</v>
      </c>
      <c r="BH10" s="103" t="s">
        <v>198</v>
      </c>
      <c r="BI10" s="103" t="s">
        <v>199</v>
      </c>
      <c r="BJ10" s="103" t="s">
        <v>200</v>
      </c>
      <c r="BK10" s="103" t="s">
        <v>201</v>
      </c>
      <c r="BL10" s="103" t="s">
        <v>202</v>
      </c>
      <c r="BM10" s="103" t="s">
        <v>203</v>
      </c>
      <c r="BN10" s="69"/>
      <c r="BO10" s="114" t="s">
        <v>98</v>
      </c>
      <c r="BP10" s="115" t="s">
        <v>72</v>
      </c>
      <c r="BQ10" s="714" t="s">
        <v>217</v>
      </c>
      <c r="BR10" s="714" t="s">
        <v>218</v>
      </c>
      <c r="BS10" s="116" t="s">
        <v>99</v>
      </c>
      <c r="BT10" s="115" t="s">
        <v>70</v>
      </c>
      <c r="BU10" s="117" t="s">
        <v>71</v>
      </c>
      <c r="BV10" s="115" t="s">
        <v>155</v>
      </c>
      <c r="BW10" s="118" t="s">
        <v>101</v>
      </c>
      <c r="BX10" s="158" t="s">
        <v>197</v>
      </c>
      <c r="BY10" s="158" t="s">
        <v>198</v>
      </c>
      <c r="BZ10" s="158" t="s">
        <v>199</v>
      </c>
      <c r="CA10" s="158" t="s">
        <v>200</v>
      </c>
      <c r="CB10" s="158" t="s">
        <v>201</v>
      </c>
      <c r="CC10" s="158" t="s">
        <v>202</v>
      </c>
      <c r="CD10" s="158" t="s">
        <v>203</v>
      </c>
      <c r="CE10" s="68"/>
      <c r="CF10" s="1772"/>
      <c r="CG10" s="1776"/>
      <c r="CH10" s="1774"/>
      <c r="CI10" s="1749"/>
      <c r="CJ10" s="1749"/>
      <c r="CK10" s="1787"/>
      <c r="CL10" s="1785"/>
      <c r="CM10" s="1787"/>
      <c r="CN10" s="1789"/>
      <c r="CO10" s="1696"/>
      <c r="CP10" s="1782"/>
      <c r="CQ10" s="1647"/>
      <c r="CR10" s="1780"/>
      <c r="CS10" s="1782"/>
      <c r="CT10" s="1820"/>
      <c r="CU10" s="1770"/>
      <c r="CV10" s="1818"/>
      <c r="CW10" s="1770"/>
      <c r="CX10" s="1816"/>
      <c r="CY10" s="1811"/>
      <c r="CZ10" s="1709"/>
      <c r="DA10" s="1656"/>
      <c r="DB10" s="1814"/>
      <c r="DC10" s="1709"/>
      <c r="DD10" s="1674"/>
      <c r="DE10" s="1704"/>
      <c r="DF10" s="1706"/>
      <c r="DG10" s="1709"/>
      <c r="DH10" s="1656"/>
      <c r="DI10" s="1656"/>
      <c r="DJ10" s="1656"/>
      <c r="DK10" s="1656"/>
      <c r="DL10" s="1674"/>
      <c r="DM10" s="184" t="s">
        <v>29</v>
      </c>
      <c r="DN10" s="185" t="s">
        <v>30</v>
      </c>
      <c r="DO10" s="185" t="s">
        <v>31</v>
      </c>
      <c r="DP10" s="185" t="s">
        <v>32</v>
      </c>
      <c r="DQ10" s="186" t="s">
        <v>33</v>
      </c>
      <c r="DR10" s="187" t="s">
        <v>34</v>
      </c>
      <c r="DS10" s="188" t="s">
        <v>35</v>
      </c>
      <c r="DT10" s="189" t="s">
        <v>36</v>
      </c>
      <c r="DU10" s="1647"/>
      <c r="DV10" s="1662"/>
      <c r="DW10" s="1647"/>
      <c r="DX10" s="1665"/>
      <c r="DY10" s="1677"/>
      <c r="DZ10" s="1712"/>
      <c r="EA10" s="1668"/>
      <c r="EB10" s="1714"/>
      <c r="EC10" s="1659"/>
    </row>
    <row r="11" spans="1:133" s="17" customFormat="1" ht="7.5" customHeight="1" thickBot="1">
      <c r="A11" s="65"/>
      <c r="B11" s="66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9"/>
      <c r="Z11" s="69"/>
      <c r="AA11" s="69"/>
      <c r="AB11" s="69"/>
      <c r="AC11" s="69"/>
      <c r="AD11" s="69"/>
      <c r="AE11" s="69"/>
      <c r="AF11" s="69"/>
      <c r="AG11" s="711"/>
      <c r="AH11" s="711"/>
      <c r="AI11" s="612"/>
      <c r="AJ11" s="612"/>
      <c r="AK11" s="612"/>
      <c r="AL11" s="612"/>
      <c r="AM11" s="711"/>
      <c r="AN11" s="612"/>
      <c r="AO11" s="612"/>
      <c r="AP11" s="612"/>
      <c r="AQ11" s="612"/>
      <c r="AR11" s="612"/>
      <c r="AS11" s="69"/>
      <c r="AT11" s="69"/>
      <c r="AU11" s="69"/>
      <c r="AV11" s="69"/>
      <c r="AW11" s="69"/>
      <c r="AX11" s="69"/>
      <c r="AY11" s="69"/>
      <c r="AZ11" s="69"/>
      <c r="BA11" s="105"/>
      <c r="BB11" s="105"/>
      <c r="BC11" s="105"/>
      <c r="BD11" s="105"/>
      <c r="BE11" s="105"/>
      <c r="BF11" s="105"/>
      <c r="BG11" s="69"/>
      <c r="BH11" s="69"/>
      <c r="BI11" s="69"/>
      <c r="BJ11" s="69"/>
      <c r="BK11" s="69"/>
      <c r="BL11" s="69"/>
      <c r="BM11" s="69"/>
      <c r="BN11" s="69"/>
      <c r="BO11" s="66"/>
      <c r="BP11" s="66"/>
      <c r="BQ11" s="66"/>
      <c r="BR11" s="66"/>
      <c r="BS11" s="66"/>
      <c r="BT11" s="66"/>
      <c r="BU11" s="66"/>
      <c r="BV11" s="66"/>
      <c r="BW11" s="66"/>
      <c r="BX11" s="68"/>
      <c r="BY11" s="68"/>
      <c r="BZ11" s="68"/>
      <c r="CA11" s="68"/>
      <c r="CB11" s="68"/>
      <c r="CC11" s="68"/>
      <c r="CD11" s="68"/>
      <c r="CE11" s="68"/>
      <c r="CF11" s="66"/>
      <c r="CG11" s="124"/>
      <c r="CH11" s="66"/>
      <c r="CI11" s="70"/>
      <c r="CJ11" s="70"/>
      <c r="CK11" s="70"/>
      <c r="CL11" s="70"/>
      <c r="CM11" s="70"/>
      <c r="CN11" s="70"/>
      <c r="CO11" s="70"/>
      <c r="CP11" s="66"/>
      <c r="CQ11" s="66"/>
      <c r="CR11" s="66"/>
      <c r="CS11" s="66"/>
      <c r="CT11" s="66"/>
      <c r="CU11" s="66"/>
      <c r="CV11" s="66"/>
      <c r="CW11" s="66"/>
      <c r="CX11" s="66"/>
      <c r="CY11" s="71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70"/>
      <c r="DS11" s="72"/>
      <c r="DT11" s="72"/>
      <c r="DU11" s="72"/>
      <c r="DV11" s="70"/>
      <c r="DW11" s="70"/>
      <c r="DX11" s="70"/>
      <c r="DY11" s="73"/>
      <c r="DZ11" s="65"/>
      <c r="EA11" s="66"/>
    </row>
    <row r="12" spans="1:133" s="17" customFormat="1" ht="21" customHeight="1" thickBot="1">
      <c r="A12" s="1716" t="s">
        <v>115</v>
      </c>
      <c r="B12" s="1717"/>
      <c r="C12" s="1717"/>
      <c r="D12" s="1718"/>
      <c r="E12" s="74"/>
      <c r="F12" s="75"/>
      <c r="G12" s="75"/>
      <c r="H12" s="75"/>
      <c r="I12" s="75"/>
      <c r="J12" s="75"/>
      <c r="K12" s="75"/>
      <c r="L12" s="74"/>
      <c r="M12" s="74"/>
      <c r="N12" s="74"/>
      <c r="O12" s="75"/>
      <c r="P12" s="75"/>
      <c r="Q12" s="75"/>
      <c r="R12" s="75"/>
      <c r="S12" s="74"/>
      <c r="T12" s="75"/>
      <c r="U12" s="75"/>
      <c r="V12" s="75"/>
      <c r="W12" s="75"/>
      <c r="X12" s="75"/>
      <c r="Y12" s="160"/>
      <c r="Z12" s="160"/>
      <c r="AA12" s="160"/>
      <c r="AB12" s="160"/>
      <c r="AC12" s="160"/>
      <c r="AD12" s="160"/>
      <c r="AE12" s="160"/>
      <c r="AF12" s="75"/>
      <c r="AG12" s="613">
        <f>'DIRECCIÓN GENERAL'!E165</f>
        <v>0</v>
      </c>
      <c r="AH12" s="613">
        <f>'DIRECCIÓN GENERAL'!F165</f>
        <v>0</v>
      </c>
      <c r="AI12" s="613">
        <f>'DIRECCIÓN GENERAL'!G165</f>
        <v>0</v>
      </c>
      <c r="AJ12" s="613">
        <f>'DIRECCIÓN GENERAL'!H165</f>
        <v>0</v>
      </c>
      <c r="AK12" s="613">
        <f>'DIRECCIÓN GENERAL'!I165</f>
        <v>0</v>
      </c>
      <c r="AL12" s="613">
        <f>'DIRECCIÓN GENERAL'!J165</f>
        <v>128</v>
      </c>
      <c r="AM12" s="613">
        <f>'DIRECCIÓN GENERAL'!K165</f>
        <v>2365</v>
      </c>
      <c r="AN12" s="613">
        <f>'DIRECCIÓN GENERAL'!L165</f>
        <v>2299</v>
      </c>
      <c r="AO12" s="613">
        <f>'DIRECCIÓN GENERAL'!M165</f>
        <v>21</v>
      </c>
      <c r="AP12" s="613">
        <f>'DIRECCIÓN GENERAL'!N165</f>
        <v>45</v>
      </c>
      <c r="AQ12" s="613">
        <f>'DIRECCIÓN GENERAL'!O165</f>
        <v>827</v>
      </c>
      <c r="AR12" s="613">
        <f>'DIRECCIÓN GENERAL'!P165</f>
        <v>1538</v>
      </c>
      <c r="AS12" s="613">
        <f>'DIRECCIÓN GENERAL'!Q165</f>
        <v>403</v>
      </c>
      <c r="AT12" s="613">
        <f>'DIRECCIÓN GENERAL'!R165</f>
        <v>278</v>
      </c>
      <c r="AU12" s="613">
        <f>'DIRECCIÓN GENERAL'!S165</f>
        <v>415</v>
      </c>
      <c r="AV12" s="613">
        <f>'DIRECCIÓN GENERAL'!T165</f>
        <v>362</v>
      </c>
      <c r="AW12" s="613">
        <f>'DIRECCIÓN GENERAL'!U165</f>
        <v>338</v>
      </c>
      <c r="AX12" s="613">
        <f>'DIRECCIÓN GENERAL'!V165</f>
        <v>303</v>
      </c>
      <c r="AY12" s="613">
        <f>'DIRECCIÓN GENERAL'!W165</f>
        <v>266</v>
      </c>
      <c r="AZ12" s="161"/>
      <c r="BA12" s="75"/>
      <c r="BB12" s="75"/>
      <c r="BC12" s="75"/>
      <c r="BD12" s="75"/>
      <c r="BE12" s="75"/>
      <c r="BF12" s="75"/>
      <c r="BG12" s="160"/>
      <c r="BH12" s="160"/>
      <c r="BI12" s="160"/>
      <c r="BJ12" s="160"/>
      <c r="BK12" s="160"/>
      <c r="BL12" s="160"/>
      <c r="BM12" s="160"/>
      <c r="BN12" s="161"/>
      <c r="BO12" s="1565">
        <f>SUM(E12,J12,AG12,AL12,)</f>
        <v>128</v>
      </c>
      <c r="BP12" s="1565">
        <f>SUM(F12+K12+O12+S12+AH12+AM12+BA12)</f>
        <v>2365</v>
      </c>
      <c r="BQ12" s="1566">
        <f>SUM(BX12:CD12)</f>
        <v>2365</v>
      </c>
      <c r="BR12" s="1566">
        <f>SUM(BV12:BW12)</f>
        <v>2365</v>
      </c>
      <c r="BS12" s="1565">
        <f>SUM(G12+L12+P12+T12+AI12+AN12+BB12)</f>
        <v>2299</v>
      </c>
      <c r="BT12" s="1565">
        <f>SUM(H12+M12+Q12+U12+AJ12+AO12+BC12)</f>
        <v>21</v>
      </c>
      <c r="BU12" s="1565">
        <f>SUM(I12+N12+R12+V12+AK12+AP12+BD12)</f>
        <v>45</v>
      </c>
      <c r="BV12" s="1567">
        <f>SUM(W12,AQ12,BE12)</f>
        <v>827</v>
      </c>
      <c r="BW12" s="1567">
        <f>SUM(X12,AR12,BF12)</f>
        <v>1538</v>
      </c>
      <c r="BX12" s="1565">
        <f t="shared" ref="BX12:CD12" si="0">SUM(Y12,BG12,AS12)</f>
        <v>403</v>
      </c>
      <c r="BY12" s="1565">
        <f t="shared" si="0"/>
        <v>278</v>
      </c>
      <c r="BZ12" s="1565">
        <f t="shared" si="0"/>
        <v>415</v>
      </c>
      <c r="CA12" s="1565">
        <f t="shared" si="0"/>
        <v>362</v>
      </c>
      <c r="CB12" s="1565">
        <f t="shared" si="0"/>
        <v>338</v>
      </c>
      <c r="CC12" s="1565">
        <f t="shared" si="0"/>
        <v>303</v>
      </c>
      <c r="CD12" s="1565">
        <f t="shared" si="0"/>
        <v>266</v>
      </c>
      <c r="CE12" s="40"/>
      <c r="CF12" s="87"/>
      <c r="CG12" s="89"/>
      <c r="CH12" s="87"/>
      <c r="CI12" s="87"/>
      <c r="CJ12" s="87"/>
      <c r="CK12" s="136">
        <f>SUM(CONVENIOS!F9:F16)</f>
        <v>7</v>
      </c>
      <c r="CL12" s="136">
        <f>SUM(CONVENIOS!I9:I16)</f>
        <v>878</v>
      </c>
      <c r="CM12" s="136">
        <f>SUM(CONVENIOS!O9:O16)</f>
        <v>0</v>
      </c>
      <c r="CN12" s="136">
        <f>SUM(CONVENIOS!V9:V16)</f>
        <v>0</v>
      </c>
      <c r="CO12" s="136">
        <f>SUM(CL12,CN12)</f>
        <v>878</v>
      </c>
      <c r="CP12" s="87">
        <v>1</v>
      </c>
      <c r="CQ12" s="87">
        <v>4</v>
      </c>
      <c r="CR12" s="87">
        <v>6</v>
      </c>
      <c r="CS12" s="87">
        <v>46</v>
      </c>
      <c r="CT12" s="87">
        <v>0</v>
      </c>
      <c r="CU12" s="87">
        <v>0</v>
      </c>
      <c r="CV12" s="87">
        <v>0</v>
      </c>
      <c r="CW12" s="87">
        <v>0</v>
      </c>
      <c r="CX12" s="87">
        <v>11</v>
      </c>
      <c r="CY12" s="87"/>
      <c r="CZ12" s="87">
        <v>5</v>
      </c>
      <c r="DA12" s="87">
        <v>2</v>
      </c>
      <c r="DB12" s="87">
        <v>1</v>
      </c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>
        <v>21</v>
      </c>
      <c r="DN12" s="87">
        <v>6</v>
      </c>
      <c r="DO12" s="87">
        <v>1</v>
      </c>
      <c r="DP12" s="87">
        <v>15</v>
      </c>
      <c r="DQ12" s="87">
        <v>3</v>
      </c>
      <c r="DR12" s="87"/>
      <c r="DS12" s="87"/>
      <c r="DT12" s="87"/>
      <c r="DU12" s="87"/>
      <c r="DV12" s="87"/>
      <c r="DW12" s="87"/>
      <c r="DX12" s="87"/>
      <c r="DY12" s="87"/>
      <c r="DZ12" s="87"/>
      <c r="EA12" s="145"/>
      <c r="EB12" s="144"/>
      <c r="EC12" s="144"/>
    </row>
    <row r="13" spans="1:133" s="17" customFormat="1" ht="7.5" customHeight="1" thickBot="1">
      <c r="A13" s="65"/>
      <c r="B13" s="66"/>
      <c r="C13" s="66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9"/>
      <c r="Z13" s="69"/>
      <c r="AA13" s="69"/>
      <c r="AB13" s="69"/>
      <c r="AC13" s="69"/>
      <c r="AD13" s="69"/>
      <c r="AE13" s="69"/>
      <c r="AF13" s="69"/>
      <c r="AG13" s="712"/>
      <c r="AH13" s="712"/>
      <c r="AI13" s="105"/>
      <c r="AJ13" s="105"/>
      <c r="AK13" s="105"/>
      <c r="AL13" s="105"/>
      <c r="AM13" s="712"/>
      <c r="AN13" s="105"/>
      <c r="AO13" s="105"/>
      <c r="AP13" s="105"/>
      <c r="AQ13" s="105"/>
      <c r="AR13" s="105"/>
      <c r="AS13" s="69"/>
      <c r="AT13" s="69"/>
      <c r="AU13" s="69"/>
      <c r="AV13" s="69"/>
      <c r="AW13" s="69"/>
      <c r="AX13" s="69"/>
      <c r="AY13" s="69"/>
      <c r="AZ13" s="69"/>
      <c r="BA13" s="67"/>
      <c r="BB13" s="67"/>
      <c r="BC13" s="67"/>
      <c r="BD13" s="67"/>
      <c r="BE13" s="67"/>
      <c r="BF13" s="67"/>
      <c r="BG13" s="69"/>
      <c r="BH13" s="69"/>
      <c r="BI13" s="69"/>
      <c r="BJ13" s="69"/>
      <c r="BK13" s="69"/>
      <c r="BL13" s="69"/>
      <c r="BM13" s="69"/>
      <c r="BN13" s="69"/>
      <c r="BO13" s="134"/>
      <c r="BP13" s="134"/>
      <c r="BQ13" s="134"/>
      <c r="BR13" s="134"/>
      <c r="BS13" s="134"/>
      <c r="BT13" s="134"/>
      <c r="BU13" s="134"/>
      <c r="BV13" s="134"/>
      <c r="BW13" s="134"/>
      <c r="BX13" s="143"/>
      <c r="BY13" s="143"/>
      <c r="BZ13" s="143"/>
      <c r="CA13" s="143"/>
      <c r="CB13" s="143"/>
      <c r="CC13" s="143"/>
      <c r="CD13" s="143"/>
      <c r="CE13" s="68"/>
      <c r="CF13" s="88"/>
      <c r="CG13" s="90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90"/>
      <c r="DZ13" s="88"/>
      <c r="EA13" s="146"/>
      <c r="EB13" s="88"/>
      <c r="EC13" s="88"/>
    </row>
    <row r="14" spans="1:133" s="14" customFormat="1" ht="21" customHeight="1" thickBot="1">
      <c r="A14" s="41">
        <v>1</v>
      </c>
      <c r="B14" s="42" t="s">
        <v>37</v>
      </c>
      <c r="C14" s="43">
        <v>1</v>
      </c>
      <c r="D14" s="43"/>
      <c r="E14" s="43">
        <f>CALKINI!E151</f>
        <v>10</v>
      </c>
      <c r="F14" s="43">
        <f>CALKINI!F151</f>
        <v>141</v>
      </c>
      <c r="G14" s="43">
        <f>CALKINI!G151</f>
        <v>0</v>
      </c>
      <c r="H14" s="43">
        <f>CALKINI!H151</f>
        <v>0</v>
      </c>
      <c r="I14" s="43">
        <f>CALKINI!I151</f>
        <v>0</v>
      </c>
      <c r="J14" s="43">
        <f>CALKINI!J151</f>
        <v>0</v>
      </c>
      <c r="K14" s="43">
        <f>CALKINI!K151</f>
        <v>0</v>
      </c>
      <c r="L14" s="43">
        <f>CALKINI!L151</f>
        <v>0</v>
      </c>
      <c r="M14" s="43">
        <f>CALKINI!M151</f>
        <v>0</v>
      </c>
      <c r="N14" s="43">
        <f>CALKINI!N151</f>
        <v>0</v>
      </c>
      <c r="O14" s="43">
        <f>CALKINI!O151</f>
        <v>0</v>
      </c>
      <c r="P14" s="43">
        <f>CALKINI!P151</f>
        <v>0</v>
      </c>
      <c r="Q14" s="43">
        <f>CALKINI!Q151</f>
        <v>0</v>
      </c>
      <c r="R14" s="43">
        <f>CALKINI!R151</f>
        <v>0</v>
      </c>
      <c r="S14" s="43">
        <f>CALKINI!S151</f>
        <v>0</v>
      </c>
      <c r="T14" s="43">
        <f>CALKINI!T151</f>
        <v>0</v>
      </c>
      <c r="U14" s="43">
        <f>CALKINI!U151</f>
        <v>0</v>
      </c>
      <c r="V14" s="43">
        <f>CALKINI!V151</f>
        <v>0</v>
      </c>
      <c r="W14" s="43">
        <f>CALKINI!W151</f>
        <v>32</v>
      </c>
      <c r="X14" s="43">
        <f>CALKINI!X151</f>
        <v>109</v>
      </c>
      <c r="Y14" s="43">
        <f>CALKINI!Y151</f>
        <v>20</v>
      </c>
      <c r="Z14" s="43">
        <f>CALKINI!Z151</f>
        <v>30</v>
      </c>
      <c r="AA14" s="43">
        <f>CALKINI!AA151</f>
        <v>43</v>
      </c>
      <c r="AB14" s="43">
        <f>CALKINI!AB151</f>
        <v>22</v>
      </c>
      <c r="AC14" s="43">
        <f>CALKINI!AC151</f>
        <v>14</v>
      </c>
      <c r="AD14" s="43">
        <f>CALKINI!AD151</f>
        <v>9</v>
      </c>
      <c r="AE14" s="43">
        <f>CALKINI!AE151</f>
        <v>3</v>
      </c>
      <c r="AF14" s="55"/>
      <c r="AG14" s="43">
        <f>CALKINI!E306</f>
        <v>0</v>
      </c>
      <c r="AH14" s="43">
        <f>CALKINI!F306</f>
        <v>0</v>
      </c>
      <c r="AI14" s="43">
        <f>CALKINI!G306</f>
        <v>0</v>
      </c>
      <c r="AJ14" s="43">
        <f>CALKINI!H306</f>
        <v>0</v>
      </c>
      <c r="AK14" s="43">
        <f>CALKINI!I306</f>
        <v>0</v>
      </c>
      <c r="AL14" s="43">
        <f>CALKINI!J306</f>
        <v>318</v>
      </c>
      <c r="AM14" s="43">
        <f>CALKINI!K306</f>
        <v>3290</v>
      </c>
      <c r="AN14" s="43">
        <f>CALKINI!L306</f>
        <v>2875</v>
      </c>
      <c r="AO14" s="43">
        <f>CALKINI!M306</f>
        <v>0</v>
      </c>
      <c r="AP14" s="43">
        <f>CALKINI!N306</f>
        <v>415</v>
      </c>
      <c r="AQ14" s="43">
        <f>CALKINI!O306</f>
        <v>374</v>
      </c>
      <c r="AR14" s="43">
        <f>CALKINI!P306</f>
        <v>2916</v>
      </c>
      <c r="AS14" s="43">
        <f>CALKINI!Q306</f>
        <v>240</v>
      </c>
      <c r="AT14" s="43">
        <f>CALKINI!R306</f>
        <v>397</v>
      </c>
      <c r="AU14" s="43">
        <f>CALKINI!S306</f>
        <v>874</v>
      </c>
      <c r="AV14" s="43">
        <f>CALKINI!T306</f>
        <v>782</v>
      </c>
      <c r="AW14" s="43">
        <f>CALKINI!U306</f>
        <v>531</v>
      </c>
      <c r="AX14" s="43">
        <f>CALKINI!V306</f>
        <v>320</v>
      </c>
      <c r="AY14" s="43">
        <f>CALKINI!W306</f>
        <v>146</v>
      </c>
      <c r="AZ14" s="55"/>
      <c r="BA14" s="106">
        <f>CALKINI!AG151</f>
        <v>0</v>
      </c>
      <c r="BB14" s="106">
        <f>CALKINI!AH151</f>
        <v>0</v>
      </c>
      <c r="BC14" s="106">
        <f>CALKINI!AI151</f>
        <v>0</v>
      </c>
      <c r="BD14" s="106">
        <f>CALKINI!AJ151</f>
        <v>0</v>
      </c>
      <c r="BE14" s="106">
        <f>CALKINI!AK151</f>
        <v>0</v>
      </c>
      <c r="BF14" s="106">
        <f>CALKINI!AL151</f>
        <v>0</v>
      </c>
      <c r="BG14" s="106">
        <f>CALKINI!AM151</f>
        <v>0</v>
      </c>
      <c r="BH14" s="106">
        <f>CALKINI!AN151</f>
        <v>0</v>
      </c>
      <c r="BI14" s="106">
        <f>CALKINI!AO151</f>
        <v>0</v>
      </c>
      <c r="BJ14" s="106">
        <f>CALKINI!AP151</f>
        <v>0</v>
      </c>
      <c r="BK14" s="106">
        <f>CALKINI!AQ151</f>
        <v>0</v>
      </c>
      <c r="BL14" s="106">
        <f>CALKINI!AR151</f>
        <v>0</v>
      </c>
      <c r="BM14" s="106">
        <f>CALKINI!AS151</f>
        <v>0</v>
      </c>
      <c r="BN14" s="162"/>
      <c r="BO14" s="1565">
        <f t="shared" ref="BO14:BO24" si="1">SUM(E14,J14,AG14,AL14,)</f>
        <v>328</v>
      </c>
      <c r="BP14" s="1565">
        <f t="shared" ref="BP14:BP24" si="2">SUM(F14+K14+O14+S14+AH14+AM14+BA14)</f>
        <v>3431</v>
      </c>
      <c r="BQ14" s="1566">
        <f>SUM(BV14:BW14)</f>
        <v>3431</v>
      </c>
      <c r="BR14" s="1566">
        <f t="shared" ref="BR14:BR24" si="3">SUM(BX14:CD14)</f>
        <v>3431</v>
      </c>
      <c r="BS14" s="1565">
        <f t="shared" ref="BS14:BS24" si="4">SUM(G14+L14+P14+T14+AI14+AN14+BB14)</f>
        <v>2875</v>
      </c>
      <c r="BT14" s="1565">
        <f t="shared" ref="BT14:BT24" si="5">SUM(H14+M14+Q14+U14+AJ14+AO14+BC14)</f>
        <v>0</v>
      </c>
      <c r="BU14" s="1565">
        <f t="shared" ref="BU14:BU24" si="6">SUM(I14+N14+R14+V14+AK14+AP14+BD14)</f>
        <v>415</v>
      </c>
      <c r="BV14" s="1567">
        <f t="shared" ref="BV14:BV24" si="7">SUM(W14,AQ14,BE14)</f>
        <v>406</v>
      </c>
      <c r="BW14" s="1567">
        <f t="shared" ref="BW14:BW24" si="8">SUM(X14,AR14,BF14)</f>
        <v>3025</v>
      </c>
      <c r="BX14" s="1565">
        <f t="shared" ref="BX14:BX24" si="9">SUM(Y14,BG14,AS14)</f>
        <v>260</v>
      </c>
      <c r="BY14" s="1565">
        <f t="shared" ref="BY14:BY24" si="10">SUM(Z14,BH14,AT14)</f>
        <v>427</v>
      </c>
      <c r="BZ14" s="1565">
        <f t="shared" ref="BZ14:BZ24" si="11">SUM(AA14,BI14,AU14)</f>
        <v>917</v>
      </c>
      <c r="CA14" s="1565">
        <f t="shared" ref="CA14:CA24" si="12">SUM(AB14,BJ14,AV14)</f>
        <v>804</v>
      </c>
      <c r="CB14" s="1565">
        <f t="shared" ref="CB14:CB24" si="13">SUM(AC14,BK14,AW14)</f>
        <v>545</v>
      </c>
      <c r="CC14" s="1565">
        <f t="shared" ref="CC14:CC24" si="14">SUM(AD14,BL14,AX14)</f>
        <v>329</v>
      </c>
      <c r="CD14" s="1565">
        <f t="shared" ref="CD14:CD24" si="15">SUM(AE14,BM14,AY14)</f>
        <v>149</v>
      </c>
      <c r="CE14" s="121"/>
      <c r="CF14" s="44"/>
      <c r="CG14" s="44"/>
      <c r="CH14" s="44"/>
      <c r="CI14" s="44"/>
      <c r="CJ14" s="44"/>
      <c r="CK14" s="43">
        <f>SUM(CONVENIOS!F17:F18)</f>
        <v>0</v>
      </c>
      <c r="CL14" s="43">
        <f>SUM(CONVENIOS!I17:I18)</f>
        <v>0</v>
      </c>
      <c r="CM14" s="43">
        <f>SUM(CONVENIOS!O17:O18)</f>
        <v>0</v>
      </c>
      <c r="CN14" s="43">
        <f>SUM(CONVENIOS!R17:R18)</f>
        <v>0</v>
      </c>
      <c r="CO14" s="43">
        <f t="shared" ref="CO14:CO24" si="16">SUM(CN14,CL14)</f>
        <v>0</v>
      </c>
      <c r="CP14" s="44"/>
      <c r="CQ14" s="44"/>
      <c r="CR14" s="44"/>
      <c r="CS14" s="44"/>
      <c r="CT14" s="385">
        <v>1</v>
      </c>
      <c r="CU14" s="385">
        <v>2</v>
      </c>
      <c r="CV14" s="385"/>
      <c r="CW14" s="385">
        <v>29</v>
      </c>
      <c r="CX14" s="385">
        <v>46</v>
      </c>
      <c r="CY14" s="44"/>
      <c r="CZ14" s="44">
        <v>35</v>
      </c>
      <c r="DA14" s="44">
        <v>20</v>
      </c>
      <c r="DB14" s="44">
        <v>46</v>
      </c>
      <c r="DC14" s="44"/>
      <c r="DD14" s="44"/>
      <c r="DE14" s="44">
        <v>1</v>
      </c>
      <c r="DF14" s="1697">
        <v>11</v>
      </c>
      <c r="DG14" s="44">
        <v>0</v>
      </c>
      <c r="DH14" s="44">
        <v>26</v>
      </c>
      <c r="DI14" s="44">
        <v>35</v>
      </c>
      <c r="DJ14" s="44">
        <v>0</v>
      </c>
      <c r="DK14" s="44">
        <v>0</v>
      </c>
      <c r="DL14" s="44">
        <v>0</v>
      </c>
      <c r="DM14" s="44">
        <v>8</v>
      </c>
      <c r="DN14" s="44">
        <v>6</v>
      </c>
      <c r="DO14" s="44">
        <v>18</v>
      </c>
      <c r="DP14" s="44">
        <v>51</v>
      </c>
      <c r="DQ14" s="44">
        <v>11</v>
      </c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1700"/>
    </row>
    <row r="15" spans="1:133" s="29" customFormat="1" ht="21" customHeight="1" thickBot="1">
      <c r="A15" s="147">
        <v>2</v>
      </c>
      <c r="B15" s="148" t="s">
        <v>69</v>
      </c>
      <c r="C15" s="149">
        <v>1</v>
      </c>
      <c r="D15" s="149"/>
      <c r="E15" s="149">
        <f>CALAKMUL!E38</f>
        <v>0</v>
      </c>
      <c r="F15" s="149">
        <f>CALAKMUL!F38</f>
        <v>0</v>
      </c>
      <c r="G15" s="149">
        <f>CALAKMUL!G38</f>
        <v>0</v>
      </c>
      <c r="H15" s="149">
        <f>CALAKMUL!H38</f>
        <v>0</v>
      </c>
      <c r="I15" s="149">
        <f>CALAKMUL!I38</f>
        <v>0</v>
      </c>
      <c r="J15" s="149">
        <f>CALAKMUL!J38</f>
        <v>0</v>
      </c>
      <c r="K15" s="149">
        <f>CALAKMUL!K38</f>
        <v>0</v>
      </c>
      <c r="L15" s="149">
        <f>CALAKMUL!L38</f>
        <v>0</v>
      </c>
      <c r="M15" s="149">
        <f>CALAKMUL!M38</f>
        <v>0</v>
      </c>
      <c r="N15" s="149">
        <f>CALAKMUL!N38</f>
        <v>0</v>
      </c>
      <c r="O15" s="149">
        <f>CALAKMUL!O38</f>
        <v>0</v>
      </c>
      <c r="P15" s="149">
        <f>CALAKMUL!P38</f>
        <v>0</v>
      </c>
      <c r="Q15" s="149">
        <f>CALAKMUL!Q38</f>
        <v>0</v>
      </c>
      <c r="R15" s="149">
        <f>CALAKMUL!R38</f>
        <v>0</v>
      </c>
      <c r="S15" s="149">
        <f>CALAKMUL!S38</f>
        <v>0</v>
      </c>
      <c r="T15" s="149">
        <f>CALAKMUL!T38</f>
        <v>0</v>
      </c>
      <c r="U15" s="149">
        <f>CALAKMUL!U38</f>
        <v>0</v>
      </c>
      <c r="V15" s="149">
        <f>CALAKMUL!V38</f>
        <v>0</v>
      </c>
      <c r="W15" s="149">
        <f>CALAKMUL!W38</f>
        <v>0</v>
      </c>
      <c r="X15" s="149">
        <f>CALAKMUL!X38</f>
        <v>0</v>
      </c>
      <c r="Y15" s="149">
        <f>CALAKMUL!Y38</f>
        <v>0</v>
      </c>
      <c r="Z15" s="149">
        <f>CALAKMUL!Z38</f>
        <v>0</v>
      </c>
      <c r="AA15" s="149">
        <f>CALAKMUL!AA38</f>
        <v>0</v>
      </c>
      <c r="AB15" s="149">
        <f>CALAKMUL!AB38</f>
        <v>0</v>
      </c>
      <c r="AC15" s="149">
        <f>CALAKMUL!AC38</f>
        <v>0</v>
      </c>
      <c r="AD15" s="149">
        <f>CALAKMUL!AD38</f>
        <v>0</v>
      </c>
      <c r="AE15" s="149">
        <f>CALAKMUL!AE38</f>
        <v>0</v>
      </c>
      <c r="AF15" s="58"/>
      <c r="AG15" s="149">
        <f>CALAKMUL!E69</f>
        <v>0</v>
      </c>
      <c r="AH15" s="149">
        <f>CALAKMUL!F69</f>
        <v>0</v>
      </c>
      <c r="AI15" s="149">
        <f>CALAKMUL!G69</f>
        <v>0</v>
      </c>
      <c r="AJ15" s="149">
        <f>CALAKMUL!H69</f>
        <v>0</v>
      </c>
      <c r="AK15" s="149">
        <f>CALAKMUL!I69</f>
        <v>0</v>
      </c>
      <c r="AL15" s="149">
        <f>CALAKMUL!J69</f>
        <v>52</v>
      </c>
      <c r="AM15" s="149">
        <f>CALAKMUL!K69</f>
        <v>751</v>
      </c>
      <c r="AN15" s="149">
        <f>CALAKMUL!L69</f>
        <v>345</v>
      </c>
      <c r="AO15" s="149">
        <f>CALAKMUL!M69</f>
        <v>44</v>
      </c>
      <c r="AP15" s="149">
        <f>CALAKMUL!N69</f>
        <v>362</v>
      </c>
      <c r="AQ15" s="149">
        <f>CALAKMUL!O69</f>
        <v>37</v>
      </c>
      <c r="AR15" s="149">
        <f>CALAKMUL!P69</f>
        <v>714</v>
      </c>
      <c r="AS15" s="149">
        <f>CALAKMUL!Q69</f>
        <v>56</v>
      </c>
      <c r="AT15" s="149">
        <f>CALAKMUL!R69</f>
        <v>152</v>
      </c>
      <c r="AU15" s="149">
        <f>CALAKMUL!S69</f>
        <v>242</v>
      </c>
      <c r="AV15" s="149">
        <f>CALAKMUL!T69</f>
        <v>165</v>
      </c>
      <c r="AW15" s="149">
        <f>CALAKMUL!U69</f>
        <v>86</v>
      </c>
      <c r="AX15" s="149">
        <f>CALAKMUL!V69</f>
        <v>34</v>
      </c>
      <c r="AY15" s="149">
        <f>CALAKMUL!W69</f>
        <v>16</v>
      </c>
      <c r="AZ15" s="181"/>
      <c r="BA15" s="150">
        <f>CALAKMUL!AG38</f>
        <v>0</v>
      </c>
      <c r="BB15" s="150">
        <f>CALAKMUL!AH38</f>
        <v>0</v>
      </c>
      <c r="BC15" s="150">
        <f>CALAKMUL!AI38</f>
        <v>0</v>
      </c>
      <c r="BD15" s="150">
        <f>CALAKMUL!AJ38</f>
        <v>0</v>
      </c>
      <c r="BE15" s="150">
        <f>CALAKMUL!AK38</f>
        <v>0</v>
      </c>
      <c r="BF15" s="150">
        <f>CALAKMUL!AL38</f>
        <v>0</v>
      </c>
      <c r="BG15" s="150">
        <f>CALAKMUL!AM38</f>
        <v>0</v>
      </c>
      <c r="BH15" s="150">
        <f>CALAKMUL!AN38</f>
        <v>0</v>
      </c>
      <c r="BI15" s="150">
        <f>CALAKMUL!AO38</f>
        <v>0</v>
      </c>
      <c r="BJ15" s="150">
        <f>CALAKMUL!AP38</f>
        <v>0</v>
      </c>
      <c r="BK15" s="150">
        <f>CALAKMUL!AQ38</f>
        <v>0</v>
      </c>
      <c r="BL15" s="150">
        <f>CALAKMUL!AR38</f>
        <v>0</v>
      </c>
      <c r="BM15" s="150">
        <f>CALAKMUL!AS38</f>
        <v>0</v>
      </c>
      <c r="BN15" s="163"/>
      <c r="BO15" s="1565">
        <f t="shared" si="1"/>
        <v>52</v>
      </c>
      <c r="BP15" s="1565">
        <f t="shared" si="2"/>
        <v>751</v>
      </c>
      <c r="BQ15" s="1566">
        <f t="shared" ref="BQ15:BQ24" si="17">SUM(BV15:BW15)</f>
        <v>751</v>
      </c>
      <c r="BR15" s="1566">
        <f t="shared" si="3"/>
        <v>751</v>
      </c>
      <c r="BS15" s="1565">
        <f t="shared" si="4"/>
        <v>345</v>
      </c>
      <c r="BT15" s="1565">
        <f t="shared" si="5"/>
        <v>44</v>
      </c>
      <c r="BU15" s="1565">
        <f t="shared" si="6"/>
        <v>362</v>
      </c>
      <c r="BV15" s="1567">
        <f t="shared" si="7"/>
        <v>37</v>
      </c>
      <c r="BW15" s="1567">
        <f t="shared" si="8"/>
        <v>714</v>
      </c>
      <c r="BX15" s="1565">
        <f t="shared" si="9"/>
        <v>56</v>
      </c>
      <c r="BY15" s="1565">
        <f t="shared" si="10"/>
        <v>152</v>
      </c>
      <c r="BZ15" s="1565">
        <f t="shared" si="11"/>
        <v>242</v>
      </c>
      <c r="CA15" s="1565">
        <f t="shared" si="12"/>
        <v>165</v>
      </c>
      <c r="CB15" s="1565">
        <f t="shared" si="13"/>
        <v>86</v>
      </c>
      <c r="CC15" s="1565">
        <f t="shared" si="14"/>
        <v>34</v>
      </c>
      <c r="CD15" s="1565">
        <f t="shared" si="15"/>
        <v>16</v>
      </c>
      <c r="CE15" s="121"/>
      <c r="CF15" s="151"/>
      <c r="CG15" s="151"/>
      <c r="CH15" s="151"/>
      <c r="CI15" s="151"/>
      <c r="CJ15" s="151"/>
      <c r="CK15" s="149">
        <f>SUM(CONVENIOS!F19:F20)</f>
        <v>0</v>
      </c>
      <c r="CL15" s="149">
        <f>SUM(CONVENIOS!I19:I20)</f>
        <v>0</v>
      </c>
      <c r="CM15" s="149">
        <f>SUM(CONVENIOS!O19:O20)</f>
        <v>0</v>
      </c>
      <c r="CN15" s="149">
        <f>SUM(CONVENIOS!R19:R20)</f>
        <v>0</v>
      </c>
      <c r="CO15" s="149">
        <f t="shared" si="16"/>
        <v>0</v>
      </c>
      <c r="CP15" s="178"/>
      <c r="CQ15" s="178"/>
      <c r="CR15" s="178"/>
      <c r="CS15" s="178"/>
      <c r="CT15" s="386">
        <v>1</v>
      </c>
      <c r="CU15" s="386">
        <v>2</v>
      </c>
      <c r="CV15" s="386"/>
      <c r="CW15" s="386">
        <v>18</v>
      </c>
      <c r="CX15" s="386">
        <v>8</v>
      </c>
      <c r="CY15" s="151"/>
      <c r="CZ15" s="151">
        <v>3</v>
      </c>
      <c r="DA15" s="151">
        <v>5</v>
      </c>
      <c r="DB15" s="151">
        <v>0</v>
      </c>
      <c r="DC15" s="151"/>
      <c r="DD15" s="151"/>
      <c r="DE15" s="151">
        <v>1</v>
      </c>
      <c r="DF15" s="1698"/>
      <c r="DG15" s="151">
        <v>0</v>
      </c>
      <c r="DH15" s="151">
        <v>54</v>
      </c>
      <c r="DI15" s="151">
        <v>12</v>
      </c>
      <c r="DJ15" s="151">
        <v>2</v>
      </c>
      <c r="DK15" s="151">
        <v>0</v>
      </c>
      <c r="DL15" s="151">
        <v>0</v>
      </c>
      <c r="DM15" s="151">
        <v>8</v>
      </c>
      <c r="DN15" s="151">
        <v>0</v>
      </c>
      <c r="DO15" s="151">
        <v>0</v>
      </c>
      <c r="DP15" s="151">
        <v>3</v>
      </c>
      <c r="DQ15" s="151">
        <v>0</v>
      </c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701"/>
    </row>
    <row r="16" spans="1:133" s="14" customFormat="1" ht="21" customHeight="1" thickBot="1">
      <c r="A16" s="41">
        <v>3</v>
      </c>
      <c r="B16" s="42" t="s">
        <v>38</v>
      </c>
      <c r="C16" s="43">
        <v>1</v>
      </c>
      <c r="D16" s="43"/>
      <c r="E16" s="43">
        <f>CANDELARIA!E119</f>
        <v>3</v>
      </c>
      <c r="F16" s="43">
        <f>CANDELARIA!F119</f>
        <v>49</v>
      </c>
      <c r="G16" s="43">
        <f>CANDELARIA!G119</f>
        <v>0</v>
      </c>
      <c r="H16" s="43">
        <f>CANDELARIA!H119</f>
        <v>0</v>
      </c>
      <c r="I16" s="43">
        <f>CANDELARIA!I119</f>
        <v>0</v>
      </c>
      <c r="J16" s="43">
        <f>CANDELARIA!J119</f>
        <v>0</v>
      </c>
      <c r="K16" s="43">
        <f>CANDELARIA!K119</f>
        <v>0</v>
      </c>
      <c r="L16" s="43">
        <f>CANDELARIA!L119</f>
        <v>0</v>
      </c>
      <c r="M16" s="43">
        <f>CANDELARIA!M119</f>
        <v>0</v>
      </c>
      <c r="N16" s="43">
        <f>CANDELARIA!N119</f>
        <v>0</v>
      </c>
      <c r="O16" s="43">
        <f>CANDELARIA!O119</f>
        <v>0</v>
      </c>
      <c r="P16" s="43">
        <f>CANDELARIA!P119</f>
        <v>0</v>
      </c>
      <c r="Q16" s="43">
        <f>CANDELARIA!Q119</f>
        <v>0</v>
      </c>
      <c r="R16" s="43">
        <f>CANDELARIA!R119</f>
        <v>0</v>
      </c>
      <c r="S16" s="43">
        <f>CANDELARIA!S119</f>
        <v>0</v>
      </c>
      <c r="T16" s="43">
        <f>CANDELARIA!T119</f>
        <v>0</v>
      </c>
      <c r="U16" s="43">
        <f>CANDELARIA!U119</f>
        <v>0</v>
      </c>
      <c r="V16" s="43">
        <f>CANDELARIA!V119</f>
        <v>0</v>
      </c>
      <c r="W16" s="43">
        <f>CANDELARIA!W119</f>
        <v>7</v>
      </c>
      <c r="X16" s="43">
        <f>CANDELARIA!X119</f>
        <v>42</v>
      </c>
      <c r="Y16" s="43">
        <f>CANDELARIA!Y119</f>
        <v>11</v>
      </c>
      <c r="Z16" s="43">
        <f>CANDELARIA!Z119</f>
        <v>8</v>
      </c>
      <c r="AA16" s="43">
        <f>CANDELARIA!AA119</f>
        <v>13</v>
      </c>
      <c r="AB16" s="43">
        <f>CANDELARIA!AB119</f>
        <v>10</v>
      </c>
      <c r="AC16" s="43">
        <f>CANDELARIA!AC119</f>
        <v>6</v>
      </c>
      <c r="AD16" s="43">
        <f>CANDELARIA!AD119</f>
        <v>1</v>
      </c>
      <c r="AE16" s="43">
        <f>CANDELARIA!AE119</f>
        <v>0</v>
      </c>
      <c r="AF16" s="55"/>
      <c r="AG16" s="43">
        <f>CANDELARIA!E357</f>
        <v>0</v>
      </c>
      <c r="AH16" s="43">
        <f>CANDELARIA!F357</f>
        <v>0</v>
      </c>
      <c r="AI16" s="43">
        <f>CANDELARIA!G357</f>
        <v>0</v>
      </c>
      <c r="AJ16" s="43">
        <f>CANDELARIA!H357</f>
        <v>0</v>
      </c>
      <c r="AK16" s="43">
        <f>CANDELARIA!I357</f>
        <v>0</v>
      </c>
      <c r="AL16" s="43">
        <f>CANDELARIA!J357</f>
        <v>137</v>
      </c>
      <c r="AM16" s="43">
        <f>CANDELARIA!K357</f>
        <v>1417</v>
      </c>
      <c r="AN16" s="43">
        <f>CANDELARIA!L357</f>
        <v>1283</v>
      </c>
      <c r="AO16" s="43">
        <f>CANDELARIA!M357</f>
        <v>110</v>
      </c>
      <c r="AP16" s="43">
        <f>CANDELARIA!N357</f>
        <v>24</v>
      </c>
      <c r="AQ16" s="43">
        <f>CANDELARIA!O357</f>
        <v>285</v>
      </c>
      <c r="AR16" s="43">
        <f>CANDELARIA!P357</f>
        <v>1132</v>
      </c>
      <c r="AS16" s="43">
        <f>CANDELARIA!Q357</f>
        <v>177</v>
      </c>
      <c r="AT16" s="43">
        <f>CANDELARIA!R357</f>
        <v>203</v>
      </c>
      <c r="AU16" s="43">
        <f>CANDELARIA!S357</f>
        <v>405</v>
      </c>
      <c r="AV16" s="43">
        <f>CANDELARIA!T357</f>
        <v>339</v>
      </c>
      <c r="AW16" s="43">
        <f>CANDELARIA!U357</f>
        <v>171</v>
      </c>
      <c r="AX16" s="43">
        <f>CANDELARIA!V357</f>
        <v>91</v>
      </c>
      <c r="AY16" s="43">
        <f>CANDELARIA!W357</f>
        <v>31</v>
      </c>
      <c r="AZ16" s="181"/>
      <c r="BA16" s="107">
        <f>CANDELARIA!AG119</f>
        <v>0</v>
      </c>
      <c r="BB16" s="107">
        <f>CANDELARIA!AH119</f>
        <v>0</v>
      </c>
      <c r="BC16" s="107">
        <f>CANDELARIA!AI119</f>
        <v>0</v>
      </c>
      <c r="BD16" s="107">
        <f>CANDELARIA!AJ119</f>
        <v>0</v>
      </c>
      <c r="BE16" s="107">
        <f>CANDELARIA!AK119</f>
        <v>0</v>
      </c>
      <c r="BF16" s="107">
        <f>CANDELARIA!AL119</f>
        <v>0</v>
      </c>
      <c r="BG16" s="107">
        <f>CANDELARIA!AM119</f>
        <v>0</v>
      </c>
      <c r="BH16" s="107">
        <f>CANDELARIA!AN119</f>
        <v>0</v>
      </c>
      <c r="BI16" s="107">
        <f>CANDELARIA!AO119</f>
        <v>0</v>
      </c>
      <c r="BJ16" s="107">
        <f>CANDELARIA!AP119</f>
        <v>0</v>
      </c>
      <c r="BK16" s="107">
        <f>CANDELARIA!AQ119</f>
        <v>0</v>
      </c>
      <c r="BL16" s="107">
        <f>CANDELARIA!AR119</f>
        <v>0</v>
      </c>
      <c r="BM16" s="107">
        <f>CANDELARIA!AS119</f>
        <v>0</v>
      </c>
      <c r="BN16" s="163"/>
      <c r="BO16" s="1565">
        <f t="shared" si="1"/>
        <v>140</v>
      </c>
      <c r="BP16" s="1565">
        <f t="shared" si="2"/>
        <v>1466</v>
      </c>
      <c r="BQ16" s="1566">
        <f t="shared" si="17"/>
        <v>1466</v>
      </c>
      <c r="BR16" s="1566">
        <f t="shared" si="3"/>
        <v>1466</v>
      </c>
      <c r="BS16" s="1565">
        <f t="shared" si="4"/>
        <v>1283</v>
      </c>
      <c r="BT16" s="1565">
        <f t="shared" si="5"/>
        <v>110</v>
      </c>
      <c r="BU16" s="1565">
        <f t="shared" si="6"/>
        <v>24</v>
      </c>
      <c r="BV16" s="1567">
        <f t="shared" si="7"/>
        <v>292</v>
      </c>
      <c r="BW16" s="1567">
        <f t="shared" si="8"/>
        <v>1174</v>
      </c>
      <c r="BX16" s="1565">
        <f t="shared" si="9"/>
        <v>188</v>
      </c>
      <c r="BY16" s="1565">
        <f t="shared" si="10"/>
        <v>211</v>
      </c>
      <c r="BZ16" s="1565">
        <f t="shared" si="11"/>
        <v>418</v>
      </c>
      <c r="CA16" s="1565">
        <f t="shared" si="12"/>
        <v>349</v>
      </c>
      <c r="CB16" s="1565">
        <f t="shared" si="13"/>
        <v>177</v>
      </c>
      <c r="CC16" s="1565">
        <f t="shared" si="14"/>
        <v>92</v>
      </c>
      <c r="CD16" s="1565">
        <f t="shared" si="15"/>
        <v>31</v>
      </c>
      <c r="CE16" s="121"/>
      <c r="CF16" s="122"/>
      <c r="CG16" s="44"/>
      <c r="CH16" s="44"/>
      <c r="CI16" s="44"/>
      <c r="CJ16" s="44"/>
      <c r="CK16" s="43">
        <f>SUM(CONVENIOS!F21:F22)</f>
        <v>0</v>
      </c>
      <c r="CL16" s="43">
        <f>SUM(CONVENIOS!I21:I22)</f>
        <v>0</v>
      </c>
      <c r="CM16" s="43">
        <f>SUM(CONVENIOS!O21:O22)</f>
        <v>0</v>
      </c>
      <c r="CN16" s="43">
        <f>SUM(CONVENIOS!R21:R22)</f>
        <v>0</v>
      </c>
      <c r="CO16" s="43">
        <f t="shared" si="16"/>
        <v>0</v>
      </c>
      <c r="CP16" s="44"/>
      <c r="CQ16" s="44"/>
      <c r="CR16" s="44"/>
      <c r="CS16" s="44"/>
      <c r="CT16" s="387">
        <v>1</v>
      </c>
      <c r="CU16" s="387">
        <v>2</v>
      </c>
      <c r="CV16" s="387"/>
      <c r="CW16" s="387">
        <v>21</v>
      </c>
      <c r="CX16" s="387">
        <v>19</v>
      </c>
      <c r="CY16" s="122"/>
      <c r="CZ16" s="122">
        <v>10</v>
      </c>
      <c r="DA16" s="122">
        <v>2</v>
      </c>
      <c r="DB16" s="122">
        <v>19</v>
      </c>
      <c r="DC16" s="122"/>
      <c r="DD16" s="122"/>
      <c r="DE16" s="122">
        <v>1</v>
      </c>
      <c r="DF16" s="1698"/>
      <c r="DG16" s="44">
        <v>0</v>
      </c>
      <c r="DH16" s="44">
        <v>0</v>
      </c>
      <c r="DI16" s="44">
        <v>0</v>
      </c>
      <c r="DJ16" s="44">
        <v>0</v>
      </c>
      <c r="DK16" s="44">
        <v>0</v>
      </c>
      <c r="DL16" s="44">
        <v>0</v>
      </c>
      <c r="DM16" s="122">
        <v>20</v>
      </c>
      <c r="DN16" s="122">
        <v>0</v>
      </c>
      <c r="DO16" s="122">
        <v>0</v>
      </c>
      <c r="DP16" s="122">
        <v>2</v>
      </c>
      <c r="DQ16" s="122">
        <v>0</v>
      </c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701"/>
    </row>
    <row r="17" spans="1:133" s="14" customFormat="1" ht="21" customHeight="1" thickBot="1">
      <c r="A17" s="147">
        <v>4</v>
      </c>
      <c r="B17" s="148" t="s">
        <v>39</v>
      </c>
      <c r="C17" s="149">
        <v>1</v>
      </c>
      <c r="D17" s="149"/>
      <c r="E17" s="149">
        <f>CHAMPOTON!E217</f>
        <v>5</v>
      </c>
      <c r="F17" s="149">
        <f>CHAMPOTON!F217</f>
        <v>144</v>
      </c>
      <c r="G17" s="149">
        <f>CHAMPOTON!G217</f>
        <v>0</v>
      </c>
      <c r="H17" s="149">
        <f>CHAMPOTON!H217</f>
        <v>0</v>
      </c>
      <c r="I17" s="149">
        <f>CHAMPOTON!I217</f>
        <v>0</v>
      </c>
      <c r="J17" s="149">
        <f>CHAMPOTON!J217</f>
        <v>0</v>
      </c>
      <c r="K17" s="149">
        <f>CHAMPOTON!K217</f>
        <v>0</v>
      </c>
      <c r="L17" s="149">
        <f>CHAMPOTON!L217</f>
        <v>0</v>
      </c>
      <c r="M17" s="149">
        <f>CHAMPOTON!M217</f>
        <v>0</v>
      </c>
      <c r="N17" s="149">
        <f>CHAMPOTON!N217</f>
        <v>0</v>
      </c>
      <c r="O17" s="149">
        <f>CHAMPOTON!O217</f>
        <v>0</v>
      </c>
      <c r="P17" s="149">
        <f>CHAMPOTON!P217</f>
        <v>0</v>
      </c>
      <c r="Q17" s="149">
        <f>CHAMPOTON!Q217</f>
        <v>0</v>
      </c>
      <c r="R17" s="149">
        <f>CHAMPOTON!R217</f>
        <v>0</v>
      </c>
      <c r="S17" s="149">
        <f>CHAMPOTON!S217</f>
        <v>0</v>
      </c>
      <c r="T17" s="149">
        <f>CHAMPOTON!T217</f>
        <v>0</v>
      </c>
      <c r="U17" s="149">
        <f>CHAMPOTON!U217</f>
        <v>0</v>
      </c>
      <c r="V17" s="149">
        <f>CHAMPOTON!V217</f>
        <v>0</v>
      </c>
      <c r="W17" s="149">
        <f>CHAMPOTON!W217</f>
        <v>45</v>
      </c>
      <c r="X17" s="149">
        <f>CHAMPOTON!X217</f>
        <v>99</v>
      </c>
      <c r="Y17" s="149">
        <f>CHAMPOTON!Y217</f>
        <v>57</v>
      </c>
      <c r="Z17" s="149">
        <f>CHAMPOTON!Z217</f>
        <v>33</v>
      </c>
      <c r="AA17" s="149">
        <f>CHAMPOTON!AA217</f>
        <v>20</v>
      </c>
      <c r="AB17" s="149">
        <f>CHAMPOTON!AB217</f>
        <v>20</v>
      </c>
      <c r="AC17" s="149">
        <f>CHAMPOTON!AC217</f>
        <v>12</v>
      </c>
      <c r="AD17" s="149">
        <f>CHAMPOTON!AD217</f>
        <v>1</v>
      </c>
      <c r="AE17" s="149">
        <f>CHAMPOTON!AE217</f>
        <v>1</v>
      </c>
      <c r="AF17" s="58"/>
      <c r="AG17" s="149">
        <f>CHAMPOTON!E407</f>
        <v>0</v>
      </c>
      <c r="AH17" s="149">
        <f>CHAMPOTON!F407</f>
        <v>0</v>
      </c>
      <c r="AI17" s="149">
        <f>CHAMPOTON!G407</f>
        <v>0</v>
      </c>
      <c r="AJ17" s="149">
        <f>CHAMPOTON!H407</f>
        <v>0</v>
      </c>
      <c r="AK17" s="149">
        <f>CHAMPOTON!I407</f>
        <v>0</v>
      </c>
      <c r="AL17" s="149">
        <f>CHAMPOTON!J407</f>
        <v>294</v>
      </c>
      <c r="AM17" s="149">
        <f>CHAMPOTON!K407</f>
        <v>2982</v>
      </c>
      <c r="AN17" s="149">
        <f>CHAMPOTON!L407</f>
        <v>2980</v>
      </c>
      <c r="AO17" s="149">
        <f>CHAMPOTON!M407</f>
        <v>0</v>
      </c>
      <c r="AP17" s="149">
        <f>CHAMPOTON!N407</f>
        <v>2</v>
      </c>
      <c r="AQ17" s="149">
        <f>CHAMPOTON!O407</f>
        <v>399</v>
      </c>
      <c r="AR17" s="149">
        <f>CHAMPOTON!P407</f>
        <v>2583</v>
      </c>
      <c r="AS17" s="149">
        <f>CHAMPOTON!Q407</f>
        <v>333</v>
      </c>
      <c r="AT17" s="149">
        <f>CHAMPOTON!R407</f>
        <v>540</v>
      </c>
      <c r="AU17" s="149">
        <f>CHAMPOTON!S407</f>
        <v>742</v>
      </c>
      <c r="AV17" s="149">
        <f>CHAMPOTON!T407</f>
        <v>627</v>
      </c>
      <c r="AW17" s="149">
        <f>CHAMPOTON!U407</f>
        <v>484</v>
      </c>
      <c r="AX17" s="149">
        <f>CHAMPOTON!V407</f>
        <v>192</v>
      </c>
      <c r="AY17" s="149">
        <f>CHAMPOTON!W407</f>
        <v>64</v>
      </c>
      <c r="AZ17" s="181"/>
      <c r="BA17" s="150">
        <f>CHAMPOTON!AG217</f>
        <v>0</v>
      </c>
      <c r="BB17" s="150">
        <f>CHAMPOTON!AH217</f>
        <v>0</v>
      </c>
      <c r="BC17" s="150">
        <f>CHAMPOTON!AI217</f>
        <v>0</v>
      </c>
      <c r="BD17" s="150">
        <f>CHAMPOTON!AJ217</f>
        <v>0</v>
      </c>
      <c r="BE17" s="150">
        <f>CHAMPOTON!AK217</f>
        <v>0</v>
      </c>
      <c r="BF17" s="150">
        <f>CHAMPOTON!AL217</f>
        <v>0</v>
      </c>
      <c r="BG17" s="150">
        <f>CHAMPOTON!AM217</f>
        <v>0</v>
      </c>
      <c r="BH17" s="150">
        <f>CHAMPOTON!AN217</f>
        <v>0</v>
      </c>
      <c r="BI17" s="150">
        <f>CHAMPOTON!AO217</f>
        <v>0</v>
      </c>
      <c r="BJ17" s="150">
        <f>CHAMPOTON!AP217</f>
        <v>0</v>
      </c>
      <c r="BK17" s="150">
        <f>CHAMPOTON!AQ217</f>
        <v>0</v>
      </c>
      <c r="BL17" s="150">
        <f>CHAMPOTON!AR217</f>
        <v>0</v>
      </c>
      <c r="BM17" s="150">
        <f>CHAMPOTON!AS217</f>
        <v>0</v>
      </c>
      <c r="BN17" s="163"/>
      <c r="BO17" s="1565">
        <f t="shared" si="1"/>
        <v>299</v>
      </c>
      <c r="BP17" s="1565">
        <f t="shared" si="2"/>
        <v>3126</v>
      </c>
      <c r="BQ17" s="1566">
        <f t="shared" si="17"/>
        <v>3126</v>
      </c>
      <c r="BR17" s="1566">
        <f t="shared" si="3"/>
        <v>3126</v>
      </c>
      <c r="BS17" s="1565">
        <f t="shared" si="4"/>
        <v>2980</v>
      </c>
      <c r="BT17" s="1565">
        <f t="shared" si="5"/>
        <v>0</v>
      </c>
      <c r="BU17" s="1565">
        <f t="shared" si="6"/>
        <v>2</v>
      </c>
      <c r="BV17" s="1567">
        <f t="shared" si="7"/>
        <v>444</v>
      </c>
      <c r="BW17" s="1567">
        <f t="shared" si="8"/>
        <v>2682</v>
      </c>
      <c r="BX17" s="1565">
        <f t="shared" si="9"/>
        <v>390</v>
      </c>
      <c r="BY17" s="1565">
        <f t="shared" si="10"/>
        <v>573</v>
      </c>
      <c r="BZ17" s="1565">
        <f t="shared" si="11"/>
        <v>762</v>
      </c>
      <c r="CA17" s="1565">
        <f t="shared" si="12"/>
        <v>647</v>
      </c>
      <c r="CB17" s="1565">
        <f t="shared" si="13"/>
        <v>496</v>
      </c>
      <c r="CC17" s="1565">
        <f t="shared" si="14"/>
        <v>193</v>
      </c>
      <c r="CD17" s="1565">
        <f t="shared" si="15"/>
        <v>65</v>
      </c>
      <c r="CE17" s="121"/>
      <c r="CF17" s="151"/>
      <c r="CG17" s="178"/>
      <c r="CH17" s="178"/>
      <c r="CI17" s="178"/>
      <c r="CJ17" s="178"/>
      <c r="CK17" s="149">
        <f>SUM(CONVENIOS!F23:F24)</f>
        <v>0</v>
      </c>
      <c r="CL17" s="149">
        <f>SUM(CONVENIOS!I23:I24)</f>
        <v>0</v>
      </c>
      <c r="CM17" s="149">
        <f>SUM(CONVENIOS!O23:O24)</f>
        <v>0</v>
      </c>
      <c r="CN17" s="149">
        <f>SUM(CONVENIOS!R23:R24)</f>
        <v>0</v>
      </c>
      <c r="CO17" s="149">
        <f t="shared" si="16"/>
        <v>0</v>
      </c>
      <c r="CP17" s="178"/>
      <c r="CQ17" s="178"/>
      <c r="CR17" s="178"/>
      <c r="CS17" s="178"/>
      <c r="CT17" s="386">
        <v>1</v>
      </c>
      <c r="CU17" s="386">
        <v>2</v>
      </c>
      <c r="CV17" s="386"/>
      <c r="CW17" s="386">
        <v>25</v>
      </c>
      <c r="CX17" s="386">
        <v>27</v>
      </c>
      <c r="CY17" s="151"/>
      <c r="CZ17" s="151">
        <v>14</v>
      </c>
      <c r="DA17" s="151">
        <v>6</v>
      </c>
      <c r="DB17" s="151">
        <v>25</v>
      </c>
      <c r="DC17" s="151"/>
      <c r="DD17" s="151"/>
      <c r="DE17" s="151">
        <v>1</v>
      </c>
      <c r="DF17" s="1698"/>
      <c r="DG17" s="151">
        <v>0</v>
      </c>
      <c r="DH17" s="151">
        <v>36</v>
      </c>
      <c r="DI17" s="151">
        <v>25</v>
      </c>
      <c r="DJ17" s="151">
        <v>0</v>
      </c>
      <c r="DK17" s="151">
        <v>0</v>
      </c>
      <c r="DL17" s="151">
        <v>0</v>
      </c>
      <c r="DM17" s="151">
        <v>18</v>
      </c>
      <c r="DN17" s="151">
        <v>0</v>
      </c>
      <c r="DO17" s="151">
        <v>5</v>
      </c>
      <c r="DP17" s="151">
        <v>1</v>
      </c>
      <c r="DQ17" s="151">
        <v>0</v>
      </c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701"/>
    </row>
    <row r="18" spans="1:133" s="14" customFormat="1" ht="21" customHeight="1" thickBot="1">
      <c r="A18" s="41">
        <v>5</v>
      </c>
      <c r="B18" s="42" t="s">
        <v>68</v>
      </c>
      <c r="C18" s="43">
        <v>1</v>
      </c>
      <c r="D18" s="43"/>
      <c r="E18" s="43">
        <f>'CIUDAD DEL CARMEN'!E38</f>
        <v>0</v>
      </c>
      <c r="F18" s="43">
        <f>'CIUDAD DEL CARMEN'!F38</f>
        <v>0</v>
      </c>
      <c r="G18" s="43">
        <f>'CIUDAD DEL CARMEN'!G38</f>
        <v>0</v>
      </c>
      <c r="H18" s="43">
        <f>'CIUDAD DEL CARMEN'!H38</f>
        <v>0</v>
      </c>
      <c r="I18" s="43">
        <f>'CIUDAD DEL CARMEN'!I38</f>
        <v>0</v>
      </c>
      <c r="J18" s="43">
        <f>'CIUDAD DEL CARMEN'!J38</f>
        <v>0</v>
      </c>
      <c r="K18" s="43">
        <f>'CIUDAD DEL CARMEN'!K38</f>
        <v>0</v>
      </c>
      <c r="L18" s="43">
        <f>'CIUDAD DEL CARMEN'!L38</f>
        <v>0</v>
      </c>
      <c r="M18" s="43">
        <f>'CIUDAD DEL CARMEN'!M38</f>
        <v>0</v>
      </c>
      <c r="N18" s="43">
        <f>'CIUDAD DEL CARMEN'!N38</f>
        <v>0</v>
      </c>
      <c r="O18" s="43">
        <f>'CIUDAD DEL CARMEN'!O38</f>
        <v>0</v>
      </c>
      <c r="P18" s="43">
        <f>'CIUDAD DEL CARMEN'!P38</f>
        <v>0</v>
      </c>
      <c r="Q18" s="43">
        <f>'CIUDAD DEL CARMEN'!Q38</f>
        <v>0</v>
      </c>
      <c r="R18" s="43">
        <f>'CIUDAD DEL CARMEN'!R38</f>
        <v>0</v>
      </c>
      <c r="S18" s="43">
        <f>'CIUDAD DEL CARMEN'!S38</f>
        <v>0</v>
      </c>
      <c r="T18" s="43">
        <f>'CIUDAD DEL CARMEN'!T38</f>
        <v>0</v>
      </c>
      <c r="U18" s="43">
        <f>'CIUDAD DEL CARMEN'!U38</f>
        <v>0</v>
      </c>
      <c r="V18" s="43">
        <f>'CIUDAD DEL CARMEN'!V38</f>
        <v>0</v>
      </c>
      <c r="W18" s="43">
        <f>'CIUDAD DEL CARMEN'!W38</f>
        <v>0</v>
      </c>
      <c r="X18" s="43">
        <f>'CIUDAD DEL CARMEN'!X38</f>
        <v>0</v>
      </c>
      <c r="Y18" s="43">
        <f>'CIUDAD DEL CARMEN'!Y38</f>
        <v>0</v>
      </c>
      <c r="Z18" s="43">
        <f>'CIUDAD DEL CARMEN'!Z38</f>
        <v>0</v>
      </c>
      <c r="AA18" s="43">
        <f>'CIUDAD DEL CARMEN'!AA38</f>
        <v>0</v>
      </c>
      <c r="AB18" s="43">
        <f>'CIUDAD DEL CARMEN'!AB38</f>
        <v>0</v>
      </c>
      <c r="AC18" s="43">
        <f>'CIUDAD DEL CARMEN'!AC38</f>
        <v>0</v>
      </c>
      <c r="AD18" s="43">
        <f>'CIUDAD DEL CARMEN'!AD38</f>
        <v>0</v>
      </c>
      <c r="AE18" s="43">
        <f>'CIUDAD DEL CARMEN'!AE38</f>
        <v>0</v>
      </c>
      <c r="AF18" s="183"/>
      <c r="AG18" s="43">
        <f>'CIUDAD DEL CARMEN'!E250</f>
        <v>10</v>
      </c>
      <c r="AH18" s="43">
        <f>'CIUDAD DEL CARMEN'!F250</f>
        <v>93</v>
      </c>
      <c r="AI18" s="43">
        <f>'CIUDAD DEL CARMEN'!G250</f>
        <v>91</v>
      </c>
      <c r="AJ18" s="43">
        <f>'CIUDAD DEL CARMEN'!H250</f>
        <v>0</v>
      </c>
      <c r="AK18" s="43">
        <f>'CIUDAD DEL CARMEN'!I250</f>
        <v>2</v>
      </c>
      <c r="AL18" s="43">
        <f>'CIUDAD DEL CARMEN'!J250</f>
        <v>173</v>
      </c>
      <c r="AM18" s="43">
        <f>'CIUDAD DEL CARMEN'!K250</f>
        <v>2121</v>
      </c>
      <c r="AN18" s="43">
        <f>'CIUDAD DEL CARMEN'!L250</f>
        <v>1314</v>
      </c>
      <c r="AO18" s="43">
        <f>'CIUDAD DEL CARMEN'!M250</f>
        <v>53</v>
      </c>
      <c r="AP18" s="43">
        <f>'CIUDAD DEL CARMEN'!N250</f>
        <v>754</v>
      </c>
      <c r="AQ18" s="43">
        <f>'CIUDAD DEL CARMEN'!O250</f>
        <v>510</v>
      </c>
      <c r="AR18" s="43">
        <f>'CIUDAD DEL CARMEN'!P250</f>
        <v>1704</v>
      </c>
      <c r="AS18" s="43">
        <f>'CIUDAD DEL CARMEN'!Q250</f>
        <v>149</v>
      </c>
      <c r="AT18" s="43">
        <f>'CIUDAD DEL CARMEN'!R250</f>
        <v>244</v>
      </c>
      <c r="AU18" s="43">
        <f>'CIUDAD DEL CARMEN'!S250</f>
        <v>633</v>
      </c>
      <c r="AV18" s="43">
        <f>'CIUDAD DEL CARMEN'!T250</f>
        <v>616</v>
      </c>
      <c r="AW18" s="43">
        <f>'CIUDAD DEL CARMEN'!U250</f>
        <v>395</v>
      </c>
      <c r="AX18" s="43">
        <f>'CIUDAD DEL CARMEN'!V250</f>
        <v>152</v>
      </c>
      <c r="AY18" s="43">
        <f>'CIUDAD DEL CARMEN'!W250</f>
        <v>25</v>
      </c>
      <c r="AZ18" s="182"/>
      <c r="BA18" s="165">
        <f>'CIUDAD DEL CARMEN'!AG38</f>
        <v>0</v>
      </c>
      <c r="BB18" s="165">
        <f>'CIUDAD DEL CARMEN'!AH38</f>
        <v>0</v>
      </c>
      <c r="BC18" s="165">
        <f>'CIUDAD DEL CARMEN'!AI38</f>
        <v>0</v>
      </c>
      <c r="BD18" s="165">
        <f>'CIUDAD DEL CARMEN'!AJ38</f>
        <v>0</v>
      </c>
      <c r="BE18" s="165">
        <f>'CIUDAD DEL CARMEN'!AK38</f>
        <v>0</v>
      </c>
      <c r="BF18" s="165">
        <f>'CIUDAD DEL CARMEN'!AL38</f>
        <v>0</v>
      </c>
      <c r="BG18" s="165">
        <f>'CIUDAD DEL CARMEN'!AM38</f>
        <v>0</v>
      </c>
      <c r="BH18" s="165">
        <f>'CIUDAD DEL CARMEN'!AN38</f>
        <v>0</v>
      </c>
      <c r="BI18" s="165">
        <f>'CIUDAD DEL CARMEN'!AO38</f>
        <v>0</v>
      </c>
      <c r="BJ18" s="165">
        <f>'CIUDAD DEL CARMEN'!AP38</f>
        <v>0</v>
      </c>
      <c r="BK18" s="165">
        <f>'CIUDAD DEL CARMEN'!AQ38</f>
        <v>0</v>
      </c>
      <c r="BL18" s="165">
        <f>'CIUDAD DEL CARMEN'!AR38</f>
        <v>0</v>
      </c>
      <c r="BM18" s="165">
        <f>'CIUDAD DEL CARMEN'!AS38</f>
        <v>0</v>
      </c>
      <c r="BN18" s="162"/>
      <c r="BO18" s="1565">
        <f t="shared" si="1"/>
        <v>183</v>
      </c>
      <c r="BP18" s="1565">
        <f t="shared" si="2"/>
        <v>2214</v>
      </c>
      <c r="BQ18" s="1566">
        <f t="shared" si="17"/>
        <v>2214</v>
      </c>
      <c r="BR18" s="1566">
        <f t="shared" si="3"/>
        <v>2214</v>
      </c>
      <c r="BS18" s="1565">
        <f t="shared" si="4"/>
        <v>1405</v>
      </c>
      <c r="BT18" s="1565">
        <f t="shared" si="5"/>
        <v>53</v>
      </c>
      <c r="BU18" s="1565">
        <f t="shared" si="6"/>
        <v>756</v>
      </c>
      <c r="BV18" s="1567">
        <f t="shared" si="7"/>
        <v>510</v>
      </c>
      <c r="BW18" s="1567">
        <f t="shared" si="8"/>
        <v>1704</v>
      </c>
      <c r="BX18" s="1565">
        <f t="shared" si="9"/>
        <v>149</v>
      </c>
      <c r="BY18" s="1565">
        <f t="shared" si="10"/>
        <v>244</v>
      </c>
      <c r="BZ18" s="1565">
        <f t="shared" si="11"/>
        <v>633</v>
      </c>
      <c r="CA18" s="1565">
        <f t="shared" si="12"/>
        <v>616</v>
      </c>
      <c r="CB18" s="1565">
        <f t="shared" si="13"/>
        <v>395</v>
      </c>
      <c r="CC18" s="1565">
        <f t="shared" si="14"/>
        <v>152</v>
      </c>
      <c r="CD18" s="1565">
        <f t="shared" si="15"/>
        <v>25</v>
      </c>
      <c r="CE18" s="121"/>
      <c r="CF18" s="44"/>
      <c r="CG18" s="44"/>
      <c r="CH18" s="44"/>
      <c r="CI18" s="44"/>
      <c r="CJ18" s="44"/>
      <c r="CK18" s="43">
        <f>SUM(CONVENIOS!F25:F26)</f>
        <v>0</v>
      </c>
      <c r="CL18" s="43">
        <f>SUM(CONVENIOS!I25:I26)</f>
        <v>0</v>
      </c>
      <c r="CM18" s="43">
        <f>SUM(CONVENIOS!O25:O26)</f>
        <v>0</v>
      </c>
      <c r="CN18" s="43">
        <f>SUM(CONVENIOS!R25:R26)</f>
        <v>0</v>
      </c>
      <c r="CO18" s="43">
        <f t="shared" si="16"/>
        <v>0</v>
      </c>
      <c r="CP18" s="44"/>
      <c r="CQ18" s="44"/>
      <c r="CR18" s="44"/>
      <c r="CS18" s="44"/>
      <c r="CT18" s="385">
        <v>1</v>
      </c>
      <c r="CU18" s="385">
        <v>2</v>
      </c>
      <c r="CV18" s="385"/>
      <c r="CW18" s="385">
        <v>20</v>
      </c>
      <c r="CX18" s="385">
        <v>22</v>
      </c>
      <c r="CY18" s="44"/>
      <c r="CZ18" s="44">
        <v>15</v>
      </c>
      <c r="DA18" s="44">
        <v>12</v>
      </c>
      <c r="DB18" s="44">
        <v>21</v>
      </c>
      <c r="DC18" s="44"/>
      <c r="DD18" s="44"/>
      <c r="DE18" s="44">
        <v>1</v>
      </c>
      <c r="DF18" s="1698"/>
      <c r="DG18" s="44">
        <v>0</v>
      </c>
      <c r="DH18" s="44">
        <v>45</v>
      </c>
      <c r="DI18" s="44">
        <v>10</v>
      </c>
      <c r="DJ18" s="44">
        <v>0</v>
      </c>
      <c r="DK18" s="44">
        <v>0</v>
      </c>
      <c r="DL18" s="44">
        <v>0</v>
      </c>
      <c r="DM18" s="44">
        <v>16</v>
      </c>
      <c r="DN18" s="44">
        <v>5</v>
      </c>
      <c r="DO18" s="44">
        <v>0</v>
      </c>
      <c r="DP18" s="44">
        <v>2</v>
      </c>
      <c r="DQ18" s="44">
        <v>0</v>
      </c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701"/>
    </row>
    <row r="19" spans="1:133" s="14" customFormat="1" ht="21" customHeight="1" thickBot="1">
      <c r="A19" s="147">
        <v>6</v>
      </c>
      <c r="B19" s="152" t="s">
        <v>40</v>
      </c>
      <c r="C19" s="149">
        <v>1</v>
      </c>
      <c r="D19" s="149"/>
      <c r="E19" s="149">
        <f>ESCARCEGA!E129</f>
        <v>3</v>
      </c>
      <c r="F19" s="149">
        <f>ESCARCEGA!F129</f>
        <v>59</v>
      </c>
      <c r="G19" s="149">
        <f>ESCARCEGA!G129</f>
        <v>0</v>
      </c>
      <c r="H19" s="149">
        <f>ESCARCEGA!H129</f>
        <v>0</v>
      </c>
      <c r="I19" s="149">
        <f>ESCARCEGA!I129</f>
        <v>0</v>
      </c>
      <c r="J19" s="149">
        <f>ESCARCEGA!J129</f>
        <v>0</v>
      </c>
      <c r="K19" s="149">
        <f>ESCARCEGA!K129</f>
        <v>0</v>
      </c>
      <c r="L19" s="149">
        <f>ESCARCEGA!L129</f>
        <v>0</v>
      </c>
      <c r="M19" s="149">
        <f>ESCARCEGA!M129</f>
        <v>0</v>
      </c>
      <c r="N19" s="149">
        <f>ESCARCEGA!N129</f>
        <v>0</v>
      </c>
      <c r="O19" s="149">
        <f>ESCARCEGA!O129</f>
        <v>0</v>
      </c>
      <c r="P19" s="149">
        <f>ESCARCEGA!P129</f>
        <v>0</v>
      </c>
      <c r="Q19" s="149">
        <f>ESCARCEGA!Q129</f>
        <v>0</v>
      </c>
      <c r="R19" s="149">
        <f>ESCARCEGA!R129</f>
        <v>0</v>
      </c>
      <c r="S19" s="149">
        <f>ESCARCEGA!S129</f>
        <v>0</v>
      </c>
      <c r="T19" s="149">
        <f>ESCARCEGA!T129</f>
        <v>0</v>
      </c>
      <c r="U19" s="149">
        <f>ESCARCEGA!U129</f>
        <v>0</v>
      </c>
      <c r="V19" s="149">
        <f>ESCARCEGA!V129</f>
        <v>0</v>
      </c>
      <c r="W19" s="149">
        <f>ESCARCEGA!W129</f>
        <v>11</v>
      </c>
      <c r="X19" s="149">
        <f>ESCARCEGA!X129</f>
        <v>48</v>
      </c>
      <c r="Y19" s="149">
        <f>ESCARCEGA!Y129</f>
        <v>6</v>
      </c>
      <c r="Z19" s="149">
        <f>ESCARCEGA!Z129</f>
        <v>12</v>
      </c>
      <c r="AA19" s="149">
        <f>ESCARCEGA!AA129</f>
        <v>15</v>
      </c>
      <c r="AB19" s="149">
        <f>ESCARCEGA!AB129</f>
        <v>13</v>
      </c>
      <c r="AC19" s="149">
        <f>ESCARCEGA!AC129</f>
        <v>7</v>
      </c>
      <c r="AD19" s="149">
        <f>ESCARCEGA!AD129</f>
        <v>6</v>
      </c>
      <c r="AE19" s="149">
        <f>ESCARCEGA!AE129</f>
        <v>0</v>
      </c>
      <c r="AF19" s="58"/>
      <c r="AG19" s="149">
        <f>ESCARCEGA!E367</f>
        <v>2</v>
      </c>
      <c r="AH19" s="149">
        <f>ESCARCEGA!F367</f>
        <v>37</v>
      </c>
      <c r="AI19" s="149">
        <f>ESCARCEGA!G367</f>
        <v>33</v>
      </c>
      <c r="AJ19" s="149">
        <f>ESCARCEGA!H367</f>
        <v>0</v>
      </c>
      <c r="AK19" s="149">
        <f>ESCARCEGA!I367</f>
        <v>4</v>
      </c>
      <c r="AL19" s="149">
        <f>ESCARCEGA!J367</f>
        <v>110</v>
      </c>
      <c r="AM19" s="149">
        <f>ESCARCEGA!K367</f>
        <v>1015</v>
      </c>
      <c r="AN19" s="149">
        <f>ESCARCEGA!L367</f>
        <v>688</v>
      </c>
      <c r="AO19" s="149">
        <f>ESCARCEGA!M367</f>
        <v>6</v>
      </c>
      <c r="AP19" s="149">
        <f>ESCARCEGA!N367</f>
        <v>321</v>
      </c>
      <c r="AQ19" s="149">
        <f>ESCARCEGA!O367</f>
        <v>264</v>
      </c>
      <c r="AR19" s="149">
        <f>ESCARCEGA!P367</f>
        <v>788</v>
      </c>
      <c r="AS19" s="149">
        <f>ESCARCEGA!Q367</f>
        <v>142</v>
      </c>
      <c r="AT19" s="149">
        <f>ESCARCEGA!R367</f>
        <v>187</v>
      </c>
      <c r="AU19" s="149">
        <f>ESCARCEGA!S367</f>
        <v>305</v>
      </c>
      <c r="AV19" s="149">
        <f>ESCARCEGA!T367</f>
        <v>215</v>
      </c>
      <c r="AW19" s="149">
        <f>ESCARCEGA!U367</f>
        <v>125</v>
      </c>
      <c r="AX19" s="149">
        <f>ESCARCEGA!V367</f>
        <v>54</v>
      </c>
      <c r="AY19" s="149">
        <f>ESCARCEGA!W367</f>
        <v>24</v>
      </c>
      <c r="AZ19" s="181"/>
      <c r="BA19" s="150">
        <f>ESCARCEGA!AG129</f>
        <v>0</v>
      </c>
      <c r="BB19" s="150">
        <f>ESCARCEGA!AH129</f>
        <v>0</v>
      </c>
      <c r="BC19" s="150">
        <f>ESCARCEGA!AI129</f>
        <v>0</v>
      </c>
      <c r="BD19" s="150">
        <f>ESCARCEGA!AJ129</f>
        <v>0</v>
      </c>
      <c r="BE19" s="150">
        <f>ESCARCEGA!AK129</f>
        <v>0</v>
      </c>
      <c r="BF19" s="150">
        <f>ESCARCEGA!AL129</f>
        <v>0</v>
      </c>
      <c r="BG19" s="150">
        <f>ESCARCEGA!AM129</f>
        <v>0</v>
      </c>
      <c r="BH19" s="150">
        <f>ESCARCEGA!AN129</f>
        <v>0</v>
      </c>
      <c r="BI19" s="150">
        <f>ESCARCEGA!AO129</f>
        <v>0</v>
      </c>
      <c r="BJ19" s="150">
        <f>ESCARCEGA!AP129</f>
        <v>0</v>
      </c>
      <c r="BK19" s="150">
        <f>ESCARCEGA!AQ129</f>
        <v>0</v>
      </c>
      <c r="BL19" s="150">
        <f>ESCARCEGA!AR129</f>
        <v>0</v>
      </c>
      <c r="BM19" s="150">
        <f>ESCARCEGA!AS129</f>
        <v>0</v>
      </c>
      <c r="BN19" s="163"/>
      <c r="BO19" s="1565">
        <f t="shared" si="1"/>
        <v>115</v>
      </c>
      <c r="BP19" s="1565">
        <f t="shared" si="2"/>
        <v>1111</v>
      </c>
      <c r="BQ19" s="1566">
        <f t="shared" si="17"/>
        <v>1111</v>
      </c>
      <c r="BR19" s="1566">
        <f t="shared" si="3"/>
        <v>1111</v>
      </c>
      <c r="BS19" s="1565">
        <f t="shared" si="4"/>
        <v>721</v>
      </c>
      <c r="BT19" s="1565">
        <f t="shared" si="5"/>
        <v>6</v>
      </c>
      <c r="BU19" s="1565">
        <f t="shared" si="6"/>
        <v>325</v>
      </c>
      <c r="BV19" s="1567">
        <f t="shared" si="7"/>
        <v>275</v>
      </c>
      <c r="BW19" s="1567">
        <f t="shared" si="8"/>
        <v>836</v>
      </c>
      <c r="BX19" s="1565">
        <f t="shared" si="9"/>
        <v>148</v>
      </c>
      <c r="BY19" s="1565">
        <f t="shared" si="10"/>
        <v>199</v>
      </c>
      <c r="BZ19" s="1565">
        <f t="shared" si="11"/>
        <v>320</v>
      </c>
      <c r="CA19" s="1565">
        <f t="shared" si="12"/>
        <v>228</v>
      </c>
      <c r="CB19" s="1565">
        <f t="shared" si="13"/>
        <v>132</v>
      </c>
      <c r="CC19" s="1565">
        <f t="shared" si="14"/>
        <v>60</v>
      </c>
      <c r="CD19" s="1565">
        <f t="shared" si="15"/>
        <v>24</v>
      </c>
      <c r="CE19" s="121"/>
      <c r="CF19" s="178"/>
      <c r="CG19" s="178"/>
      <c r="CH19" s="178"/>
      <c r="CI19" s="178"/>
      <c r="CJ19" s="178"/>
      <c r="CK19" s="149">
        <f>SUM(CONVENIOS!F27:F28)</f>
        <v>0</v>
      </c>
      <c r="CL19" s="149">
        <f>SUM(CONVENIOS!I27:I28)</f>
        <v>0</v>
      </c>
      <c r="CM19" s="149">
        <f>SUM(CONVENIOS!O27:O28)</f>
        <v>0</v>
      </c>
      <c r="CN19" s="149">
        <f>SUM(CONVENIOS!R27:R28)</f>
        <v>0</v>
      </c>
      <c r="CO19" s="149">
        <f t="shared" si="16"/>
        <v>0</v>
      </c>
      <c r="CP19" s="178"/>
      <c r="CQ19" s="178"/>
      <c r="CR19" s="178"/>
      <c r="CS19" s="178"/>
      <c r="CT19" s="388">
        <v>1</v>
      </c>
      <c r="CU19" s="388">
        <v>2</v>
      </c>
      <c r="CV19" s="388"/>
      <c r="CW19" s="388">
        <v>25</v>
      </c>
      <c r="CX19" s="388">
        <v>20</v>
      </c>
      <c r="CY19" s="178"/>
      <c r="CZ19" s="178">
        <v>17</v>
      </c>
      <c r="DA19" s="178">
        <v>15</v>
      </c>
      <c r="DB19" s="178">
        <v>20</v>
      </c>
      <c r="DC19" s="178"/>
      <c r="DD19" s="178"/>
      <c r="DE19" s="178">
        <v>1</v>
      </c>
      <c r="DF19" s="1698"/>
      <c r="DG19" s="178">
        <v>0</v>
      </c>
      <c r="DH19" s="178">
        <v>28</v>
      </c>
      <c r="DI19" s="178">
        <v>15</v>
      </c>
      <c r="DJ19" s="178">
        <v>110</v>
      </c>
      <c r="DK19" s="178">
        <v>0</v>
      </c>
      <c r="DL19" s="178">
        <v>0</v>
      </c>
      <c r="DM19" s="178">
        <v>8</v>
      </c>
      <c r="DN19" s="178">
        <v>0</v>
      </c>
      <c r="DO19" s="178">
        <v>3</v>
      </c>
      <c r="DP19" s="178">
        <v>0</v>
      </c>
      <c r="DQ19" s="178">
        <v>3</v>
      </c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701"/>
    </row>
    <row r="20" spans="1:133" s="29" customFormat="1" ht="21" customHeight="1" thickBot="1">
      <c r="A20" s="41">
        <v>7</v>
      </c>
      <c r="B20" s="42" t="s">
        <v>189</v>
      </c>
      <c r="C20" s="43"/>
      <c r="D20" s="43">
        <v>1</v>
      </c>
      <c r="E20" s="43">
        <f>'A.M. HECELCHAKÁN'!E38</f>
        <v>2</v>
      </c>
      <c r="F20" s="43">
        <f>'A.M. HECELCHAKÁN'!F38</f>
        <v>29</v>
      </c>
      <c r="G20" s="43">
        <f>'A.M. HECELCHAKÁN'!G38</f>
        <v>0</v>
      </c>
      <c r="H20" s="43">
        <f>'A.M. HECELCHAKÁN'!H38</f>
        <v>0</v>
      </c>
      <c r="I20" s="43">
        <f>'A.M. HECELCHAKÁN'!I38</f>
        <v>0</v>
      </c>
      <c r="J20" s="43">
        <f>'A.M. HECELCHAKÁN'!J38</f>
        <v>0</v>
      </c>
      <c r="K20" s="43">
        <f>'A.M. HECELCHAKÁN'!K38</f>
        <v>0</v>
      </c>
      <c r="L20" s="43">
        <f>'A.M. HECELCHAKÁN'!L38</f>
        <v>0</v>
      </c>
      <c r="M20" s="43">
        <f>'A.M. HECELCHAKÁN'!M38</f>
        <v>0</v>
      </c>
      <c r="N20" s="43">
        <f>'A.M. HECELCHAKÁN'!N38</f>
        <v>0</v>
      </c>
      <c r="O20" s="43">
        <f>'A.M. HECELCHAKÁN'!O38</f>
        <v>0</v>
      </c>
      <c r="P20" s="43">
        <f>'A.M. HECELCHAKÁN'!P38</f>
        <v>0</v>
      </c>
      <c r="Q20" s="43">
        <f>'A.M. HECELCHAKÁN'!Q38</f>
        <v>0</v>
      </c>
      <c r="R20" s="43">
        <f>'A.M. HECELCHAKÁN'!R38</f>
        <v>0</v>
      </c>
      <c r="S20" s="43">
        <f>'A.M. HECELCHAKÁN'!S38</f>
        <v>0</v>
      </c>
      <c r="T20" s="43">
        <f>'A.M. HECELCHAKÁN'!T38</f>
        <v>0</v>
      </c>
      <c r="U20" s="43">
        <f>'A.M. HECELCHAKÁN'!U38</f>
        <v>0</v>
      </c>
      <c r="V20" s="43">
        <f>'A.M. HECELCHAKÁN'!V38</f>
        <v>0</v>
      </c>
      <c r="W20" s="43">
        <f>'A.M. HECELCHAKÁN'!W38</f>
        <v>5</v>
      </c>
      <c r="X20" s="43">
        <f>'A.M. HECELCHAKÁN'!X38</f>
        <v>24</v>
      </c>
      <c r="Y20" s="43">
        <f>'A.M. HECELCHAKÁN'!Y38</f>
        <v>6</v>
      </c>
      <c r="Z20" s="43">
        <f>'A.M. HECELCHAKÁN'!Z38</f>
        <v>1</v>
      </c>
      <c r="AA20" s="43">
        <f>'A.M. HECELCHAKÁN'!AA38</f>
        <v>6</v>
      </c>
      <c r="AB20" s="43">
        <f>'A.M. HECELCHAKÁN'!AB38</f>
        <v>9</v>
      </c>
      <c r="AC20" s="43">
        <f>'A.M. HECELCHAKÁN'!AC38</f>
        <v>3</v>
      </c>
      <c r="AD20" s="43">
        <f>'A.M. HECELCHAKÁN'!AD38</f>
        <v>3</v>
      </c>
      <c r="AE20" s="43">
        <f>'A.M. HECELCHAKÁN'!AE38</f>
        <v>1</v>
      </c>
      <c r="AF20" s="58"/>
      <c r="AG20" s="43">
        <f>'A.M. HECELCHAKÁN'!E126</f>
        <v>0</v>
      </c>
      <c r="AH20" s="43">
        <f>'A.M. HECELCHAKÁN'!F126</f>
        <v>0</v>
      </c>
      <c r="AI20" s="43">
        <f>'A.M. HECELCHAKÁN'!G126</f>
        <v>0</v>
      </c>
      <c r="AJ20" s="43">
        <f>'A.M. HECELCHAKÁN'!H126</f>
        <v>0</v>
      </c>
      <c r="AK20" s="43">
        <f>'A.M. HECELCHAKÁN'!I126</f>
        <v>0</v>
      </c>
      <c r="AL20" s="43">
        <f>'A.M. HECELCHAKÁN'!J126</f>
        <v>105</v>
      </c>
      <c r="AM20" s="43">
        <f>'A.M. HECELCHAKÁN'!K126</f>
        <v>1098</v>
      </c>
      <c r="AN20" s="43">
        <f>'A.M. HECELCHAKÁN'!L126</f>
        <v>971</v>
      </c>
      <c r="AO20" s="43">
        <f>'A.M. HECELCHAKÁN'!M126</f>
        <v>30</v>
      </c>
      <c r="AP20" s="43">
        <f>'A.M. HECELCHAKÁN'!N126</f>
        <v>97</v>
      </c>
      <c r="AQ20" s="43">
        <f>'A.M. HECELCHAKÁN'!O126</f>
        <v>246</v>
      </c>
      <c r="AR20" s="43">
        <f>'A.M. HECELCHAKÁN'!P126</f>
        <v>852</v>
      </c>
      <c r="AS20" s="43">
        <f>'A.M. HECELCHAKÁN'!Q126</f>
        <v>92</v>
      </c>
      <c r="AT20" s="43">
        <f>'A.M. HECELCHAKÁN'!R126</f>
        <v>106</v>
      </c>
      <c r="AU20" s="43">
        <f>'A.M. HECELCHAKÁN'!S126</f>
        <v>207</v>
      </c>
      <c r="AV20" s="43">
        <f>'A.M. HECELCHAKÁN'!T126</f>
        <v>289</v>
      </c>
      <c r="AW20" s="43">
        <f>'A.M. HECELCHAKÁN'!U126</f>
        <v>147</v>
      </c>
      <c r="AX20" s="43">
        <f>'A.M. HECELCHAKÁN'!V126</f>
        <v>185</v>
      </c>
      <c r="AY20" s="43">
        <f>'A.M. HECELCHAKÁN'!W126</f>
        <v>72</v>
      </c>
      <c r="AZ20" s="181"/>
      <c r="BA20" s="107">
        <f>'A.M. HECELCHAKÁN'!AG38</f>
        <v>0</v>
      </c>
      <c r="BB20" s="107">
        <f>'A.M. HECELCHAKÁN'!AH38</f>
        <v>0</v>
      </c>
      <c r="BC20" s="107">
        <f>'A.M. HECELCHAKÁN'!AI38</f>
        <v>0</v>
      </c>
      <c r="BD20" s="107">
        <f>'A.M. HECELCHAKÁN'!AJ38</f>
        <v>0</v>
      </c>
      <c r="BE20" s="107">
        <f>'A.M. HECELCHAKÁN'!AK38</f>
        <v>0</v>
      </c>
      <c r="BF20" s="107">
        <f>'A.M. HECELCHAKÁN'!AL38</f>
        <v>0</v>
      </c>
      <c r="BG20" s="107">
        <f>'A.M. HECELCHAKÁN'!AM38</f>
        <v>0</v>
      </c>
      <c r="BH20" s="107">
        <f>'A.M. HECELCHAKÁN'!AN38</f>
        <v>0</v>
      </c>
      <c r="BI20" s="107">
        <f>'A.M. HECELCHAKÁN'!AO38</f>
        <v>0</v>
      </c>
      <c r="BJ20" s="107">
        <f>'A.M. HECELCHAKÁN'!AP38</f>
        <v>0</v>
      </c>
      <c r="BK20" s="107">
        <f>'A.M. HECELCHAKÁN'!AQ38</f>
        <v>0</v>
      </c>
      <c r="BL20" s="107">
        <f>'A.M. HECELCHAKÁN'!AR38</f>
        <v>0</v>
      </c>
      <c r="BM20" s="107">
        <f>'A.M. HECELCHAKÁN'!AS38</f>
        <v>0</v>
      </c>
      <c r="BN20" s="108"/>
      <c r="BO20" s="1565">
        <f t="shared" si="1"/>
        <v>107</v>
      </c>
      <c r="BP20" s="1565">
        <f t="shared" si="2"/>
        <v>1127</v>
      </c>
      <c r="BQ20" s="1566">
        <f t="shared" si="17"/>
        <v>1127</v>
      </c>
      <c r="BR20" s="1566">
        <f t="shared" si="3"/>
        <v>1127</v>
      </c>
      <c r="BS20" s="1565">
        <f t="shared" si="4"/>
        <v>971</v>
      </c>
      <c r="BT20" s="1565">
        <f t="shared" si="5"/>
        <v>30</v>
      </c>
      <c r="BU20" s="1565">
        <f t="shared" si="6"/>
        <v>97</v>
      </c>
      <c r="BV20" s="1567">
        <f t="shared" si="7"/>
        <v>251</v>
      </c>
      <c r="BW20" s="1567">
        <f t="shared" si="8"/>
        <v>876</v>
      </c>
      <c r="BX20" s="1565">
        <f t="shared" si="9"/>
        <v>98</v>
      </c>
      <c r="BY20" s="1565">
        <f t="shared" si="10"/>
        <v>107</v>
      </c>
      <c r="BZ20" s="1565">
        <f t="shared" si="11"/>
        <v>213</v>
      </c>
      <c r="CA20" s="1565">
        <f t="shared" si="12"/>
        <v>298</v>
      </c>
      <c r="CB20" s="1565">
        <f t="shared" si="13"/>
        <v>150</v>
      </c>
      <c r="CC20" s="1565">
        <f t="shared" si="14"/>
        <v>188</v>
      </c>
      <c r="CD20" s="1565">
        <f t="shared" si="15"/>
        <v>73</v>
      </c>
      <c r="CE20" s="108"/>
      <c r="CF20" s="44"/>
      <c r="CG20" s="44"/>
      <c r="CH20" s="44"/>
      <c r="CI20" s="44"/>
      <c r="CJ20" s="44"/>
      <c r="CK20" s="43">
        <f>SUM(CONVENIOS!F31:F32)</f>
        <v>0</v>
      </c>
      <c r="CL20" s="43">
        <f>SUM(CONVENIOS!I31:I32)</f>
        <v>0</v>
      </c>
      <c r="CM20" s="43">
        <f>SUM(CONVENIOS!O31:O32)</f>
        <v>0</v>
      </c>
      <c r="CN20" s="43">
        <f>SUM(CONVENIOS!R31:R32)</f>
        <v>0</v>
      </c>
      <c r="CO20" s="43">
        <f t="shared" si="16"/>
        <v>0</v>
      </c>
      <c r="CP20" s="44"/>
      <c r="CQ20" s="44"/>
      <c r="CR20" s="44"/>
      <c r="CS20" s="44"/>
      <c r="CT20" s="385">
        <v>0</v>
      </c>
      <c r="CU20" s="385">
        <v>0</v>
      </c>
      <c r="CV20" s="385"/>
      <c r="CW20" s="385">
        <v>4</v>
      </c>
      <c r="CX20" s="385">
        <v>17</v>
      </c>
      <c r="CY20" s="44"/>
      <c r="CZ20" s="44">
        <v>7</v>
      </c>
      <c r="DA20" s="44">
        <v>17</v>
      </c>
      <c r="DB20" s="44">
        <v>11</v>
      </c>
      <c r="DC20" s="44"/>
      <c r="DD20" s="44"/>
      <c r="DE20" s="44">
        <v>1</v>
      </c>
      <c r="DF20" s="1698"/>
      <c r="DG20" s="44">
        <v>0</v>
      </c>
      <c r="DH20" s="44">
        <v>27</v>
      </c>
      <c r="DI20" s="44">
        <v>12</v>
      </c>
      <c r="DJ20" s="44">
        <v>30</v>
      </c>
      <c r="DK20" s="44">
        <v>0</v>
      </c>
      <c r="DL20" s="44">
        <v>0</v>
      </c>
      <c r="DM20" s="44">
        <v>59</v>
      </c>
      <c r="DN20" s="44">
        <v>12</v>
      </c>
      <c r="DO20" s="44">
        <v>0</v>
      </c>
      <c r="DP20" s="44">
        <v>15</v>
      </c>
      <c r="DQ20" s="44">
        <v>0</v>
      </c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1701"/>
    </row>
    <row r="21" spans="1:133" s="29" customFormat="1" ht="21" customHeight="1" thickBot="1">
      <c r="A21" s="147">
        <v>8</v>
      </c>
      <c r="B21" s="152" t="s">
        <v>171</v>
      </c>
      <c r="C21" s="149"/>
      <c r="D21" s="149">
        <v>1</v>
      </c>
      <c r="E21" s="149">
        <f>'A.M. HOPELCHÉN'!E38</f>
        <v>0</v>
      </c>
      <c r="F21" s="149">
        <f>'A.M. HOPELCHÉN'!F38</f>
        <v>0</v>
      </c>
      <c r="G21" s="149">
        <f>'A.M. HOPELCHÉN'!G38</f>
        <v>0</v>
      </c>
      <c r="H21" s="149">
        <f>'A.M. HOPELCHÉN'!H38</f>
        <v>0</v>
      </c>
      <c r="I21" s="149">
        <f>'A.M. HOPELCHÉN'!I38</f>
        <v>0</v>
      </c>
      <c r="J21" s="149">
        <f>'A.M. HOPELCHÉN'!J38</f>
        <v>0</v>
      </c>
      <c r="K21" s="149">
        <f>'A.M. HOPELCHÉN'!K38</f>
        <v>0</v>
      </c>
      <c r="L21" s="149">
        <f>'A.M. HOPELCHÉN'!L38</f>
        <v>0</v>
      </c>
      <c r="M21" s="149">
        <f>'A.M. HOPELCHÉN'!M38</f>
        <v>0</v>
      </c>
      <c r="N21" s="149">
        <f>'A.M. HOPELCHÉN'!N38</f>
        <v>0</v>
      </c>
      <c r="O21" s="149">
        <f>'A.M. HOPELCHÉN'!O38</f>
        <v>0</v>
      </c>
      <c r="P21" s="149">
        <f>'A.M. HOPELCHÉN'!P38</f>
        <v>0</v>
      </c>
      <c r="Q21" s="149">
        <f>'A.M. HOPELCHÉN'!Q38</f>
        <v>0</v>
      </c>
      <c r="R21" s="149">
        <f>'A.M. HOPELCHÉN'!R38</f>
        <v>0</v>
      </c>
      <c r="S21" s="149">
        <f>'A.M. HOPELCHÉN'!S38</f>
        <v>0</v>
      </c>
      <c r="T21" s="149">
        <f>'A.M. HOPELCHÉN'!T38</f>
        <v>0</v>
      </c>
      <c r="U21" s="149">
        <f>'A.M. HOPELCHÉN'!U38</f>
        <v>0</v>
      </c>
      <c r="V21" s="149">
        <f>'A.M. HOPELCHÉN'!V38</f>
        <v>0</v>
      </c>
      <c r="W21" s="149">
        <f>'A.M. HOPELCHÉN'!W38</f>
        <v>0</v>
      </c>
      <c r="X21" s="149">
        <f>'A.M. HOPELCHÉN'!X38</f>
        <v>0</v>
      </c>
      <c r="Y21" s="149">
        <f>'A.M. HOPELCHÉN'!Y38</f>
        <v>0</v>
      </c>
      <c r="Z21" s="149">
        <f>'A.M. HOPELCHÉN'!Z38</f>
        <v>0</v>
      </c>
      <c r="AA21" s="149">
        <f>'A.M. HOPELCHÉN'!AA38</f>
        <v>0</v>
      </c>
      <c r="AB21" s="149">
        <f>'A.M. HOPELCHÉN'!AB38</f>
        <v>0</v>
      </c>
      <c r="AC21" s="149">
        <f>'A.M. HOPELCHÉN'!AC38</f>
        <v>0</v>
      </c>
      <c r="AD21" s="149">
        <f>'A.M. HOPELCHÉN'!AD38</f>
        <v>0</v>
      </c>
      <c r="AE21" s="149">
        <f>'A.M. HOPELCHÉN'!AE38</f>
        <v>0</v>
      </c>
      <c r="AF21" s="58"/>
      <c r="AG21" s="149">
        <f>'A.M. HOPELCHÉN'!E93</f>
        <v>0</v>
      </c>
      <c r="AH21" s="149">
        <f>'A.M. HOPELCHÉN'!F93</f>
        <v>0</v>
      </c>
      <c r="AI21" s="149">
        <f>'A.M. HOPELCHÉN'!G93</f>
        <v>0</v>
      </c>
      <c r="AJ21" s="149">
        <f>'A.M. HOPELCHÉN'!H93</f>
        <v>0</v>
      </c>
      <c r="AK21" s="149">
        <f>'A.M. HOPELCHÉN'!I93</f>
        <v>0</v>
      </c>
      <c r="AL21" s="149">
        <f>'A.M. HOPELCHÉN'!J93</f>
        <v>91</v>
      </c>
      <c r="AM21" s="149">
        <f>'A.M. HOPELCHÉN'!K93</f>
        <v>1341</v>
      </c>
      <c r="AN21" s="149">
        <f>'A.M. HOPELCHÉN'!L93</f>
        <v>948</v>
      </c>
      <c r="AO21" s="149">
        <f>'A.M. HOPELCHÉN'!M93</f>
        <v>60</v>
      </c>
      <c r="AP21" s="149">
        <f>'A.M. HOPELCHÉN'!N93</f>
        <v>333</v>
      </c>
      <c r="AQ21" s="149">
        <f>'A.M. HOPELCHÉN'!O93</f>
        <v>197</v>
      </c>
      <c r="AR21" s="149">
        <f>'A.M. HOPELCHÉN'!P93</f>
        <v>1144</v>
      </c>
      <c r="AS21" s="149">
        <f>'A.M. HOPELCHÉN'!Q93</f>
        <v>129</v>
      </c>
      <c r="AT21" s="149">
        <f>'A.M. HOPELCHÉN'!R93</f>
        <v>205</v>
      </c>
      <c r="AU21" s="149">
        <f>'A.M. HOPELCHÉN'!S93</f>
        <v>316</v>
      </c>
      <c r="AV21" s="149">
        <f>'A.M. HOPELCHÉN'!T93</f>
        <v>332</v>
      </c>
      <c r="AW21" s="149">
        <f>'A.M. HOPELCHÉN'!U93</f>
        <v>197</v>
      </c>
      <c r="AX21" s="149">
        <f>'A.M. HOPELCHÉN'!V93</f>
        <v>94</v>
      </c>
      <c r="AY21" s="149">
        <f>'A.M. HOPELCHÉN'!W93</f>
        <v>68</v>
      </c>
      <c r="AZ21" s="181"/>
      <c r="BA21" s="150">
        <f>'A.M. HOPELCHÉN'!AG38</f>
        <v>0</v>
      </c>
      <c r="BB21" s="150">
        <f>'A.M. HOPELCHÉN'!AH38</f>
        <v>0</v>
      </c>
      <c r="BC21" s="150">
        <f>'A.M. HOPELCHÉN'!AI38</f>
        <v>0</v>
      </c>
      <c r="BD21" s="150">
        <f>'A.M. HOPELCHÉN'!AJ38</f>
        <v>0</v>
      </c>
      <c r="BE21" s="150">
        <f>'A.M. HOPELCHÉN'!AK38</f>
        <v>0</v>
      </c>
      <c r="BF21" s="150">
        <f>'A.M. HOPELCHÉN'!AL38</f>
        <v>0</v>
      </c>
      <c r="BG21" s="150">
        <f>'A.M. HOPELCHÉN'!AM38</f>
        <v>0</v>
      </c>
      <c r="BH21" s="150">
        <f>'A.M. HOPELCHÉN'!AN38</f>
        <v>0</v>
      </c>
      <c r="BI21" s="150">
        <f>'A.M. HOPELCHÉN'!AO38</f>
        <v>0</v>
      </c>
      <c r="BJ21" s="150">
        <f>'A.M. HOPELCHÉN'!AP38</f>
        <v>0</v>
      </c>
      <c r="BK21" s="150">
        <f>'A.M. HOPELCHÉN'!AQ38</f>
        <v>0</v>
      </c>
      <c r="BL21" s="150">
        <f>'A.M. HOPELCHÉN'!AR38</f>
        <v>0</v>
      </c>
      <c r="BM21" s="150">
        <f>'A.M. HOPELCHÉN'!AS38</f>
        <v>0</v>
      </c>
      <c r="BN21" s="108"/>
      <c r="BO21" s="1565">
        <f t="shared" si="1"/>
        <v>91</v>
      </c>
      <c r="BP21" s="1565">
        <f t="shared" si="2"/>
        <v>1341</v>
      </c>
      <c r="BQ21" s="1566">
        <f t="shared" si="17"/>
        <v>1341</v>
      </c>
      <c r="BR21" s="1566">
        <f t="shared" si="3"/>
        <v>1341</v>
      </c>
      <c r="BS21" s="1565">
        <f t="shared" si="4"/>
        <v>948</v>
      </c>
      <c r="BT21" s="1565">
        <f t="shared" si="5"/>
        <v>60</v>
      </c>
      <c r="BU21" s="1565">
        <f t="shared" si="6"/>
        <v>333</v>
      </c>
      <c r="BV21" s="1567">
        <f t="shared" si="7"/>
        <v>197</v>
      </c>
      <c r="BW21" s="1567">
        <f t="shared" si="8"/>
        <v>1144</v>
      </c>
      <c r="BX21" s="1565">
        <f t="shared" si="9"/>
        <v>129</v>
      </c>
      <c r="BY21" s="1565">
        <f t="shared" si="10"/>
        <v>205</v>
      </c>
      <c r="BZ21" s="1565">
        <f t="shared" si="11"/>
        <v>316</v>
      </c>
      <c r="CA21" s="1565">
        <f t="shared" si="12"/>
        <v>332</v>
      </c>
      <c r="CB21" s="1565">
        <f t="shared" si="13"/>
        <v>197</v>
      </c>
      <c r="CC21" s="1565">
        <f t="shared" si="14"/>
        <v>94</v>
      </c>
      <c r="CD21" s="1565">
        <f t="shared" si="15"/>
        <v>68</v>
      </c>
      <c r="CE21" s="143"/>
      <c r="CF21" s="151"/>
      <c r="CG21" s="178"/>
      <c r="CH21" s="178"/>
      <c r="CI21" s="178"/>
      <c r="CJ21" s="178"/>
      <c r="CK21" s="149">
        <f>SUM(CONVENIOS!F31:F32)</f>
        <v>0</v>
      </c>
      <c r="CL21" s="149">
        <f>SUM(CONVENIOS!I31:I32)</f>
        <v>0</v>
      </c>
      <c r="CM21" s="149">
        <f>SUM(CONVENIOS!O31:O32)</f>
        <v>0</v>
      </c>
      <c r="CN21" s="149">
        <f>SUM(CONVENIOS!R31:R32)</f>
        <v>0</v>
      </c>
      <c r="CO21" s="149">
        <f t="shared" si="16"/>
        <v>0</v>
      </c>
      <c r="CP21" s="178"/>
      <c r="CQ21" s="178"/>
      <c r="CR21" s="178"/>
      <c r="CS21" s="178"/>
      <c r="CT21" s="386">
        <v>0</v>
      </c>
      <c r="CU21" s="386">
        <v>0</v>
      </c>
      <c r="CV21" s="386"/>
      <c r="CW21" s="386">
        <v>2</v>
      </c>
      <c r="CX21" s="386">
        <v>18</v>
      </c>
      <c r="CY21" s="151"/>
      <c r="CZ21" s="151">
        <v>12</v>
      </c>
      <c r="DA21" s="151">
        <v>6</v>
      </c>
      <c r="DB21" s="151">
        <v>0</v>
      </c>
      <c r="DC21" s="151"/>
      <c r="DD21" s="151"/>
      <c r="DE21" s="151">
        <v>1</v>
      </c>
      <c r="DF21" s="1698"/>
      <c r="DG21" s="151">
        <v>0</v>
      </c>
      <c r="DH21" s="151">
        <v>14</v>
      </c>
      <c r="DI21" s="151">
        <v>21</v>
      </c>
      <c r="DJ21" s="151">
        <v>7</v>
      </c>
      <c r="DK21" s="151">
        <v>0</v>
      </c>
      <c r="DL21" s="151">
        <v>0</v>
      </c>
      <c r="DM21" s="151">
        <v>11</v>
      </c>
      <c r="DN21" s="151">
        <v>0</v>
      </c>
      <c r="DO21" s="151">
        <v>2</v>
      </c>
      <c r="DP21" s="151">
        <v>4</v>
      </c>
      <c r="DQ21" s="151">
        <v>0</v>
      </c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701"/>
    </row>
    <row r="22" spans="1:133" s="14" customFormat="1" ht="21" customHeight="1" thickBot="1">
      <c r="A22" s="41">
        <v>9</v>
      </c>
      <c r="B22" s="42" t="s">
        <v>172</v>
      </c>
      <c r="C22" s="43"/>
      <c r="D22" s="43">
        <v>1</v>
      </c>
      <c r="E22" s="43">
        <f>'A.M. PALIZADA'!E38</f>
        <v>1</v>
      </c>
      <c r="F22" s="43">
        <f>'A.M. PALIZADA'!F38</f>
        <v>16</v>
      </c>
      <c r="G22" s="43">
        <f>'A.M. PALIZADA'!G38</f>
        <v>0</v>
      </c>
      <c r="H22" s="43">
        <f>'A.M. PALIZADA'!H38</f>
        <v>0</v>
      </c>
      <c r="I22" s="43">
        <f>'A.M. PALIZADA'!I38</f>
        <v>0</v>
      </c>
      <c r="J22" s="43">
        <f>'A.M. PALIZADA'!J38</f>
        <v>0</v>
      </c>
      <c r="K22" s="43">
        <f>'A.M. PALIZADA'!K38</f>
        <v>0</v>
      </c>
      <c r="L22" s="43">
        <f>'A.M. PALIZADA'!L38</f>
        <v>0</v>
      </c>
      <c r="M22" s="43">
        <f>'A.M. PALIZADA'!M38</f>
        <v>0</v>
      </c>
      <c r="N22" s="43">
        <f>'A.M. PALIZADA'!N38</f>
        <v>0</v>
      </c>
      <c r="O22" s="43">
        <f>'A.M. PALIZADA'!O38</f>
        <v>0</v>
      </c>
      <c r="P22" s="43">
        <f>'A.M. PALIZADA'!P38</f>
        <v>0</v>
      </c>
      <c r="Q22" s="43">
        <f>'A.M. PALIZADA'!Q38</f>
        <v>0</v>
      </c>
      <c r="R22" s="43">
        <f>'A.M. PALIZADA'!R38</f>
        <v>0</v>
      </c>
      <c r="S22" s="43">
        <f>'A.M. PALIZADA'!S38</f>
        <v>0</v>
      </c>
      <c r="T22" s="43">
        <f>'A.M. PALIZADA'!T38</f>
        <v>0</v>
      </c>
      <c r="U22" s="43">
        <f>'A.M. PALIZADA'!U38</f>
        <v>0</v>
      </c>
      <c r="V22" s="43">
        <f>'A.M. PALIZADA'!V38</f>
        <v>0</v>
      </c>
      <c r="W22" s="43">
        <f>'A.M. PALIZADA'!W38</f>
        <v>8</v>
      </c>
      <c r="X22" s="43">
        <f>'A.M. PALIZADA'!X38</f>
        <v>8</v>
      </c>
      <c r="Y22" s="43">
        <f>'A.M. PALIZADA'!Y38</f>
        <v>1</v>
      </c>
      <c r="Z22" s="43">
        <f>'A.M. PALIZADA'!Z38</f>
        <v>1</v>
      </c>
      <c r="AA22" s="43">
        <f>'A.M. PALIZADA'!AA38</f>
        <v>5</v>
      </c>
      <c r="AB22" s="43">
        <f>'A.M. PALIZADA'!AB38</f>
        <v>7</v>
      </c>
      <c r="AC22" s="43">
        <f>'A.M. PALIZADA'!AC38</f>
        <v>2</v>
      </c>
      <c r="AD22" s="43">
        <f>'A.M. PALIZADA'!AD38</f>
        <v>0</v>
      </c>
      <c r="AE22" s="43">
        <f>'A.M. PALIZADA'!AE38</f>
        <v>0</v>
      </c>
      <c r="AF22" s="58"/>
      <c r="AG22" s="43">
        <f>'A.M. PALIZADA'!E105</f>
        <v>0</v>
      </c>
      <c r="AH22" s="43">
        <f>'A.M. PALIZADA'!F105</f>
        <v>0</v>
      </c>
      <c r="AI22" s="43">
        <f>'A.M. PALIZADA'!G105</f>
        <v>0</v>
      </c>
      <c r="AJ22" s="43">
        <f>'A.M. PALIZADA'!H105</f>
        <v>0</v>
      </c>
      <c r="AK22" s="43">
        <f>'A.M. PALIZADA'!I105</f>
        <v>0</v>
      </c>
      <c r="AL22" s="43">
        <f>'A.M. PALIZADA'!J105</f>
        <v>62</v>
      </c>
      <c r="AM22" s="43">
        <f>'A.M. PALIZADA'!K105</f>
        <v>730</v>
      </c>
      <c r="AN22" s="43">
        <f>'A.M. PALIZADA'!L105</f>
        <v>567</v>
      </c>
      <c r="AO22" s="43">
        <f>'A.M. PALIZADA'!M105</f>
        <v>0</v>
      </c>
      <c r="AP22" s="43">
        <f>'A.M. PALIZADA'!N105</f>
        <v>163</v>
      </c>
      <c r="AQ22" s="43">
        <f>'A.M. PALIZADA'!O105</f>
        <v>266</v>
      </c>
      <c r="AR22" s="43">
        <f>'A.M. PALIZADA'!P105</f>
        <v>464</v>
      </c>
      <c r="AS22" s="43">
        <f>'A.M. PALIZADA'!Q105</f>
        <v>133</v>
      </c>
      <c r="AT22" s="43">
        <f>'A.M. PALIZADA'!R105</f>
        <v>69</v>
      </c>
      <c r="AU22" s="43">
        <f>'A.M. PALIZADA'!S105</f>
        <v>199</v>
      </c>
      <c r="AV22" s="43">
        <f>'A.M. PALIZADA'!T105</f>
        <v>144</v>
      </c>
      <c r="AW22" s="43">
        <f>'A.M. PALIZADA'!U105</f>
        <v>117</v>
      </c>
      <c r="AX22" s="43">
        <f>'A.M. PALIZADA'!V105</f>
        <v>45</v>
      </c>
      <c r="AY22" s="43">
        <f>'A.M. PALIZADA'!W105</f>
        <v>23</v>
      </c>
      <c r="AZ22" s="108"/>
      <c r="BA22" s="107">
        <f>'A.M. PALIZADA'!AG38</f>
        <v>0</v>
      </c>
      <c r="BB22" s="107">
        <f>'A.M. PALIZADA'!AH38</f>
        <v>0</v>
      </c>
      <c r="BC22" s="107">
        <f>'A.M. PALIZADA'!AI38</f>
        <v>0</v>
      </c>
      <c r="BD22" s="107">
        <f>'A.M. PALIZADA'!AJ38</f>
        <v>0</v>
      </c>
      <c r="BE22" s="107">
        <f>'A.M. PALIZADA'!AK38</f>
        <v>0</v>
      </c>
      <c r="BF22" s="107">
        <f>'A.M. PALIZADA'!AL38</f>
        <v>0</v>
      </c>
      <c r="BG22" s="107">
        <f>'A.M. PALIZADA'!AM38</f>
        <v>0</v>
      </c>
      <c r="BH22" s="107">
        <f>'A.M. PALIZADA'!AN38</f>
        <v>0</v>
      </c>
      <c r="BI22" s="107">
        <f>'A.M. PALIZADA'!AO38</f>
        <v>0</v>
      </c>
      <c r="BJ22" s="107">
        <f>'A.M. PALIZADA'!AP38</f>
        <v>0</v>
      </c>
      <c r="BK22" s="107">
        <f>'A.M. PALIZADA'!AQ38</f>
        <v>0</v>
      </c>
      <c r="BL22" s="107">
        <f>'A.M. PALIZADA'!AR38</f>
        <v>0</v>
      </c>
      <c r="BM22" s="107">
        <f>'A.M. PALIZADA'!AS38</f>
        <v>0</v>
      </c>
      <c r="BN22" s="108"/>
      <c r="BO22" s="1565">
        <f t="shared" si="1"/>
        <v>63</v>
      </c>
      <c r="BP22" s="1565">
        <f t="shared" si="2"/>
        <v>746</v>
      </c>
      <c r="BQ22" s="1566">
        <f t="shared" si="17"/>
        <v>746</v>
      </c>
      <c r="BR22" s="1566">
        <f t="shared" si="3"/>
        <v>746</v>
      </c>
      <c r="BS22" s="1565">
        <f t="shared" si="4"/>
        <v>567</v>
      </c>
      <c r="BT22" s="1565">
        <f t="shared" si="5"/>
        <v>0</v>
      </c>
      <c r="BU22" s="1565">
        <f t="shared" si="6"/>
        <v>163</v>
      </c>
      <c r="BV22" s="1567">
        <f t="shared" si="7"/>
        <v>274</v>
      </c>
      <c r="BW22" s="1567">
        <f t="shared" si="8"/>
        <v>472</v>
      </c>
      <c r="BX22" s="1565">
        <f t="shared" si="9"/>
        <v>134</v>
      </c>
      <c r="BY22" s="1565">
        <f t="shared" si="10"/>
        <v>70</v>
      </c>
      <c r="BZ22" s="1565">
        <f t="shared" si="11"/>
        <v>204</v>
      </c>
      <c r="CA22" s="1565">
        <f t="shared" si="12"/>
        <v>151</v>
      </c>
      <c r="CB22" s="1565">
        <f t="shared" si="13"/>
        <v>119</v>
      </c>
      <c r="CC22" s="1565">
        <f t="shared" si="14"/>
        <v>45</v>
      </c>
      <c r="CD22" s="1565">
        <f t="shared" si="15"/>
        <v>23</v>
      </c>
      <c r="CE22" s="143"/>
      <c r="CF22" s="122"/>
      <c r="CG22" s="44"/>
      <c r="CH22" s="44"/>
      <c r="CI22" s="44"/>
      <c r="CJ22" s="44"/>
      <c r="CK22" s="43">
        <f>SUM(CONVENIOS!F33:F34)</f>
        <v>1</v>
      </c>
      <c r="CL22" s="43">
        <f>SUM(CONVENIOS!I33:I34)</f>
        <v>0</v>
      </c>
      <c r="CM22" s="43">
        <f>SUM(CONVENIOS!O33:O34)</f>
        <v>0</v>
      </c>
      <c r="CN22" s="43">
        <f>SUM(CONVENIOS!R33:R34)</f>
        <v>0</v>
      </c>
      <c r="CO22" s="43">
        <f t="shared" si="16"/>
        <v>0</v>
      </c>
      <c r="CP22" s="44"/>
      <c r="CQ22" s="44"/>
      <c r="CR22" s="44"/>
      <c r="CS22" s="44"/>
      <c r="CT22" s="387">
        <v>0</v>
      </c>
      <c r="CU22" s="387">
        <v>0</v>
      </c>
      <c r="CV22" s="387"/>
      <c r="CW22" s="387">
        <v>3</v>
      </c>
      <c r="CX22" s="387">
        <v>12</v>
      </c>
      <c r="CY22" s="122"/>
      <c r="CZ22" s="122">
        <v>12</v>
      </c>
      <c r="DA22" s="122">
        <v>0</v>
      </c>
      <c r="DB22" s="122">
        <v>0</v>
      </c>
      <c r="DC22" s="122"/>
      <c r="DD22" s="122"/>
      <c r="DE22" s="122">
        <v>1</v>
      </c>
      <c r="DF22" s="1698"/>
      <c r="DG22" s="122">
        <v>0</v>
      </c>
      <c r="DH22" s="122">
        <v>0</v>
      </c>
      <c r="DI22" s="122">
        <v>0</v>
      </c>
      <c r="DJ22" s="122">
        <v>9</v>
      </c>
      <c r="DK22" s="122">
        <v>0</v>
      </c>
      <c r="DL22" s="122">
        <v>0</v>
      </c>
      <c r="DM22" s="122">
        <v>4</v>
      </c>
      <c r="DN22" s="122">
        <v>0</v>
      </c>
      <c r="DO22" s="122">
        <v>0</v>
      </c>
      <c r="DP22" s="122">
        <v>3</v>
      </c>
      <c r="DQ22" s="122">
        <v>0</v>
      </c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701"/>
    </row>
    <row r="23" spans="1:133" s="29" customFormat="1" ht="21" customHeight="1" thickBot="1">
      <c r="A23" s="147">
        <v>10</v>
      </c>
      <c r="B23" s="152" t="s">
        <v>190</v>
      </c>
      <c r="C23" s="149"/>
      <c r="D23" s="149">
        <v>1</v>
      </c>
      <c r="E23" s="149">
        <f>'A.M. SEYBAPLAYA'!E38</f>
        <v>1</v>
      </c>
      <c r="F23" s="149">
        <f>'A.M. SEYBAPLAYA'!F38</f>
        <v>8</v>
      </c>
      <c r="G23" s="149">
        <f>'A.M. SEYBAPLAYA'!G38</f>
        <v>0</v>
      </c>
      <c r="H23" s="149">
        <f>'A.M. SEYBAPLAYA'!H38</f>
        <v>0</v>
      </c>
      <c r="I23" s="149">
        <f>'A.M. SEYBAPLAYA'!I38</f>
        <v>0</v>
      </c>
      <c r="J23" s="149">
        <f>'A.M. SEYBAPLAYA'!J38</f>
        <v>0</v>
      </c>
      <c r="K23" s="149">
        <f>'A.M. SEYBAPLAYA'!K38</f>
        <v>0</v>
      </c>
      <c r="L23" s="149">
        <f>'A.M. SEYBAPLAYA'!L38</f>
        <v>0</v>
      </c>
      <c r="M23" s="149">
        <f>'A.M. SEYBAPLAYA'!M38</f>
        <v>0</v>
      </c>
      <c r="N23" s="149">
        <f>'A.M. SEYBAPLAYA'!N38</f>
        <v>0</v>
      </c>
      <c r="O23" s="149">
        <f>'A.M. SEYBAPLAYA'!O38</f>
        <v>0</v>
      </c>
      <c r="P23" s="149">
        <f>'A.M. SEYBAPLAYA'!P38</f>
        <v>0</v>
      </c>
      <c r="Q23" s="149">
        <f>'A.M. SEYBAPLAYA'!Q38</f>
        <v>0</v>
      </c>
      <c r="R23" s="149">
        <f>'A.M. SEYBAPLAYA'!R38</f>
        <v>0</v>
      </c>
      <c r="S23" s="149">
        <f>'A.M. SEYBAPLAYA'!S38</f>
        <v>0</v>
      </c>
      <c r="T23" s="149">
        <f>'A.M. SEYBAPLAYA'!T38</f>
        <v>0</v>
      </c>
      <c r="U23" s="149">
        <f>'A.M. SEYBAPLAYA'!U38</f>
        <v>0</v>
      </c>
      <c r="V23" s="149">
        <f>'A.M. SEYBAPLAYA'!V38</f>
        <v>0</v>
      </c>
      <c r="W23" s="149">
        <f>'A.M. SEYBAPLAYA'!W38</f>
        <v>0</v>
      </c>
      <c r="X23" s="149">
        <f>'A.M. SEYBAPLAYA'!X38</f>
        <v>8</v>
      </c>
      <c r="Y23" s="149">
        <f>'A.M. SEYBAPLAYA'!Y38</f>
        <v>2</v>
      </c>
      <c r="Z23" s="149">
        <f>'A.M. SEYBAPLAYA'!Z38</f>
        <v>2</v>
      </c>
      <c r="AA23" s="149">
        <f>'A.M. SEYBAPLAYA'!AA38</f>
        <v>2</v>
      </c>
      <c r="AB23" s="149">
        <f>'A.M. SEYBAPLAYA'!AB38</f>
        <v>1</v>
      </c>
      <c r="AC23" s="149">
        <f>'A.M. SEYBAPLAYA'!AC38</f>
        <v>1</v>
      </c>
      <c r="AD23" s="149">
        <f>'A.M. SEYBAPLAYA'!AD38</f>
        <v>0</v>
      </c>
      <c r="AE23" s="149">
        <f>'A.M. SEYBAPLAYA'!AE38</f>
        <v>0</v>
      </c>
      <c r="AF23" s="58"/>
      <c r="AG23" s="149">
        <f>'A.M. SEYBAPLAYA'!E106</f>
        <v>0</v>
      </c>
      <c r="AH23" s="149">
        <f>'A.M. SEYBAPLAYA'!F106</f>
        <v>0</v>
      </c>
      <c r="AI23" s="149">
        <f>'A.M. SEYBAPLAYA'!G106</f>
        <v>0</v>
      </c>
      <c r="AJ23" s="149">
        <f>'A.M. SEYBAPLAYA'!H106</f>
        <v>0</v>
      </c>
      <c r="AK23" s="149">
        <f>'A.M. SEYBAPLAYA'!I106</f>
        <v>0</v>
      </c>
      <c r="AL23" s="149">
        <f>'A.M. SEYBAPLAYA'!J106</f>
        <v>46</v>
      </c>
      <c r="AM23" s="149">
        <f>'A.M. SEYBAPLAYA'!K106</f>
        <v>500</v>
      </c>
      <c r="AN23" s="149">
        <f>'A.M. SEYBAPLAYA'!L106</f>
        <v>448</v>
      </c>
      <c r="AO23" s="149">
        <f>'A.M. SEYBAPLAYA'!M106</f>
        <v>6</v>
      </c>
      <c r="AP23" s="149">
        <f>'A.M. SEYBAPLAYA'!N106</f>
        <v>46</v>
      </c>
      <c r="AQ23" s="149">
        <f>'A.M. SEYBAPLAYA'!O106</f>
        <v>105</v>
      </c>
      <c r="AR23" s="149">
        <f>'A.M. SEYBAPLAYA'!P106</f>
        <v>395</v>
      </c>
      <c r="AS23" s="149">
        <f>'A.M. SEYBAPLAYA'!Q106</f>
        <v>81</v>
      </c>
      <c r="AT23" s="149">
        <f>'A.M. SEYBAPLAYA'!R106</f>
        <v>63</v>
      </c>
      <c r="AU23" s="149">
        <f>'A.M. SEYBAPLAYA'!S106</f>
        <v>89</v>
      </c>
      <c r="AV23" s="149">
        <f>'A.M. SEYBAPLAYA'!T106</f>
        <v>106</v>
      </c>
      <c r="AW23" s="149">
        <f>'A.M. SEYBAPLAYA'!U106</f>
        <v>83</v>
      </c>
      <c r="AX23" s="149">
        <f>'A.M. SEYBAPLAYA'!V106</f>
        <v>57</v>
      </c>
      <c r="AY23" s="149">
        <f>'A.M. SEYBAPLAYA'!W106</f>
        <v>21</v>
      </c>
      <c r="AZ23" s="108"/>
      <c r="BA23" s="150">
        <f>'A.M. SEYBAPLAYA'!AG38</f>
        <v>0</v>
      </c>
      <c r="BB23" s="150">
        <f>'A.M. SEYBAPLAYA'!AH38</f>
        <v>0</v>
      </c>
      <c r="BC23" s="150">
        <f>'A.M. SEYBAPLAYA'!AI38</f>
        <v>0</v>
      </c>
      <c r="BD23" s="150">
        <f>'A.M. SEYBAPLAYA'!AJ38</f>
        <v>0</v>
      </c>
      <c r="BE23" s="150">
        <f>'A.M. SEYBAPLAYA'!AK38</f>
        <v>0</v>
      </c>
      <c r="BF23" s="150">
        <f>'A.M. SEYBAPLAYA'!AL38</f>
        <v>0</v>
      </c>
      <c r="BG23" s="150">
        <f>'A.M. SEYBAPLAYA'!AM38</f>
        <v>0</v>
      </c>
      <c r="BH23" s="150">
        <f>'A.M. SEYBAPLAYA'!AN38</f>
        <v>0</v>
      </c>
      <c r="BI23" s="150">
        <f>'A.M. SEYBAPLAYA'!AO38</f>
        <v>0</v>
      </c>
      <c r="BJ23" s="150">
        <f>'A.M. SEYBAPLAYA'!AP38</f>
        <v>0</v>
      </c>
      <c r="BK23" s="150">
        <f>'A.M. SEYBAPLAYA'!AQ38</f>
        <v>0</v>
      </c>
      <c r="BL23" s="150">
        <f>'A.M. SEYBAPLAYA'!AR38</f>
        <v>0</v>
      </c>
      <c r="BM23" s="150">
        <f>'A.M. SEYBAPLAYA'!AS38</f>
        <v>0</v>
      </c>
      <c r="BN23" s="108"/>
      <c r="BO23" s="1565">
        <f t="shared" si="1"/>
        <v>47</v>
      </c>
      <c r="BP23" s="1565">
        <f t="shared" si="2"/>
        <v>508</v>
      </c>
      <c r="BQ23" s="1566">
        <f t="shared" si="17"/>
        <v>508</v>
      </c>
      <c r="BR23" s="1566">
        <f t="shared" si="3"/>
        <v>508</v>
      </c>
      <c r="BS23" s="1565">
        <f t="shared" si="4"/>
        <v>448</v>
      </c>
      <c r="BT23" s="1565">
        <f t="shared" si="5"/>
        <v>6</v>
      </c>
      <c r="BU23" s="1565">
        <f t="shared" si="6"/>
        <v>46</v>
      </c>
      <c r="BV23" s="1567">
        <f t="shared" si="7"/>
        <v>105</v>
      </c>
      <c r="BW23" s="1567">
        <f t="shared" si="8"/>
        <v>403</v>
      </c>
      <c r="BX23" s="1565">
        <f t="shared" si="9"/>
        <v>83</v>
      </c>
      <c r="BY23" s="1565">
        <f t="shared" si="10"/>
        <v>65</v>
      </c>
      <c r="BZ23" s="1565">
        <f t="shared" si="11"/>
        <v>91</v>
      </c>
      <c r="CA23" s="1565">
        <f t="shared" si="12"/>
        <v>107</v>
      </c>
      <c r="CB23" s="1565">
        <f t="shared" si="13"/>
        <v>84</v>
      </c>
      <c r="CC23" s="1565">
        <f t="shared" si="14"/>
        <v>57</v>
      </c>
      <c r="CD23" s="1565">
        <f t="shared" si="15"/>
        <v>21</v>
      </c>
      <c r="CE23" s="143"/>
      <c r="CF23" s="151"/>
      <c r="CG23" s="178"/>
      <c r="CH23" s="178"/>
      <c r="CI23" s="178"/>
      <c r="CJ23" s="178"/>
      <c r="CK23" s="149">
        <f>SUM(CONVENIOS!F35:F36)</f>
        <v>0</v>
      </c>
      <c r="CL23" s="149">
        <f>SUM(CONVENIOS!I35:I36)</f>
        <v>0</v>
      </c>
      <c r="CM23" s="149">
        <f>SUM(CONVENIOS!O35:O36)</f>
        <v>0</v>
      </c>
      <c r="CN23" s="149">
        <f>SUM(CONVENIOS!R35:R36)</f>
        <v>0</v>
      </c>
      <c r="CO23" s="149">
        <f t="shared" si="16"/>
        <v>0</v>
      </c>
      <c r="CP23" s="178"/>
      <c r="CQ23" s="178"/>
      <c r="CR23" s="178"/>
      <c r="CS23" s="178"/>
      <c r="CT23" s="386">
        <v>0</v>
      </c>
      <c r="CU23" s="386">
        <v>0</v>
      </c>
      <c r="CV23" s="386"/>
      <c r="CW23" s="386">
        <v>3</v>
      </c>
      <c r="CX23" s="386">
        <v>8</v>
      </c>
      <c r="CY23" s="151"/>
      <c r="CZ23" s="151">
        <v>4</v>
      </c>
      <c r="DA23" s="151">
        <v>2</v>
      </c>
      <c r="DB23" s="151">
        <v>0</v>
      </c>
      <c r="DC23" s="151"/>
      <c r="DD23" s="151"/>
      <c r="DE23" s="151">
        <v>1</v>
      </c>
      <c r="DF23" s="1698"/>
      <c r="DG23" s="151">
        <v>0</v>
      </c>
      <c r="DH23" s="151">
        <v>0</v>
      </c>
      <c r="DI23" s="151">
        <v>15</v>
      </c>
      <c r="DJ23" s="151">
        <v>0</v>
      </c>
      <c r="DK23" s="151">
        <v>0</v>
      </c>
      <c r="DL23" s="151">
        <v>0</v>
      </c>
      <c r="DM23" s="151">
        <v>8</v>
      </c>
      <c r="DN23" s="151">
        <v>0</v>
      </c>
      <c r="DO23" s="151">
        <v>0</v>
      </c>
      <c r="DP23" s="151">
        <v>0</v>
      </c>
      <c r="DQ23" s="151">
        <v>0</v>
      </c>
      <c r="DR23" s="151"/>
      <c r="DS23" s="151"/>
      <c r="DT23" s="151"/>
      <c r="DU23" s="151"/>
      <c r="DV23" s="151"/>
      <c r="DW23" s="151"/>
      <c r="DX23" s="151"/>
      <c r="DY23" s="151"/>
      <c r="DZ23" s="151"/>
      <c r="EA23" s="151"/>
      <c r="EB23" s="151"/>
      <c r="EC23" s="1701"/>
    </row>
    <row r="24" spans="1:133" s="14" customFormat="1" ht="21" customHeight="1" thickBot="1">
      <c r="A24" s="41">
        <v>11</v>
      </c>
      <c r="B24" s="42" t="s">
        <v>150</v>
      </c>
      <c r="C24" s="43"/>
      <c r="D24" s="43">
        <v>1</v>
      </c>
      <c r="E24" s="43">
        <f>'A.M. TENABO'!E38</f>
        <v>1</v>
      </c>
      <c r="F24" s="43">
        <f>'A.M. TENABO'!F38</f>
        <v>9</v>
      </c>
      <c r="G24" s="43">
        <f>'A.M. TENABO'!G38</f>
        <v>0</v>
      </c>
      <c r="H24" s="43">
        <f>'A.M. TENABO'!H38</f>
        <v>0</v>
      </c>
      <c r="I24" s="43">
        <f>'A.M. TENABO'!I38</f>
        <v>0</v>
      </c>
      <c r="J24" s="43">
        <f>'A.M. TENABO'!J38</f>
        <v>0</v>
      </c>
      <c r="K24" s="43">
        <f>'A.M. TENABO'!K38</f>
        <v>0</v>
      </c>
      <c r="L24" s="43">
        <f>'A.M. TENABO'!L38</f>
        <v>0</v>
      </c>
      <c r="M24" s="43">
        <f>'A.M. TENABO'!M38</f>
        <v>0</v>
      </c>
      <c r="N24" s="43">
        <f>'A.M. TENABO'!N38</f>
        <v>0</v>
      </c>
      <c r="O24" s="43">
        <f>'A.M. TENABO'!O38</f>
        <v>0</v>
      </c>
      <c r="P24" s="43">
        <f>'A.M. TENABO'!P38</f>
        <v>0</v>
      </c>
      <c r="Q24" s="43">
        <f>'A.M. TENABO'!Q38</f>
        <v>0</v>
      </c>
      <c r="R24" s="43">
        <f>'A.M. TENABO'!R38</f>
        <v>0</v>
      </c>
      <c r="S24" s="43">
        <f>'A.M. TENABO'!S38</f>
        <v>0</v>
      </c>
      <c r="T24" s="43">
        <f>'A.M. TENABO'!T38</f>
        <v>0</v>
      </c>
      <c r="U24" s="43">
        <f>'A.M. TENABO'!U38</f>
        <v>0</v>
      </c>
      <c r="V24" s="43">
        <f>'A.M. TENABO'!V38</f>
        <v>0</v>
      </c>
      <c r="W24" s="43">
        <f>'A.M. TENABO'!W38</f>
        <v>3</v>
      </c>
      <c r="X24" s="43">
        <f>'A.M. TENABO'!X38</f>
        <v>6</v>
      </c>
      <c r="Y24" s="43">
        <f>'A.M. TENABO'!Y38</f>
        <v>2</v>
      </c>
      <c r="Z24" s="43">
        <f>'A.M. TENABO'!Z38</f>
        <v>3</v>
      </c>
      <c r="AA24" s="43">
        <f>'A.M. TENABO'!AA38</f>
        <v>3</v>
      </c>
      <c r="AB24" s="43">
        <f>'A.M. TENABO'!AB38</f>
        <v>1</v>
      </c>
      <c r="AC24" s="43">
        <f>'A.M. TENABO'!AC38</f>
        <v>0</v>
      </c>
      <c r="AD24" s="43">
        <f>'A.M. TENABO'!AD38</f>
        <v>0</v>
      </c>
      <c r="AE24" s="43">
        <f>'A.M. TENABO'!AE38</f>
        <v>0</v>
      </c>
      <c r="AF24" s="58"/>
      <c r="AG24" s="43">
        <f>'A.M. TENABO'!E117</f>
        <v>0</v>
      </c>
      <c r="AH24" s="43">
        <f>'A.M. TENABO'!F117</f>
        <v>0</v>
      </c>
      <c r="AI24" s="43">
        <f>'A.M. TENABO'!G117</f>
        <v>0</v>
      </c>
      <c r="AJ24" s="43">
        <f>'A.M. TENABO'!H117</f>
        <v>0</v>
      </c>
      <c r="AK24" s="43">
        <f>'A.M. TENABO'!I117</f>
        <v>0</v>
      </c>
      <c r="AL24" s="43">
        <f>'A.M. TENABO'!J117</f>
        <v>75</v>
      </c>
      <c r="AM24" s="43">
        <f>'A.M. TENABO'!K117</f>
        <v>832</v>
      </c>
      <c r="AN24" s="43">
        <f>'A.M. TENABO'!L117</f>
        <v>783</v>
      </c>
      <c r="AO24" s="43">
        <f>'A.M. TENABO'!M117</f>
        <v>10</v>
      </c>
      <c r="AP24" s="43">
        <f>'A.M. TENABO'!N117</f>
        <v>39</v>
      </c>
      <c r="AQ24" s="43">
        <f>'A.M. TENABO'!O117</f>
        <v>59</v>
      </c>
      <c r="AR24" s="43">
        <f>'A.M. TENABO'!P117</f>
        <v>773</v>
      </c>
      <c r="AS24" s="43">
        <f>'A.M. TENABO'!Q117</f>
        <v>119</v>
      </c>
      <c r="AT24" s="43">
        <f>'A.M. TENABO'!R117</f>
        <v>142</v>
      </c>
      <c r="AU24" s="43">
        <f>'A.M. TENABO'!S117</f>
        <v>165</v>
      </c>
      <c r="AV24" s="43">
        <f>'A.M. TENABO'!T117</f>
        <v>147</v>
      </c>
      <c r="AW24" s="43">
        <f>'A.M. TENABO'!U117</f>
        <v>141</v>
      </c>
      <c r="AX24" s="43">
        <f>'A.M. TENABO'!V117</f>
        <v>95</v>
      </c>
      <c r="AY24" s="43">
        <f>'A.M. TENABO'!W117</f>
        <v>23</v>
      </c>
      <c r="AZ24" s="108"/>
      <c r="BA24" s="107">
        <f>'A.M. TENABO'!AG38</f>
        <v>0</v>
      </c>
      <c r="BB24" s="107">
        <f>'A.M. TENABO'!AH38</f>
        <v>0</v>
      </c>
      <c r="BC24" s="107">
        <f>'A.M. TENABO'!AI38</f>
        <v>0</v>
      </c>
      <c r="BD24" s="107">
        <f>'A.M. TENABO'!AJ38</f>
        <v>0</v>
      </c>
      <c r="BE24" s="107">
        <f>'A.M. TENABO'!AK38</f>
        <v>0</v>
      </c>
      <c r="BF24" s="107">
        <f>'A.M. TENABO'!AL38</f>
        <v>0</v>
      </c>
      <c r="BG24" s="107">
        <f>'A.M. TENABO'!AM38</f>
        <v>0</v>
      </c>
      <c r="BH24" s="107">
        <f>'A.M. TENABO'!AN38</f>
        <v>0</v>
      </c>
      <c r="BI24" s="107">
        <f>'A.M. TENABO'!AO38</f>
        <v>0</v>
      </c>
      <c r="BJ24" s="107">
        <f>'A.M. TENABO'!AP38</f>
        <v>0</v>
      </c>
      <c r="BK24" s="107">
        <f>'A.M. TENABO'!AQ38</f>
        <v>0</v>
      </c>
      <c r="BL24" s="107">
        <f>'A.M. TENABO'!AR38</f>
        <v>0</v>
      </c>
      <c r="BM24" s="107">
        <f>'A.M. TENABO'!AS38</f>
        <v>0</v>
      </c>
      <c r="BN24" s="108"/>
      <c r="BO24" s="1565">
        <f t="shared" si="1"/>
        <v>76</v>
      </c>
      <c r="BP24" s="1565">
        <f t="shared" si="2"/>
        <v>841</v>
      </c>
      <c r="BQ24" s="1566">
        <f t="shared" si="17"/>
        <v>841</v>
      </c>
      <c r="BR24" s="1566">
        <f t="shared" si="3"/>
        <v>841</v>
      </c>
      <c r="BS24" s="1565">
        <f t="shared" si="4"/>
        <v>783</v>
      </c>
      <c r="BT24" s="1565">
        <f t="shared" si="5"/>
        <v>10</v>
      </c>
      <c r="BU24" s="1565">
        <f t="shared" si="6"/>
        <v>39</v>
      </c>
      <c r="BV24" s="1567">
        <f t="shared" si="7"/>
        <v>62</v>
      </c>
      <c r="BW24" s="1567">
        <f t="shared" si="8"/>
        <v>779</v>
      </c>
      <c r="BX24" s="1565">
        <f t="shared" si="9"/>
        <v>121</v>
      </c>
      <c r="BY24" s="1565">
        <f t="shared" si="10"/>
        <v>145</v>
      </c>
      <c r="BZ24" s="1565">
        <f t="shared" si="11"/>
        <v>168</v>
      </c>
      <c r="CA24" s="1565">
        <f t="shared" si="12"/>
        <v>148</v>
      </c>
      <c r="CB24" s="1565">
        <f t="shared" si="13"/>
        <v>141</v>
      </c>
      <c r="CC24" s="1565">
        <f t="shared" si="14"/>
        <v>95</v>
      </c>
      <c r="CD24" s="1565">
        <f t="shared" si="15"/>
        <v>23</v>
      </c>
      <c r="CE24" s="108"/>
      <c r="CF24" s="44"/>
      <c r="CG24" s="44"/>
      <c r="CH24" s="44"/>
      <c r="CI24" s="44"/>
      <c r="CJ24" s="44"/>
      <c r="CK24" s="43">
        <f>SUM(CONVENIOS!F37:F38)</f>
        <v>0</v>
      </c>
      <c r="CL24" s="43">
        <f>SUM(CONVENIOS!I37:I38)</f>
        <v>0</v>
      </c>
      <c r="CM24" s="43">
        <f>SUM(CONVENIOS!O37:O38)</f>
        <v>0</v>
      </c>
      <c r="CN24" s="43">
        <f>SUM(CONVENIOS!R37:R38)</f>
        <v>0</v>
      </c>
      <c r="CO24" s="43">
        <f t="shared" si="16"/>
        <v>0</v>
      </c>
      <c r="CP24" s="44"/>
      <c r="CQ24" s="44"/>
      <c r="CR24" s="44"/>
      <c r="CS24" s="44"/>
      <c r="CT24" s="385">
        <v>0</v>
      </c>
      <c r="CU24" s="385">
        <v>0</v>
      </c>
      <c r="CV24" s="385"/>
      <c r="CW24" s="385">
        <v>3</v>
      </c>
      <c r="CX24" s="385">
        <v>11</v>
      </c>
      <c r="CY24" s="44"/>
      <c r="CZ24" s="44">
        <v>8</v>
      </c>
      <c r="DA24" s="44">
        <v>11</v>
      </c>
      <c r="DB24" s="44">
        <v>11</v>
      </c>
      <c r="DC24" s="44"/>
      <c r="DD24" s="44"/>
      <c r="DE24" s="44">
        <v>1</v>
      </c>
      <c r="DF24" s="1699"/>
      <c r="DG24" s="44">
        <v>0</v>
      </c>
      <c r="DH24" s="44">
        <v>60</v>
      </c>
      <c r="DI24" s="44">
        <v>4</v>
      </c>
      <c r="DJ24" s="44">
        <v>44</v>
      </c>
      <c r="DK24" s="44">
        <v>0</v>
      </c>
      <c r="DL24" s="44">
        <v>0</v>
      </c>
      <c r="DM24" s="44">
        <v>9</v>
      </c>
      <c r="DN24" s="44">
        <v>0</v>
      </c>
      <c r="DO24" s="44">
        <v>0</v>
      </c>
      <c r="DP24" s="44">
        <v>0</v>
      </c>
      <c r="DQ24" s="44">
        <v>0</v>
      </c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1702"/>
    </row>
    <row r="25" spans="1:133" s="29" customFormat="1" ht="7.5" customHeight="1" thickBot="1">
      <c r="A25" s="30"/>
      <c r="B25" s="31"/>
      <c r="C25" s="30"/>
      <c r="D25" s="30"/>
      <c r="E25" s="30"/>
      <c r="F25" s="30"/>
      <c r="G25" s="30"/>
      <c r="H25" s="30"/>
      <c r="I25" s="30"/>
      <c r="J25" s="45"/>
      <c r="K25" s="45"/>
      <c r="L25" s="45"/>
      <c r="M25" s="45"/>
      <c r="N25" s="45"/>
      <c r="O25" s="45"/>
      <c r="P25" s="46"/>
      <c r="Q25" s="45"/>
      <c r="R25" s="45"/>
      <c r="S25" s="45"/>
      <c r="T25" s="45"/>
      <c r="U25" s="45"/>
      <c r="V25" s="45"/>
      <c r="W25" s="45"/>
      <c r="X25" s="45"/>
      <c r="Y25" s="56"/>
      <c r="Z25" s="56"/>
      <c r="AA25" s="56"/>
      <c r="AB25" s="56"/>
      <c r="AC25" s="56"/>
      <c r="AD25" s="56"/>
      <c r="AE25" s="56"/>
      <c r="AF25" s="56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56"/>
      <c r="AT25" s="56"/>
      <c r="AU25" s="56"/>
      <c r="AV25" s="56"/>
      <c r="AW25" s="56"/>
      <c r="AX25" s="56"/>
      <c r="AY25" s="56"/>
      <c r="AZ25" s="68"/>
      <c r="BA25" s="109"/>
      <c r="BB25" s="109"/>
      <c r="BC25" s="109"/>
      <c r="BD25" s="109"/>
      <c r="BE25" s="109"/>
      <c r="BF25" s="109"/>
      <c r="BG25" s="159"/>
      <c r="BH25" s="159"/>
      <c r="BI25" s="159"/>
      <c r="BJ25" s="159"/>
      <c r="BK25" s="159"/>
      <c r="BL25" s="159"/>
      <c r="BM25" s="159"/>
      <c r="BN25" s="68"/>
      <c r="BO25" s="45"/>
      <c r="BP25" s="45"/>
      <c r="BQ25" s="45"/>
      <c r="BR25" s="45"/>
      <c r="BS25" s="45"/>
      <c r="BT25" s="46"/>
      <c r="BU25" s="46"/>
      <c r="BV25" s="46"/>
      <c r="BW25" s="46"/>
      <c r="BX25" s="1568"/>
      <c r="BY25" s="1568"/>
      <c r="BZ25" s="1568"/>
      <c r="CA25" s="1568"/>
      <c r="CB25" s="1568"/>
      <c r="CC25" s="1568"/>
      <c r="CD25" s="1568"/>
      <c r="CE25" s="68">
        <f>SUM(CE12:CE19)</f>
        <v>0</v>
      </c>
      <c r="CF25" s="30"/>
      <c r="CG25" s="30"/>
      <c r="CH25" s="30"/>
      <c r="CI25" s="30"/>
      <c r="CJ25" s="30"/>
      <c r="CK25" s="30"/>
      <c r="CL25" s="30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</row>
    <row r="26" spans="1:133" s="33" customFormat="1" ht="21" customHeight="1" thickBot="1">
      <c r="A26" s="34"/>
      <c r="B26" s="35" t="s">
        <v>13</v>
      </c>
      <c r="C26" s="15">
        <f>SUM(C14:C24)</f>
        <v>6</v>
      </c>
      <c r="D26" s="15">
        <f>SUM(D14:D24)</f>
        <v>5</v>
      </c>
      <c r="E26" s="137">
        <f t="shared" ref="E26:V26" si="18">SUM(E12:E24)</f>
        <v>26</v>
      </c>
      <c r="F26" s="137">
        <f t="shared" si="18"/>
        <v>455</v>
      </c>
      <c r="G26" s="137">
        <f t="shared" si="18"/>
        <v>0</v>
      </c>
      <c r="H26" s="137">
        <f t="shared" si="18"/>
        <v>0</v>
      </c>
      <c r="I26" s="137">
        <f t="shared" si="18"/>
        <v>0</v>
      </c>
      <c r="J26" s="137">
        <f t="shared" si="18"/>
        <v>0</v>
      </c>
      <c r="K26" s="137">
        <f t="shared" si="18"/>
        <v>0</v>
      </c>
      <c r="L26" s="137">
        <f t="shared" si="18"/>
        <v>0</v>
      </c>
      <c r="M26" s="137">
        <f t="shared" si="18"/>
        <v>0</v>
      </c>
      <c r="N26" s="137">
        <f t="shared" si="18"/>
        <v>0</v>
      </c>
      <c r="O26" s="137">
        <f t="shared" si="18"/>
        <v>0</v>
      </c>
      <c r="P26" s="137">
        <f t="shared" si="18"/>
        <v>0</v>
      </c>
      <c r="Q26" s="137">
        <f t="shared" si="18"/>
        <v>0</v>
      </c>
      <c r="R26" s="137">
        <f t="shared" si="18"/>
        <v>0</v>
      </c>
      <c r="S26" s="137">
        <f t="shared" si="18"/>
        <v>0</v>
      </c>
      <c r="T26" s="137">
        <f t="shared" si="18"/>
        <v>0</v>
      </c>
      <c r="U26" s="137">
        <f t="shared" si="18"/>
        <v>0</v>
      </c>
      <c r="V26" s="137">
        <f t="shared" si="18"/>
        <v>0</v>
      </c>
      <c r="W26" s="137">
        <f t="shared" ref="W26:AE26" si="19">SUM(W12:W24)</f>
        <v>111</v>
      </c>
      <c r="X26" s="137">
        <f t="shared" si="19"/>
        <v>344</v>
      </c>
      <c r="Y26" s="137">
        <f t="shared" si="19"/>
        <v>105</v>
      </c>
      <c r="Z26" s="137">
        <f>SUM(Z12:Z24)</f>
        <v>90</v>
      </c>
      <c r="AA26" s="137">
        <f>SUM(AA12:AA24)</f>
        <v>107</v>
      </c>
      <c r="AB26" s="137">
        <f>SUM(AB12:AB24)</f>
        <v>83</v>
      </c>
      <c r="AC26" s="137">
        <f t="shared" si="19"/>
        <v>45</v>
      </c>
      <c r="AD26" s="137">
        <f t="shared" si="19"/>
        <v>20</v>
      </c>
      <c r="AE26" s="137">
        <f t="shared" si="19"/>
        <v>5</v>
      </c>
      <c r="AF26" s="164"/>
      <c r="AG26" s="138">
        <f>SUM(AG12:AG24)</f>
        <v>12</v>
      </c>
      <c r="AH26" s="138">
        <f>SUM(AH12:AH24)</f>
        <v>130</v>
      </c>
      <c r="AI26" s="138">
        <f>SUM(AI12:AI24)</f>
        <v>124</v>
      </c>
      <c r="AJ26" s="138">
        <f>SUM(AJ12:AJ24)</f>
        <v>0</v>
      </c>
      <c r="AK26" s="138">
        <f>SUM(AK12:AK24)</f>
        <v>6</v>
      </c>
      <c r="AL26" s="138">
        <f t="shared" ref="AL26:AS26" si="20">SUM(AL12:AL24)</f>
        <v>1591</v>
      </c>
      <c r="AM26" s="138">
        <f t="shared" si="20"/>
        <v>18442</v>
      </c>
      <c r="AN26" s="138">
        <f t="shared" si="20"/>
        <v>15501</v>
      </c>
      <c r="AO26" s="138">
        <f t="shared" si="20"/>
        <v>340</v>
      </c>
      <c r="AP26" s="138">
        <f t="shared" si="20"/>
        <v>2601</v>
      </c>
      <c r="AQ26" s="138">
        <f t="shared" si="20"/>
        <v>3569</v>
      </c>
      <c r="AR26" s="138">
        <f t="shared" si="20"/>
        <v>15003</v>
      </c>
      <c r="AS26" s="138">
        <f t="shared" si="20"/>
        <v>2054</v>
      </c>
      <c r="AT26" s="138">
        <f t="shared" ref="AT26:AY26" si="21">SUM(AT12:AT24)</f>
        <v>2586</v>
      </c>
      <c r="AU26" s="138">
        <f t="shared" si="21"/>
        <v>4592</v>
      </c>
      <c r="AV26" s="138">
        <f t="shared" si="21"/>
        <v>4124</v>
      </c>
      <c r="AW26" s="138">
        <f t="shared" si="21"/>
        <v>2815</v>
      </c>
      <c r="AX26" s="138">
        <f t="shared" si="21"/>
        <v>1622</v>
      </c>
      <c r="AY26" s="138">
        <f t="shared" si="21"/>
        <v>779</v>
      </c>
      <c r="AZ26" s="139"/>
      <c r="BA26" s="140">
        <f t="shared" ref="BA26:BM26" si="22">SUM(BA12:BA24)</f>
        <v>0</v>
      </c>
      <c r="BB26" s="140">
        <f t="shared" si="22"/>
        <v>0</v>
      </c>
      <c r="BC26" s="140">
        <f t="shared" si="22"/>
        <v>0</v>
      </c>
      <c r="BD26" s="140">
        <f t="shared" si="22"/>
        <v>0</v>
      </c>
      <c r="BE26" s="140">
        <f t="shared" si="22"/>
        <v>0</v>
      </c>
      <c r="BF26" s="140">
        <f t="shared" si="22"/>
        <v>0</v>
      </c>
      <c r="BG26" s="140">
        <f t="shared" si="22"/>
        <v>0</v>
      </c>
      <c r="BH26" s="140">
        <f>SUM(BH12:BH24)</f>
        <v>0</v>
      </c>
      <c r="BI26" s="140">
        <f>SUM(BI12:BI24)</f>
        <v>0</v>
      </c>
      <c r="BJ26" s="140">
        <f>SUM(BJ12:BJ24)</f>
        <v>0</v>
      </c>
      <c r="BK26" s="140">
        <f t="shared" si="22"/>
        <v>0</v>
      </c>
      <c r="BL26" s="140">
        <f t="shared" si="22"/>
        <v>0</v>
      </c>
      <c r="BM26" s="140">
        <f t="shared" si="22"/>
        <v>0</v>
      </c>
      <c r="BN26" s="16"/>
      <c r="BO26" s="135">
        <f t="shared" ref="BO26:BX26" si="23">SUM(BO12:BO24)</f>
        <v>1629</v>
      </c>
      <c r="BP26" s="135">
        <f t="shared" si="23"/>
        <v>19027</v>
      </c>
      <c r="BQ26" s="713">
        <f>SUM(BQ12:BQ24)</f>
        <v>19027</v>
      </c>
      <c r="BR26" s="713">
        <f>SUM(BR12:BR24)</f>
        <v>19027</v>
      </c>
      <c r="BS26" s="135">
        <f t="shared" si="23"/>
        <v>15625</v>
      </c>
      <c r="BT26" s="135">
        <f t="shared" si="23"/>
        <v>340</v>
      </c>
      <c r="BU26" s="135">
        <f t="shared" si="23"/>
        <v>2607</v>
      </c>
      <c r="BV26" s="135">
        <f t="shared" si="23"/>
        <v>3680</v>
      </c>
      <c r="BW26" s="135">
        <f t="shared" si="23"/>
        <v>15347</v>
      </c>
      <c r="BX26" s="135">
        <f t="shared" si="23"/>
        <v>2159</v>
      </c>
      <c r="BY26" s="135">
        <f t="shared" ref="BY26:CD26" si="24">SUM(BY12:BY24)</f>
        <v>2676</v>
      </c>
      <c r="BZ26" s="135">
        <f t="shared" si="24"/>
        <v>4699</v>
      </c>
      <c r="CA26" s="135">
        <f t="shared" si="24"/>
        <v>4207</v>
      </c>
      <c r="CB26" s="135">
        <f t="shared" si="24"/>
        <v>2860</v>
      </c>
      <c r="CC26" s="135">
        <f t="shared" si="24"/>
        <v>1642</v>
      </c>
      <c r="CD26" s="135">
        <f t="shared" si="24"/>
        <v>784</v>
      </c>
      <c r="CE26" s="16"/>
      <c r="CF26" s="32">
        <f t="shared" ref="CF26:DZ26" si="25">SUM(CF12:CF24)</f>
        <v>0</v>
      </c>
      <c r="CG26" s="32">
        <f t="shared" si="25"/>
        <v>0</v>
      </c>
      <c r="CH26" s="32">
        <f t="shared" si="25"/>
        <v>0</v>
      </c>
      <c r="CI26" s="32">
        <f t="shared" si="25"/>
        <v>0</v>
      </c>
      <c r="CJ26" s="32">
        <f t="shared" si="25"/>
        <v>0</v>
      </c>
      <c r="CK26" s="32">
        <f>SUM(CK12:CK24)</f>
        <v>8</v>
      </c>
      <c r="CL26" s="32">
        <f t="shared" si="25"/>
        <v>878</v>
      </c>
      <c r="CM26" s="32">
        <f t="shared" si="25"/>
        <v>0</v>
      </c>
      <c r="CN26" s="32">
        <f t="shared" si="25"/>
        <v>0</v>
      </c>
      <c r="CO26" s="32">
        <f t="shared" si="25"/>
        <v>878</v>
      </c>
      <c r="CP26" s="32">
        <f t="shared" si="25"/>
        <v>1</v>
      </c>
      <c r="CQ26" s="32">
        <f t="shared" si="25"/>
        <v>4</v>
      </c>
      <c r="CR26" s="32">
        <f t="shared" si="25"/>
        <v>6</v>
      </c>
      <c r="CS26" s="32">
        <f t="shared" si="25"/>
        <v>46</v>
      </c>
      <c r="CT26" s="32">
        <f t="shared" si="25"/>
        <v>6</v>
      </c>
      <c r="CU26" s="32">
        <f t="shared" si="25"/>
        <v>12</v>
      </c>
      <c r="CV26" s="32">
        <f t="shared" si="25"/>
        <v>0</v>
      </c>
      <c r="CW26" s="32">
        <f t="shared" si="25"/>
        <v>153</v>
      </c>
      <c r="CX26" s="32">
        <f t="shared" si="25"/>
        <v>219</v>
      </c>
      <c r="CY26" s="32">
        <f t="shared" si="25"/>
        <v>0</v>
      </c>
      <c r="CZ26" s="32">
        <f t="shared" si="25"/>
        <v>142</v>
      </c>
      <c r="DA26" s="32">
        <f t="shared" si="25"/>
        <v>98</v>
      </c>
      <c r="DB26" s="32">
        <f t="shared" si="25"/>
        <v>154</v>
      </c>
      <c r="DC26" s="32">
        <f t="shared" si="25"/>
        <v>0</v>
      </c>
      <c r="DD26" s="32">
        <f t="shared" si="25"/>
        <v>0</v>
      </c>
      <c r="DE26" s="32">
        <f t="shared" si="25"/>
        <v>11</v>
      </c>
      <c r="DF26" s="32">
        <f t="shared" si="25"/>
        <v>11</v>
      </c>
      <c r="DG26" s="32">
        <f t="shared" si="25"/>
        <v>0</v>
      </c>
      <c r="DH26" s="32">
        <f t="shared" si="25"/>
        <v>290</v>
      </c>
      <c r="DI26" s="32">
        <f t="shared" si="25"/>
        <v>149</v>
      </c>
      <c r="DJ26" s="32">
        <f t="shared" si="25"/>
        <v>202</v>
      </c>
      <c r="DK26" s="32">
        <f t="shared" si="25"/>
        <v>0</v>
      </c>
      <c r="DL26" s="32">
        <f t="shared" si="25"/>
        <v>0</v>
      </c>
      <c r="DM26" s="32">
        <f t="shared" si="25"/>
        <v>190</v>
      </c>
      <c r="DN26" s="32">
        <f t="shared" si="25"/>
        <v>29</v>
      </c>
      <c r="DO26" s="32">
        <f t="shared" si="25"/>
        <v>29</v>
      </c>
      <c r="DP26" s="32">
        <f t="shared" si="25"/>
        <v>96</v>
      </c>
      <c r="DQ26" s="32">
        <f t="shared" si="25"/>
        <v>17</v>
      </c>
      <c r="DR26" s="32">
        <f t="shared" si="25"/>
        <v>0</v>
      </c>
      <c r="DS26" s="32">
        <f t="shared" si="25"/>
        <v>0</v>
      </c>
      <c r="DT26" s="32">
        <f t="shared" si="25"/>
        <v>0</v>
      </c>
      <c r="DU26" s="32">
        <f t="shared" si="25"/>
        <v>0</v>
      </c>
      <c r="DV26" s="32">
        <f t="shared" si="25"/>
        <v>0</v>
      </c>
      <c r="DW26" s="32">
        <f t="shared" si="25"/>
        <v>0</v>
      </c>
      <c r="DX26" s="32">
        <f t="shared" si="25"/>
        <v>0</v>
      </c>
      <c r="DY26" s="32">
        <f t="shared" si="25"/>
        <v>0</v>
      </c>
      <c r="DZ26" s="32">
        <f t="shared" si="25"/>
        <v>0</v>
      </c>
      <c r="EA26" s="32"/>
      <c r="EB26" s="32"/>
      <c r="EC26" s="32"/>
    </row>
    <row r="27" spans="1:133" s="16" customFormat="1">
      <c r="A27" s="18"/>
      <c r="B27" s="19"/>
      <c r="W27" s="20"/>
      <c r="AN27" s="21"/>
      <c r="CJ27" s="22"/>
      <c r="CK27" s="22"/>
    </row>
    <row r="28" spans="1:133" s="16" customFormat="1" ht="15">
      <c r="A28" s="83" t="s">
        <v>117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CP28" s="23"/>
      <c r="CQ28" s="23"/>
      <c r="CR28" s="23"/>
      <c r="CT28" s="23"/>
      <c r="CU28" s="23"/>
      <c r="CV28" s="23"/>
      <c r="DG28" s="21"/>
      <c r="DY28" s="22"/>
    </row>
    <row r="29" spans="1:133" s="16" customFormat="1">
      <c r="A29" s="84" t="s">
        <v>118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BR29" s="314"/>
      <c r="CP29" s="23"/>
      <c r="CQ29" s="23"/>
      <c r="CR29" s="23"/>
      <c r="CT29" s="23"/>
      <c r="CU29" s="23"/>
      <c r="CV29" s="23"/>
      <c r="DG29" s="21"/>
      <c r="DY29" s="22"/>
    </row>
    <row r="30" spans="1:133" s="16" customForma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BR30" s="314"/>
      <c r="CP30" s="23"/>
      <c r="CQ30" s="23"/>
      <c r="CR30" s="23"/>
      <c r="CT30" s="23"/>
      <c r="CU30" s="23"/>
      <c r="CV30" s="23"/>
      <c r="DG30" s="21"/>
      <c r="DY30" s="22"/>
    </row>
    <row r="31" spans="1:133" s="16" customFormat="1" ht="28.5">
      <c r="A31" s="126" t="s">
        <v>26</v>
      </c>
      <c r="B31" s="78" t="s">
        <v>83</v>
      </c>
      <c r="C31" s="91"/>
      <c r="D31"/>
      <c r="E31"/>
      <c r="F31" s="92"/>
      <c r="G31" s="93"/>
      <c r="H31" s="78"/>
      <c r="I31" s="94" t="s">
        <v>144</v>
      </c>
      <c r="J31" s="127" t="s">
        <v>145</v>
      </c>
      <c r="K31" s="95"/>
      <c r="L31" s="96"/>
      <c r="M31" s="96"/>
      <c r="N31" s="96"/>
      <c r="O31" s="97"/>
      <c r="P31" s="128"/>
      <c r="Q31" s="128"/>
      <c r="R31" s="128"/>
      <c r="S31" s="128"/>
      <c r="T31" s="128"/>
      <c r="U31" s="129"/>
      <c r="V31" s="129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P31" s="23"/>
      <c r="CQ31" s="23"/>
      <c r="CR31" s="23"/>
      <c r="CT31" s="23"/>
      <c r="CU31" s="23"/>
      <c r="CV31" s="23"/>
      <c r="DG31" s="21"/>
      <c r="DY31" s="22"/>
    </row>
    <row r="32" spans="1:133" s="16" customFormat="1" ht="15" customHeight="1">
      <c r="A32" s="130" t="s">
        <v>85</v>
      </c>
      <c r="B32" s="78" t="s">
        <v>86</v>
      </c>
      <c r="C32"/>
      <c r="D32"/>
      <c r="E32"/>
      <c r="F32" s="98"/>
      <c r="G32" s="78"/>
      <c r="H32" s="78"/>
      <c r="I32" s="77" t="s">
        <v>28</v>
      </c>
      <c r="J32" s="79" t="s">
        <v>84</v>
      </c>
      <c r="K32" s="78"/>
      <c r="L32" s="78"/>
      <c r="M32" s="78"/>
      <c r="N32" s="78"/>
      <c r="O32" s="78"/>
      <c r="P32" s="78"/>
      <c r="Q32" s="78"/>
      <c r="R32" s="78"/>
      <c r="S32" s="78"/>
      <c r="T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P32" s="23"/>
      <c r="CQ32" s="23"/>
      <c r="CR32" s="23"/>
      <c r="CT32" s="23"/>
      <c r="CU32" s="23"/>
      <c r="CV32" s="23"/>
      <c r="CY32" s="21"/>
      <c r="CZ32" s="21"/>
      <c r="DG32" s="21"/>
      <c r="DP32" s="24"/>
      <c r="DY32" s="25"/>
    </row>
    <row r="33" spans="1:129" s="16" customFormat="1" ht="15">
      <c r="A33" s="130" t="s">
        <v>14</v>
      </c>
      <c r="B33" s="78" t="s">
        <v>89</v>
      </c>
      <c r="C33"/>
      <c r="D33"/>
      <c r="E33"/>
      <c r="F33" s="98"/>
      <c r="G33" s="78"/>
      <c r="H33" s="78"/>
      <c r="I33" s="77" t="s">
        <v>42</v>
      </c>
      <c r="J33" s="78" t="s">
        <v>87</v>
      </c>
      <c r="K33" s="78"/>
      <c r="L33" s="78"/>
      <c r="M33" s="78"/>
      <c r="N33" s="78"/>
      <c r="O33" s="78"/>
      <c r="P33" s="78"/>
      <c r="Q33" s="78"/>
      <c r="R33" s="78"/>
      <c r="S33" s="78"/>
      <c r="T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P33" s="23"/>
      <c r="CQ33" s="23"/>
      <c r="CR33" s="23"/>
      <c r="CT33" s="23"/>
      <c r="CU33" s="23"/>
      <c r="CV33" s="23"/>
      <c r="CY33" s="21"/>
      <c r="CZ33" s="21"/>
      <c r="DG33" s="21"/>
      <c r="DY33" s="25"/>
    </row>
    <row r="34" spans="1:129" s="16" customFormat="1" ht="15" customHeight="1">
      <c r="A34" s="131" t="s">
        <v>15</v>
      </c>
      <c r="B34" s="78" t="s">
        <v>90</v>
      </c>
      <c r="C34"/>
      <c r="D34"/>
      <c r="E34"/>
      <c r="F34" s="98"/>
      <c r="G34" s="78"/>
      <c r="H34" s="78"/>
      <c r="I34" s="77" t="s">
        <v>2</v>
      </c>
      <c r="J34" s="78" t="s">
        <v>88</v>
      </c>
      <c r="K34" s="78"/>
      <c r="L34" s="78"/>
      <c r="M34" s="78"/>
      <c r="N34" s="78"/>
      <c r="O34" s="78"/>
      <c r="P34" s="78"/>
      <c r="Q34" s="78"/>
      <c r="R34" s="78"/>
      <c r="S34" s="78"/>
      <c r="T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P34" s="23"/>
      <c r="CQ34" s="23"/>
      <c r="CR34" s="23"/>
      <c r="CT34" s="23"/>
      <c r="CU34" s="23"/>
      <c r="CV34" s="23"/>
      <c r="DG34" s="21"/>
      <c r="DY34" s="25"/>
    </row>
    <row r="35" spans="1:129" s="16" customFormat="1" ht="24" customHeight="1">
      <c r="A35" s="99" t="s">
        <v>16</v>
      </c>
      <c r="B35" s="1715" t="s">
        <v>91</v>
      </c>
      <c r="C35" s="1715"/>
      <c r="D35" s="1715"/>
      <c r="E35" s="1715"/>
      <c r="F35" s="1715"/>
      <c r="G35" s="1715"/>
      <c r="H35" s="1715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P35" s="23"/>
      <c r="CQ35" s="23"/>
      <c r="CR35" s="23"/>
      <c r="CT35" s="23"/>
      <c r="CU35" s="23"/>
      <c r="CV35" s="23"/>
      <c r="DY35" s="25"/>
    </row>
    <row r="36" spans="1:129" s="16" customFormat="1" ht="28.5">
      <c r="A36" s="99" t="s">
        <v>107</v>
      </c>
      <c r="B36" s="132" t="s">
        <v>119</v>
      </c>
      <c r="C36"/>
      <c r="D36"/>
      <c r="E36"/>
      <c r="F36" s="80"/>
      <c r="G36" s="78"/>
      <c r="H36" s="81"/>
      <c r="I36" s="94" t="s">
        <v>146</v>
      </c>
      <c r="J36" s="133" t="s">
        <v>147</v>
      </c>
      <c r="K36" s="96"/>
      <c r="L36" s="96"/>
      <c r="M36" s="96"/>
      <c r="N36" s="96"/>
      <c r="O36" s="96"/>
      <c r="P36" s="97"/>
      <c r="Q36" s="128"/>
      <c r="R36" s="128"/>
      <c r="S36" s="128"/>
      <c r="T36" s="128"/>
    </row>
    <row r="37" spans="1:129" s="16" customFormat="1" ht="15">
      <c r="A37" s="81"/>
      <c r="B37" s="78"/>
      <c r="C37"/>
      <c r="D37"/>
      <c r="E37"/>
      <c r="F37" s="81"/>
      <c r="G37" s="78"/>
      <c r="I37" s="80" t="s">
        <v>0</v>
      </c>
      <c r="J37" s="78" t="s">
        <v>148</v>
      </c>
      <c r="K37" s="81"/>
    </row>
    <row r="38" spans="1:129" s="16" customFormat="1" ht="14.25">
      <c r="A38" s="18"/>
      <c r="B38" s="19"/>
      <c r="F38" s="77"/>
      <c r="G38" s="78"/>
      <c r="I38" s="81" t="s">
        <v>1</v>
      </c>
      <c r="J38" s="78" t="s">
        <v>149</v>
      </c>
    </row>
    <row r="39" spans="1:129" s="16" customFormat="1" ht="14.25">
      <c r="A39" s="18"/>
      <c r="B39" s="19"/>
      <c r="F39" s="77"/>
      <c r="G39" s="78"/>
    </row>
    <row r="40" spans="1:129" s="16" customFormat="1" ht="14.25">
      <c r="A40" s="18"/>
      <c r="B40" s="19"/>
      <c r="F40" s="77"/>
      <c r="G40" s="78"/>
    </row>
    <row r="41" spans="1:129" s="16" customFormat="1" ht="14.25">
      <c r="A41" s="18"/>
      <c r="B41" s="19"/>
      <c r="F41" s="80"/>
      <c r="G41" s="78"/>
    </row>
    <row r="42" spans="1:129" s="16" customFormat="1">
      <c r="A42" s="18"/>
      <c r="B42" s="19"/>
    </row>
    <row r="43" spans="1:129" s="16" customFormat="1">
      <c r="A43" s="18"/>
      <c r="B43" s="19"/>
    </row>
    <row r="44" spans="1:129" s="16" customFormat="1">
      <c r="A44" s="18"/>
      <c r="B44" s="19"/>
    </row>
    <row r="45" spans="1:129">
      <c r="E45" s="179"/>
    </row>
    <row r="47" spans="1:129">
      <c r="G47" s="179"/>
    </row>
    <row r="48" spans="1:129">
      <c r="BT48" s="179"/>
    </row>
    <row r="64" spans="11:11">
      <c r="K64" s="224"/>
    </row>
    <row r="70" spans="11:11">
      <c r="K70" s="224"/>
    </row>
  </sheetData>
  <sheetProtection algorithmName="SHA-512" hashValue="UkghINPEP9o4UNYC6COZEv/KATDoHfQQdo7nbxpA1OkCA0A40oNJM1PGLj3qEjj3bOcyIwZGH0khlCTCMIArGA==" saltValue="/Wl0khPwZqMqtmgg6aXUOg==" spinCount="100000" sheet="1" selectLockedCells="1"/>
  <mergeCells count="87">
    <mergeCell ref="CK6:CO7"/>
    <mergeCell ref="CZ6:DB7"/>
    <mergeCell ref="DC6:DD7"/>
    <mergeCell ref="DE6:DF7"/>
    <mergeCell ref="CP6:CX7"/>
    <mergeCell ref="CY6:CY10"/>
    <mergeCell ref="CZ8:CZ10"/>
    <mergeCell ref="CU9:CU10"/>
    <mergeCell ref="DC8:DC10"/>
    <mergeCell ref="DA8:DA10"/>
    <mergeCell ref="DB8:DB10"/>
    <mergeCell ref="CP9:CP10"/>
    <mergeCell ref="CX9:CX10"/>
    <mergeCell ref="DD8:DD10"/>
    <mergeCell ref="CV9:CV10"/>
    <mergeCell ref="CT9:CT10"/>
    <mergeCell ref="CT8:CX8"/>
    <mergeCell ref="CW9:CW10"/>
    <mergeCell ref="CF8:CF10"/>
    <mergeCell ref="CH8:CH10"/>
    <mergeCell ref="CG8:CG10"/>
    <mergeCell ref="CP8:CS8"/>
    <mergeCell ref="CQ9:CQ10"/>
    <mergeCell ref="CR9:CR10"/>
    <mergeCell ref="CS9:CS10"/>
    <mergeCell ref="CM8:CN8"/>
    <mergeCell ref="CL9:CL10"/>
    <mergeCell ref="CM9:CM10"/>
    <mergeCell ref="CN9:CN10"/>
    <mergeCell ref="CK9:CK10"/>
    <mergeCell ref="CK8:CL8"/>
    <mergeCell ref="CF6:CH7"/>
    <mergeCell ref="CI6:CI10"/>
    <mergeCell ref="CJ6:CJ10"/>
    <mergeCell ref="A1:AJ1"/>
    <mergeCell ref="A3:X3"/>
    <mergeCell ref="A6:A10"/>
    <mergeCell ref="A2:AJ2"/>
    <mergeCell ref="E8:I9"/>
    <mergeCell ref="J8:N9"/>
    <mergeCell ref="O8:R9"/>
    <mergeCell ref="S8:V9"/>
    <mergeCell ref="A4:AJ4"/>
    <mergeCell ref="BO7:BW9"/>
    <mergeCell ref="BA7:BF7"/>
    <mergeCell ref="BA8:BD9"/>
    <mergeCell ref="BE8:BF9"/>
    <mergeCell ref="B35:H35"/>
    <mergeCell ref="A12:D12"/>
    <mergeCell ref="B7:B10"/>
    <mergeCell ref="W8:X9"/>
    <mergeCell ref="AG8:AK9"/>
    <mergeCell ref="E7:AE7"/>
    <mergeCell ref="AG7:AY7"/>
    <mergeCell ref="Y8:AE9"/>
    <mergeCell ref="C6:D9"/>
    <mergeCell ref="AL8:AP9"/>
    <mergeCell ref="E6:X6"/>
    <mergeCell ref="AS8:AY9"/>
    <mergeCell ref="AQ8:AR9"/>
    <mergeCell ref="BG8:BM9"/>
    <mergeCell ref="BX7:CD9"/>
    <mergeCell ref="CO8:CO10"/>
    <mergeCell ref="DF14:DF24"/>
    <mergeCell ref="EC14:EC24"/>
    <mergeCell ref="DE8:DE10"/>
    <mergeCell ref="DF8:DF10"/>
    <mergeCell ref="DI8:DI10"/>
    <mergeCell ref="DH8:DH10"/>
    <mergeCell ref="DG8:DG10"/>
    <mergeCell ref="DK8:DK10"/>
    <mergeCell ref="DU8:DU10"/>
    <mergeCell ref="DZ8:DZ10"/>
    <mergeCell ref="EB6:EB10"/>
    <mergeCell ref="DM8:DQ9"/>
    <mergeCell ref="DR8:DT9"/>
    <mergeCell ref="DW8:DW10"/>
    <mergeCell ref="DR6:DX7"/>
    <mergeCell ref="DJ8:DJ10"/>
    <mergeCell ref="EC6:EC10"/>
    <mergeCell ref="DV8:DV10"/>
    <mergeCell ref="DX8:DX10"/>
    <mergeCell ref="EA8:EA10"/>
    <mergeCell ref="DG6:DQ7"/>
    <mergeCell ref="DL8:DL10"/>
    <mergeCell ref="DY6:DY10"/>
    <mergeCell ref="DZ6:EA7"/>
  </mergeCells>
  <pageMargins left="0.39370078740157483" right="0.39370078740157483" top="0.98425196850393704" bottom="0.98425196850393704" header="0.51181102362204722" footer="0.51181102362204722"/>
  <pageSetup scale="37" orientation="landscape" r:id="rId1"/>
  <headerFooter>
    <oddHeader>&amp;L&amp;G&amp;C&amp;"-,Negrita"&amp;16SUBSECRETARÍA DE EDUCACIÓN MEDIA SUPERIOR
DIRECCIÓN GENERAL DE CENTROS DE FORMACIÓN PARA EL TRABAJO
COORDINACIÓN DE ORGANISMOS DESCENTRALIZADOS ESTATALES DE INSTITUTOS DE CAPACITACIÓN PARA EL TRABAJO&amp;"-,Normal"&amp;11
&amp;R&amp;G</oddHeader>
    <oddFooter>&amp;L&amp;14&amp;F&amp;C&amp;16Página &amp;P&amp;R&amp;G</oddFooter>
  </headerFooter>
  <colBreaks count="2" manualBreakCount="2">
    <brk id="32" max="33" man="1"/>
    <brk id="93" max="33" man="1"/>
  </colBreaks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5">
    <tabColor rgb="FF00B0F0"/>
  </sheetPr>
  <dimension ref="A1:AT195"/>
  <sheetViews>
    <sheetView showGridLines="0" topLeftCell="B1" zoomScaleNormal="100" workbookViewId="0">
      <pane ySplit="9" topLeftCell="A145" activePane="bottomLeft" state="frozen"/>
      <selection sqref="A1:AP1"/>
      <selection pane="bottomLeft" activeCell="B30" sqref="B30:C30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24" width="11.42578125" style="1"/>
    <col min="25" max="28" width="11.42578125" style="1" customWidth="1"/>
    <col min="29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6" ht="15.75" customHeight="1">
      <c r="A1" s="1832" t="s">
        <v>44</v>
      </c>
      <c r="B1" s="1832"/>
      <c r="C1" s="1832"/>
      <c r="D1" s="1832"/>
      <c r="E1" s="1832"/>
      <c r="F1" s="1832"/>
      <c r="G1" s="1832"/>
      <c r="H1" s="1832"/>
      <c r="I1" s="1832"/>
      <c r="J1" s="1832"/>
      <c r="K1" s="1832"/>
      <c r="L1" s="1832"/>
      <c r="M1" s="1832"/>
      <c r="N1" s="1832"/>
      <c r="O1" s="1832"/>
      <c r="P1" s="1832"/>
      <c r="Q1" s="1832"/>
      <c r="R1" s="1832"/>
      <c r="S1" s="1832"/>
      <c r="T1" s="1832"/>
      <c r="U1" s="1832"/>
      <c r="V1" s="1832"/>
      <c r="W1" s="1832"/>
      <c r="X1" s="1832"/>
      <c r="Y1" s="1832"/>
      <c r="Z1" s="1832"/>
      <c r="AA1" s="1832"/>
      <c r="AB1" s="1832"/>
      <c r="AC1" s="1832"/>
      <c r="AD1" s="1832"/>
      <c r="AE1" s="1832"/>
      <c r="AF1" s="1832"/>
      <c r="AG1" s="1832"/>
      <c r="AH1" s="1832"/>
      <c r="AI1" s="1832"/>
      <c r="AJ1" s="1832"/>
      <c r="AK1" s="1832"/>
      <c r="AL1" s="1832"/>
      <c r="AM1" s="154"/>
      <c r="AN1" s="154"/>
      <c r="AO1" s="154"/>
      <c r="AP1" s="154"/>
      <c r="AQ1" s="154"/>
      <c r="AR1" s="154"/>
      <c r="AS1" s="154"/>
    </row>
    <row r="2" spans="1:46" ht="15.75">
      <c r="A2" s="1833" t="s">
        <v>4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1833"/>
      <c r="Z2" s="1833"/>
      <c r="AA2" s="1833"/>
      <c r="AB2" s="1833"/>
      <c r="AC2" s="1833"/>
      <c r="AD2" s="1833"/>
      <c r="AE2" s="1833"/>
      <c r="AF2" s="1833"/>
      <c r="AG2" s="1833"/>
      <c r="AH2" s="1833"/>
      <c r="AI2" s="1833"/>
      <c r="AJ2" s="1833"/>
      <c r="AK2" s="1833"/>
      <c r="AL2" s="1833"/>
      <c r="AM2" s="155"/>
      <c r="AN2" s="155"/>
      <c r="AO2" s="155"/>
      <c r="AP2" s="155"/>
      <c r="AQ2" s="155"/>
      <c r="AR2" s="155"/>
      <c r="AS2" s="155"/>
    </row>
    <row r="3" spans="1:46" ht="15.75">
      <c r="A3" s="1833" t="s">
        <v>115</v>
      </c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  <c r="T3" s="1833"/>
      <c r="U3" s="1833"/>
      <c r="V3" s="1833"/>
      <c r="W3" s="1833"/>
      <c r="X3" s="1833"/>
      <c r="Y3" s="1833"/>
      <c r="Z3" s="1833"/>
      <c r="AA3" s="1833"/>
      <c r="AB3" s="1833"/>
      <c r="AC3" s="1833"/>
      <c r="AD3" s="1833"/>
      <c r="AE3" s="1833"/>
      <c r="AF3" s="1833"/>
      <c r="AG3" s="1833"/>
      <c r="AH3" s="1833"/>
      <c r="AI3" s="1833"/>
      <c r="AJ3" s="1833"/>
      <c r="AK3" s="1833"/>
      <c r="AL3" s="1833"/>
      <c r="AM3" s="155"/>
      <c r="AN3" s="155"/>
      <c r="AO3" s="155"/>
      <c r="AP3" s="155"/>
      <c r="AQ3" s="155"/>
      <c r="AR3" s="155"/>
      <c r="AS3" s="155"/>
    </row>
    <row r="4" spans="1:46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6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6" ht="15.75" thickBot="1">
      <c r="A6" s="2" t="s">
        <v>3</v>
      </c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46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6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6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6" ht="15.75"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1:46" ht="15.75" thickBot="1"/>
    <row r="12" spans="1:46" ht="21.75" customHeight="1" thickBot="1">
      <c r="A12" s="1846" t="s">
        <v>45</v>
      </c>
      <c r="B12" s="1848" t="s">
        <v>66</v>
      </c>
      <c r="C12" s="1849"/>
      <c r="D12" s="1854" t="s">
        <v>67</v>
      </c>
      <c r="E12" s="1855" t="s">
        <v>94</v>
      </c>
      <c r="F12" s="1856"/>
      <c r="G12" s="1856"/>
      <c r="H12" s="1856"/>
      <c r="I12" s="1856"/>
      <c r="J12" s="1856"/>
      <c r="K12" s="1856"/>
      <c r="L12" s="1856"/>
      <c r="M12" s="1856"/>
      <c r="N12" s="1856"/>
      <c r="O12" s="1856"/>
      <c r="P12" s="1856"/>
      <c r="Q12" s="1822"/>
      <c r="R12" s="1822"/>
      <c r="S12" s="1822"/>
      <c r="T12" s="1822"/>
      <c r="U12" s="1857"/>
      <c r="V12" s="1857"/>
      <c r="W12" s="1858"/>
      <c r="AJ12" s="4"/>
    </row>
    <row r="13" spans="1:46" ht="21.75" customHeight="1" thickBot="1">
      <c r="A13" s="1847"/>
      <c r="B13" s="1850"/>
      <c r="C13" s="1851"/>
      <c r="D13" s="1846"/>
      <c r="E13" s="1859" t="s">
        <v>0</v>
      </c>
      <c r="F13" s="1859"/>
      <c r="G13" s="1859"/>
      <c r="H13" s="1859"/>
      <c r="I13" s="1859"/>
      <c r="J13" s="1859" t="s">
        <v>1</v>
      </c>
      <c r="K13" s="1859"/>
      <c r="L13" s="1859"/>
      <c r="M13" s="1859"/>
      <c r="N13" s="1859"/>
      <c r="O13" s="1860" t="s">
        <v>43</v>
      </c>
      <c r="P13" s="1861"/>
      <c r="Q13" s="1862" t="s">
        <v>194</v>
      </c>
      <c r="R13" s="1822"/>
      <c r="S13" s="1822"/>
      <c r="T13" s="1822"/>
      <c r="U13" s="1857"/>
      <c r="V13" s="1857"/>
      <c r="W13" s="1858"/>
      <c r="AJ13" s="4"/>
    </row>
    <row r="14" spans="1:46" ht="30" customHeight="1" thickBot="1">
      <c r="A14" s="1847"/>
      <c r="B14" s="1852"/>
      <c r="C14" s="1853"/>
      <c r="D14" s="1854"/>
      <c r="E14" s="636" t="s">
        <v>98</v>
      </c>
      <c r="F14" s="636" t="s">
        <v>72</v>
      </c>
      <c r="G14" s="637" t="s">
        <v>99</v>
      </c>
      <c r="H14" s="637" t="s">
        <v>70</v>
      </c>
      <c r="I14" s="637" t="s">
        <v>71</v>
      </c>
      <c r="J14" s="637" t="s">
        <v>98</v>
      </c>
      <c r="K14" s="636" t="s">
        <v>72</v>
      </c>
      <c r="L14" s="637" t="s">
        <v>99</v>
      </c>
      <c r="M14" s="637" t="s">
        <v>70</v>
      </c>
      <c r="N14" s="637" t="s">
        <v>71</v>
      </c>
      <c r="O14" s="637" t="s">
        <v>100</v>
      </c>
      <c r="P14" s="637" t="s">
        <v>101</v>
      </c>
      <c r="Q14" s="638" t="s">
        <v>197</v>
      </c>
      <c r="R14" s="638" t="s">
        <v>198</v>
      </c>
      <c r="S14" s="638" t="s">
        <v>199</v>
      </c>
      <c r="T14" s="638" t="s">
        <v>200</v>
      </c>
      <c r="U14" s="638" t="s">
        <v>201</v>
      </c>
      <c r="V14" s="639" t="s">
        <v>202</v>
      </c>
      <c r="W14" s="638" t="s">
        <v>203</v>
      </c>
      <c r="X14" s="4"/>
      <c r="Y14" s="4"/>
      <c r="AN14" s="4"/>
    </row>
    <row r="15" spans="1:46" ht="15" customHeight="1">
      <c r="A15" s="725" t="s">
        <v>220</v>
      </c>
      <c r="B15" s="1863" t="s">
        <v>407</v>
      </c>
      <c r="C15" s="1864"/>
      <c r="D15" s="726">
        <v>45</v>
      </c>
      <c r="E15" s="727"/>
      <c r="F15" s="727"/>
      <c r="G15" s="727"/>
      <c r="H15" s="727"/>
      <c r="I15" s="728"/>
      <c r="J15" s="729">
        <v>2</v>
      </c>
      <c r="K15" s="727">
        <v>20</v>
      </c>
      <c r="L15" s="727">
        <v>15</v>
      </c>
      <c r="M15" s="727">
        <v>0</v>
      </c>
      <c r="N15" s="728">
        <v>5</v>
      </c>
      <c r="O15" s="729">
        <v>4</v>
      </c>
      <c r="P15" s="730">
        <v>16</v>
      </c>
      <c r="Q15" s="731">
        <v>0</v>
      </c>
      <c r="R15" s="732">
        <v>5</v>
      </c>
      <c r="S15" s="733">
        <v>11</v>
      </c>
      <c r="T15" s="732">
        <v>4</v>
      </c>
      <c r="U15" s="732">
        <v>0</v>
      </c>
      <c r="V15" s="733">
        <v>0</v>
      </c>
      <c r="W15" s="734">
        <v>0</v>
      </c>
      <c r="X15" s="4"/>
      <c r="Y15" s="4"/>
      <c r="Z15" s="4"/>
      <c r="AA15" s="4"/>
      <c r="AT15" s="4"/>
    </row>
    <row r="16" spans="1:46" ht="15" customHeight="1">
      <c r="A16" s="725" t="s">
        <v>220</v>
      </c>
      <c r="B16" s="1863" t="s">
        <v>408</v>
      </c>
      <c r="C16" s="1864"/>
      <c r="D16" s="735">
        <v>72</v>
      </c>
      <c r="E16" s="736"/>
      <c r="F16" s="736"/>
      <c r="G16" s="736"/>
      <c r="H16" s="736"/>
      <c r="I16" s="737"/>
      <c r="J16" s="738">
        <v>3</v>
      </c>
      <c r="K16" s="736">
        <v>16</v>
      </c>
      <c r="L16" s="736">
        <v>16</v>
      </c>
      <c r="M16" s="736">
        <v>0</v>
      </c>
      <c r="N16" s="737">
        <v>0</v>
      </c>
      <c r="O16" s="738">
        <v>11</v>
      </c>
      <c r="P16" s="739">
        <v>5</v>
      </c>
      <c r="Q16" s="740">
        <v>0</v>
      </c>
      <c r="R16" s="741">
        <v>3</v>
      </c>
      <c r="S16" s="742">
        <v>6</v>
      </c>
      <c r="T16" s="741">
        <v>5</v>
      </c>
      <c r="U16" s="741">
        <v>2</v>
      </c>
      <c r="V16" s="742">
        <v>0</v>
      </c>
      <c r="W16" s="743">
        <v>0</v>
      </c>
      <c r="X16" s="4"/>
      <c r="Y16" s="4"/>
      <c r="Z16" s="4"/>
      <c r="AA16" s="4"/>
      <c r="AT16" s="4"/>
    </row>
    <row r="17" spans="1:46" ht="15" customHeight="1">
      <c r="A17" s="725" t="s">
        <v>220</v>
      </c>
      <c r="B17" s="1863" t="s">
        <v>409</v>
      </c>
      <c r="C17" s="1864"/>
      <c r="D17" s="735">
        <v>60</v>
      </c>
      <c r="E17" s="736"/>
      <c r="F17" s="736"/>
      <c r="G17" s="736"/>
      <c r="H17" s="736"/>
      <c r="I17" s="737"/>
      <c r="J17" s="738">
        <v>3</v>
      </c>
      <c r="K17" s="736">
        <v>21</v>
      </c>
      <c r="L17" s="736">
        <v>21</v>
      </c>
      <c r="M17" s="736">
        <v>0</v>
      </c>
      <c r="N17" s="737">
        <v>0</v>
      </c>
      <c r="O17" s="738">
        <v>12</v>
      </c>
      <c r="P17" s="739">
        <v>9</v>
      </c>
      <c r="Q17" s="740">
        <v>1</v>
      </c>
      <c r="R17" s="741">
        <v>6</v>
      </c>
      <c r="S17" s="742">
        <v>7</v>
      </c>
      <c r="T17" s="741">
        <v>5</v>
      </c>
      <c r="U17" s="741">
        <v>1</v>
      </c>
      <c r="V17" s="742">
        <v>1</v>
      </c>
      <c r="W17" s="743">
        <v>0</v>
      </c>
      <c r="X17" s="4"/>
      <c r="Y17" s="4"/>
      <c r="Z17" s="4"/>
      <c r="AA17" s="4"/>
      <c r="AT17" s="4"/>
    </row>
    <row r="18" spans="1:46" ht="15" customHeight="1">
      <c r="A18" s="725" t="s">
        <v>220</v>
      </c>
      <c r="B18" s="1863" t="s">
        <v>410</v>
      </c>
      <c r="C18" s="1864"/>
      <c r="D18" s="735">
        <v>48</v>
      </c>
      <c r="E18" s="736"/>
      <c r="F18" s="736"/>
      <c r="G18" s="736"/>
      <c r="H18" s="736"/>
      <c r="I18" s="737"/>
      <c r="J18" s="738">
        <v>2</v>
      </c>
      <c r="K18" s="736">
        <v>21</v>
      </c>
      <c r="L18" s="736">
        <v>11</v>
      </c>
      <c r="M18" s="736">
        <v>0</v>
      </c>
      <c r="N18" s="737">
        <v>10</v>
      </c>
      <c r="O18" s="738">
        <v>6</v>
      </c>
      <c r="P18" s="739">
        <v>15</v>
      </c>
      <c r="Q18" s="740">
        <v>0</v>
      </c>
      <c r="R18" s="741">
        <v>7</v>
      </c>
      <c r="S18" s="742">
        <v>9</v>
      </c>
      <c r="T18" s="741">
        <v>4</v>
      </c>
      <c r="U18" s="741">
        <v>0</v>
      </c>
      <c r="V18" s="742">
        <v>1</v>
      </c>
      <c r="W18" s="743">
        <v>0</v>
      </c>
      <c r="X18" s="4"/>
      <c r="Y18" s="4"/>
      <c r="Z18" s="4"/>
      <c r="AA18" s="4"/>
      <c r="AT18" s="4"/>
    </row>
    <row r="19" spans="1:46" ht="15" customHeight="1">
      <c r="A19" s="725" t="s">
        <v>220</v>
      </c>
      <c r="B19" s="1863" t="s">
        <v>411</v>
      </c>
      <c r="C19" s="1864"/>
      <c r="D19" s="735">
        <v>24</v>
      </c>
      <c r="E19" s="736"/>
      <c r="F19" s="736"/>
      <c r="G19" s="736"/>
      <c r="H19" s="736"/>
      <c r="I19" s="737"/>
      <c r="J19" s="738">
        <v>1</v>
      </c>
      <c r="K19" s="736">
        <v>10</v>
      </c>
      <c r="L19" s="736">
        <v>10</v>
      </c>
      <c r="M19" s="736">
        <v>0</v>
      </c>
      <c r="N19" s="737">
        <v>0</v>
      </c>
      <c r="O19" s="738">
        <v>3</v>
      </c>
      <c r="P19" s="739">
        <v>7</v>
      </c>
      <c r="Q19" s="740">
        <v>0</v>
      </c>
      <c r="R19" s="741">
        <v>3</v>
      </c>
      <c r="S19" s="742">
        <v>5</v>
      </c>
      <c r="T19" s="741">
        <v>2</v>
      </c>
      <c r="U19" s="741">
        <v>0</v>
      </c>
      <c r="V19" s="742">
        <v>0</v>
      </c>
      <c r="W19" s="743">
        <v>0</v>
      </c>
      <c r="X19" s="4"/>
      <c r="Y19" s="4"/>
      <c r="Z19" s="4"/>
      <c r="AA19" s="4"/>
      <c r="AT19" s="4"/>
    </row>
    <row r="20" spans="1:46" ht="15" customHeight="1">
      <c r="A20" s="725" t="s">
        <v>412</v>
      </c>
      <c r="B20" s="1863" t="s">
        <v>413</v>
      </c>
      <c r="C20" s="1864"/>
      <c r="D20" s="735">
        <v>126</v>
      </c>
      <c r="E20" s="736"/>
      <c r="F20" s="736"/>
      <c r="G20" s="736"/>
      <c r="H20" s="736"/>
      <c r="I20" s="737"/>
      <c r="J20" s="738">
        <v>2</v>
      </c>
      <c r="K20" s="736">
        <v>29</v>
      </c>
      <c r="L20" s="736">
        <v>13</v>
      </c>
      <c r="M20" s="736">
        <v>2</v>
      </c>
      <c r="N20" s="737">
        <v>14</v>
      </c>
      <c r="O20" s="738">
        <v>5</v>
      </c>
      <c r="P20" s="739">
        <v>24</v>
      </c>
      <c r="Q20" s="740">
        <v>6</v>
      </c>
      <c r="R20" s="741">
        <v>7</v>
      </c>
      <c r="S20" s="742">
        <v>5</v>
      </c>
      <c r="T20" s="741">
        <v>10</v>
      </c>
      <c r="U20" s="741">
        <v>1</v>
      </c>
      <c r="V20" s="742">
        <v>0</v>
      </c>
      <c r="W20" s="743">
        <v>0</v>
      </c>
      <c r="X20" s="4"/>
      <c r="Y20" s="4"/>
      <c r="Z20" s="4"/>
      <c r="AA20" s="4"/>
      <c r="AT20" s="4"/>
    </row>
    <row r="21" spans="1:46" ht="15" customHeight="1">
      <c r="A21" s="725" t="s">
        <v>414</v>
      </c>
      <c r="B21" s="1863" t="s">
        <v>415</v>
      </c>
      <c r="C21" s="1864"/>
      <c r="D21" s="735">
        <v>24</v>
      </c>
      <c r="E21" s="736"/>
      <c r="F21" s="736"/>
      <c r="G21" s="736"/>
      <c r="H21" s="736"/>
      <c r="I21" s="737"/>
      <c r="J21" s="738">
        <v>1</v>
      </c>
      <c r="K21" s="736">
        <v>10</v>
      </c>
      <c r="L21" s="736">
        <v>2</v>
      </c>
      <c r="M21" s="736">
        <v>0</v>
      </c>
      <c r="N21" s="737">
        <v>8</v>
      </c>
      <c r="O21" s="738">
        <v>4</v>
      </c>
      <c r="P21" s="739">
        <v>6</v>
      </c>
      <c r="Q21" s="740">
        <v>0</v>
      </c>
      <c r="R21" s="741">
        <v>5</v>
      </c>
      <c r="S21" s="742">
        <v>3</v>
      </c>
      <c r="T21" s="741">
        <v>2</v>
      </c>
      <c r="U21" s="741">
        <v>0</v>
      </c>
      <c r="V21" s="742">
        <v>0</v>
      </c>
      <c r="W21" s="743">
        <v>0</v>
      </c>
      <c r="X21" s="4"/>
      <c r="Y21" s="4"/>
      <c r="Z21" s="4"/>
      <c r="AA21" s="4"/>
      <c r="AT21" s="4"/>
    </row>
    <row r="22" spans="1:46" ht="15" customHeight="1">
      <c r="A22" s="725" t="s">
        <v>416</v>
      </c>
      <c r="B22" s="1863" t="s">
        <v>417</v>
      </c>
      <c r="C22" s="1864"/>
      <c r="D22" s="735">
        <v>68</v>
      </c>
      <c r="E22" s="736"/>
      <c r="F22" s="736"/>
      <c r="G22" s="736"/>
      <c r="H22" s="736"/>
      <c r="I22" s="737"/>
      <c r="J22" s="738">
        <v>3</v>
      </c>
      <c r="K22" s="736">
        <v>16</v>
      </c>
      <c r="L22" s="736">
        <v>16</v>
      </c>
      <c r="M22" s="736">
        <v>0</v>
      </c>
      <c r="N22" s="737">
        <v>0</v>
      </c>
      <c r="O22" s="738">
        <v>0</v>
      </c>
      <c r="P22" s="739">
        <v>16</v>
      </c>
      <c r="Q22" s="740">
        <v>2</v>
      </c>
      <c r="R22" s="741">
        <v>3</v>
      </c>
      <c r="S22" s="742">
        <v>7</v>
      </c>
      <c r="T22" s="741">
        <v>0</v>
      </c>
      <c r="U22" s="741">
        <v>3</v>
      </c>
      <c r="V22" s="742">
        <v>1</v>
      </c>
      <c r="W22" s="743">
        <v>0</v>
      </c>
      <c r="X22" s="4"/>
      <c r="Y22" s="4"/>
      <c r="Z22" s="4"/>
      <c r="AA22" s="4"/>
      <c r="AT22" s="4"/>
    </row>
    <row r="23" spans="1:46" ht="15" customHeight="1">
      <c r="A23" s="725" t="s">
        <v>418</v>
      </c>
      <c r="B23" s="1863" t="s">
        <v>419</v>
      </c>
      <c r="C23" s="1864"/>
      <c r="D23" s="735">
        <v>48</v>
      </c>
      <c r="E23" s="736"/>
      <c r="F23" s="736"/>
      <c r="G23" s="736"/>
      <c r="H23" s="736"/>
      <c r="I23" s="737"/>
      <c r="J23" s="738">
        <v>2</v>
      </c>
      <c r="K23" s="736">
        <v>12</v>
      </c>
      <c r="L23" s="736">
        <v>10</v>
      </c>
      <c r="M23" s="736">
        <v>0</v>
      </c>
      <c r="N23" s="737">
        <v>2</v>
      </c>
      <c r="O23" s="738">
        <v>5</v>
      </c>
      <c r="P23" s="739">
        <v>7</v>
      </c>
      <c r="Q23" s="740">
        <v>1</v>
      </c>
      <c r="R23" s="741">
        <v>2</v>
      </c>
      <c r="S23" s="742">
        <v>4</v>
      </c>
      <c r="T23" s="741">
        <v>1</v>
      </c>
      <c r="U23" s="741">
        <v>3</v>
      </c>
      <c r="V23" s="742">
        <v>1</v>
      </c>
      <c r="W23" s="743">
        <v>0</v>
      </c>
      <c r="X23" s="4"/>
      <c r="Y23" s="4"/>
      <c r="Z23" s="4"/>
      <c r="AA23" s="4"/>
      <c r="AT23" s="4"/>
    </row>
    <row r="24" spans="1:46" ht="15" customHeight="1">
      <c r="A24" s="725" t="s">
        <v>418</v>
      </c>
      <c r="B24" s="1863" t="s">
        <v>420</v>
      </c>
      <c r="C24" s="1864"/>
      <c r="D24" s="735">
        <v>30</v>
      </c>
      <c r="E24" s="736"/>
      <c r="F24" s="736"/>
      <c r="G24" s="736"/>
      <c r="H24" s="736"/>
      <c r="I24" s="737"/>
      <c r="J24" s="738">
        <v>1</v>
      </c>
      <c r="K24" s="736">
        <v>10</v>
      </c>
      <c r="L24" s="736">
        <v>10</v>
      </c>
      <c r="M24" s="736">
        <v>0</v>
      </c>
      <c r="N24" s="737">
        <v>0</v>
      </c>
      <c r="O24" s="738">
        <v>3</v>
      </c>
      <c r="P24" s="739">
        <v>7</v>
      </c>
      <c r="Q24" s="740">
        <v>0</v>
      </c>
      <c r="R24" s="741">
        <v>3</v>
      </c>
      <c r="S24" s="742">
        <v>2</v>
      </c>
      <c r="T24" s="741">
        <v>2</v>
      </c>
      <c r="U24" s="741">
        <v>1</v>
      </c>
      <c r="V24" s="742">
        <v>2</v>
      </c>
      <c r="W24" s="743">
        <v>0</v>
      </c>
      <c r="X24" s="4"/>
      <c r="Y24" s="4"/>
      <c r="Z24" s="4"/>
      <c r="AA24" s="4"/>
      <c r="AT24" s="4"/>
    </row>
    <row r="25" spans="1:46" ht="15" customHeight="1">
      <c r="A25" s="725" t="s">
        <v>418</v>
      </c>
      <c r="B25" s="1863" t="s">
        <v>421</v>
      </c>
      <c r="C25" s="1864"/>
      <c r="D25" s="735">
        <v>78</v>
      </c>
      <c r="E25" s="736"/>
      <c r="F25" s="736"/>
      <c r="G25" s="736"/>
      <c r="H25" s="736"/>
      <c r="I25" s="737"/>
      <c r="J25" s="738">
        <v>3</v>
      </c>
      <c r="K25" s="736">
        <v>24</v>
      </c>
      <c r="L25" s="736">
        <v>21</v>
      </c>
      <c r="M25" s="736">
        <v>0</v>
      </c>
      <c r="N25" s="737">
        <v>3</v>
      </c>
      <c r="O25" s="738">
        <v>9</v>
      </c>
      <c r="P25" s="739">
        <v>15</v>
      </c>
      <c r="Q25" s="740">
        <v>1</v>
      </c>
      <c r="R25" s="741">
        <v>7</v>
      </c>
      <c r="S25" s="742">
        <v>4</v>
      </c>
      <c r="T25" s="741">
        <v>1</v>
      </c>
      <c r="U25" s="741">
        <v>7</v>
      </c>
      <c r="V25" s="742">
        <v>4</v>
      </c>
      <c r="W25" s="743">
        <v>0</v>
      </c>
      <c r="X25" s="4"/>
      <c r="Y25" s="4"/>
      <c r="Z25" s="4"/>
      <c r="AA25" s="4"/>
      <c r="AT25" s="4"/>
    </row>
    <row r="26" spans="1:46" ht="15" customHeight="1">
      <c r="A26" s="725" t="s">
        <v>422</v>
      </c>
      <c r="B26" s="1863" t="s">
        <v>423</v>
      </c>
      <c r="C26" s="1864"/>
      <c r="D26" s="735">
        <v>24</v>
      </c>
      <c r="E26" s="736"/>
      <c r="F26" s="736"/>
      <c r="G26" s="736"/>
      <c r="H26" s="736"/>
      <c r="I26" s="737"/>
      <c r="J26" s="738">
        <v>1</v>
      </c>
      <c r="K26" s="736">
        <v>12</v>
      </c>
      <c r="L26" s="736">
        <v>12</v>
      </c>
      <c r="M26" s="736">
        <v>0</v>
      </c>
      <c r="N26" s="737">
        <v>0</v>
      </c>
      <c r="O26" s="738">
        <v>0</v>
      </c>
      <c r="P26" s="739">
        <v>12</v>
      </c>
      <c r="Q26" s="740">
        <v>0</v>
      </c>
      <c r="R26" s="741">
        <v>2</v>
      </c>
      <c r="S26" s="742">
        <v>1</v>
      </c>
      <c r="T26" s="741">
        <v>3</v>
      </c>
      <c r="U26" s="741">
        <v>5</v>
      </c>
      <c r="V26" s="742">
        <v>1</v>
      </c>
      <c r="W26" s="743">
        <v>0</v>
      </c>
      <c r="X26" s="4"/>
      <c r="Y26" s="4"/>
      <c r="Z26" s="4"/>
      <c r="AA26" s="4"/>
      <c r="AT26" s="4"/>
    </row>
    <row r="27" spans="1:46" ht="15" customHeight="1">
      <c r="A27" s="725" t="s">
        <v>422</v>
      </c>
      <c r="B27" s="1863" t="s">
        <v>424</v>
      </c>
      <c r="C27" s="1864"/>
      <c r="D27" s="735">
        <v>24</v>
      </c>
      <c r="E27" s="744"/>
      <c r="F27" s="736"/>
      <c r="G27" s="736"/>
      <c r="H27" s="736"/>
      <c r="I27" s="737"/>
      <c r="J27" s="738">
        <v>1</v>
      </c>
      <c r="K27" s="736">
        <v>10</v>
      </c>
      <c r="L27" s="736">
        <v>10</v>
      </c>
      <c r="M27" s="736">
        <v>0</v>
      </c>
      <c r="N27" s="737">
        <v>0</v>
      </c>
      <c r="O27" s="738">
        <v>0</v>
      </c>
      <c r="P27" s="739">
        <v>10</v>
      </c>
      <c r="Q27" s="740">
        <v>0</v>
      </c>
      <c r="R27" s="741">
        <v>0</v>
      </c>
      <c r="S27" s="742">
        <v>1</v>
      </c>
      <c r="T27" s="741">
        <v>3</v>
      </c>
      <c r="U27" s="741">
        <v>5</v>
      </c>
      <c r="V27" s="742">
        <v>1</v>
      </c>
      <c r="W27" s="743">
        <v>0</v>
      </c>
      <c r="X27" s="4"/>
      <c r="Y27" s="4"/>
      <c r="Z27" s="4"/>
      <c r="AA27" s="4"/>
      <c r="AT27" s="4"/>
    </row>
    <row r="28" spans="1:46" ht="15" customHeight="1">
      <c r="A28" s="725" t="s">
        <v>422</v>
      </c>
      <c r="B28" s="1867" t="s">
        <v>425</v>
      </c>
      <c r="C28" s="1868"/>
      <c r="D28" s="739">
        <v>30</v>
      </c>
      <c r="E28" s="745"/>
      <c r="F28" s="746"/>
      <c r="G28" s="747"/>
      <c r="H28" s="747"/>
      <c r="I28" s="748"/>
      <c r="J28" s="738">
        <v>1</v>
      </c>
      <c r="K28" s="736">
        <v>10</v>
      </c>
      <c r="L28" s="736">
        <v>10</v>
      </c>
      <c r="M28" s="736">
        <v>0</v>
      </c>
      <c r="N28" s="737">
        <v>0</v>
      </c>
      <c r="O28" s="738">
        <v>0</v>
      </c>
      <c r="P28" s="739">
        <v>10</v>
      </c>
      <c r="Q28" s="749">
        <v>0</v>
      </c>
      <c r="R28" s="750">
        <v>0</v>
      </c>
      <c r="S28" s="742">
        <v>1</v>
      </c>
      <c r="T28" s="750">
        <v>3</v>
      </c>
      <c r="U28" s="750">
        <v>5</v>
      </c>
      <c r="V28" s="742">
        <v>1</v>
      </c>
      <c r="W28" s="751">
        <v>0</v>
      </c>
      <c r="X28" s="4"/>
      <c r="Y28" s="4"/>
      <c r="Z28" s="4"/>
      <c r="AA28" s="4"/>
      <c r="AT28" s="4"/>
    </row>
    <row r="29" spans="1:46" ht="15" customHeight="1">
      <c r="A29" s="725" t="s">
        <v>422</v>
      </c>
      <c r="B29" s="1863" t="s">
        <v>426</v>
      </c>
      <c r="C29" s="1864"/>
      <c r="D29" s="752">
        <v>132</v>
      </c>
      <c r="E29" s="753"/>
      <c r="F29" s="753"/>
      <c r="G29" s="753"/>
      <c r="H29" s="753"/>
      <c r="I29" s="754"/>
      <c r="J29" s="755">
        <v>8</v>
      </c>
      <c r="K29" s="753">
        <v>113</v>
      </c>
      <c r="L29" s="753">
        <v>108</v>
      </c>
      <c r="M29" s="753">
        <v>2</v>
      </c>
      <c r="N29" s="754">
        <v>3</v>
      </c>
      <c r="O29" s="755">
        <v>58</v>
      </c>
      <c r="P29" s="756">
        <v>55</v>
      </c>
      <c r="Q29" s="757">
        <v>0</v>
      </c>
      <c r="R29" s="758">
        <v>6</v>
      </c>
      <c r="S29" s="649">
        <v>50</v>
      </c>
      <c r="T29" s="758">
        <v>33</v>
      </c>
      <c r="U29" s="758">
        <v>15</v>
      </c>
      <c r="V29" s="649">
        <v>8</v>
      </c>
      <c r="W29" s="759">
        <v>1</v>
      </c>
      <c r="X29" s="4"/>
      <c r="Y29" s="4"/>
      <c r="Z29" s="4"/>
      <c r="AA29" s="4"/>
      <c r="AT29" s="4"/>
    </row>
    <row r="30" spans="1:46" ht="15" customHeight="1">
      <c r="A30" s="725" t="s">
        <v>422</v>
      </c>
      <c r="B30" s="1863" t="s">
        <v>427</v>
      </c>
      <c r="C30" s="1864"/>
      <c r="D30" s="752">
        <v>9278</v>
      </c>
      <c r="E30" s="753"/>
      <c r="F30" s="753"/>
      <c r="G30" s="753"/>
      <c r="H30" s="753"/>
      <c r="I30" s="754"/>
      <c r="J30" s="755">
        <v>94</v>
      </c>
      <c r="K30" s="753">
        <v>2031</v>
      </c>
      <c r="L30" s="753">
        <v>2014</v>
      </c>
      <c r="M30" s="753">
        <v>17</v>
      </c>
      <c r="N30" s="754">
        <v>0</v>
      </c>
      <c r="O30" s="755">
        <v>707</v>
      </c>
      <c r="P30" s="756">
        <v>1324</v>
      </c>
      <c r="Q30" s="757">
        <v>392</v>
      </c>
      <c r="R30" s="758">
        <v>219</v>
      </c>
      <c r="S30" s="649">
        <v>299</v>
      </c>
      <c r="T30" s="758">
        <v>284</v>
      </c>
      <c r="U30" s="758">
        <v>290</v>
      </c>
      <c r="V30" s="649">
        <v>282</v>
      </c>
      <c r="W30" s="759">
        <v>265</v>
      </c>
      <c r="X30" s="4"/>
      <c r="Y30" s="4"/>
      <c r="Z30" s="4"/>
      <c r="AA30" s="4"/>
      <c r="AT30" s="4"/>
    </row>
    <row r="31" spans="1:46" ht="15" customHeight="1">
      <c r="A31" s="487"/>
      <c r="B31" s="1865"/>
      <c r="C31" s="1866"/>
      <c r="D31" s="426"/>
      <c r="E31" s="192"/>
      <c r="F31" s="192"/>
      <c r="G31" s="192"/>
      <c r="H31" s="192"/>
      <c r="I31" s="193"/>
      <c r="J31" s="194"/>
      <c r="K31" s="192"/>
      <c r="L31" s="192"/>
      <c r="M31" s="192"/>
      <c r="N31" s="193"/>
      <c r="O31" s="194"/>
      <c r="P31" s="196"/>
      <c r="Q31" s="585"/>
      <c r="R31" s="648"/>
      <c r="S31" s="649"/>
      <c r="T31" s="648"/>
      <c r="U31" s="648"/>
      <c r="V31" s="650"/>
      <c r="W31" s="492"/>
      <c r="X31" s="4"/>
      <c r="Y31" s="4"/>
      <c r="Z31" s="4"/>
      <c r="AA31" s="4"/>
      <c r="AT31" s="4"/>
    </row>
    <row r="32" spans="1:46" ht="15" customHeight="1">
      <c r="A32" s="487"/>
      <c r="B32" s="1865"/>
      <c r="C32" s="1866"/>
      <c r="D32" s="426"/>
      <c r="E32" s="192"/>
      <c r="F32" s="192"/>
      <c r="G32" s="192"/>
      <c r="H32" s="192"/>
      <c r="I32" s="193"/>
      <c r="J32" s="194"/>
      <c r="K32" s="192"/>
      <c r="L32" s="192"/>
      <c r="M32" s="192"/>
      <c r="N32" s="193"/>
      <c r="O32" s="194"/>
      <c r="P32" s="196"/>
      <c r="Q32" s="585"/>
      <c r="R32" s="648"/>
      <c r="S32" s="649"/>
      <c r="T32" s="648"/>
      <c r="U32" s="648"/>
      <c r="V32" s="650"/>
      <c r="W32" s="492"/>
      <c r="X32" s="4"/>
      <c r="Y32" s="4"/>
      <c r="Z32" s="4"/>
      <c r="AA32" s="4"/>
      <c r="AT32" s="4"/>
    </row>
    <row r="33" spans="1:46" ht="15" customHeight="1">
      <c r="A33" s="487"/>
      <c r="B33" s="1865"/>
      <c r="C33" s="1866"/>
      <c r="D33" s="426"/>
      <c r="E33" s="192"/>
      <c r="F33" s="192"/>
      <c r="G33" s="192"/>
      <c r="H33" s="192"/>
      <c r="I33" s="193"/>
      <c r="J33" s="194"/>
      <c r="K33" s="192"/>
      <c r="L33" s="192"/>
      <c r="M33" s="192"/>
      <c r="N33" s="193"/>
      <c r="O33" s="194"/>
      <c r="P33" s="196"/>
      <c r="Q33" s="585"/>
      <c r="R33" s="648"/>
      <c r="S33" s="649"/>
      <c r="T33" s="648"/>
      <c r="U33" s="648"/>
      <c r="V33" s="650"/>
      <c r="W33" s="492"/>
      <c r="X33" s="4"/>
      <c r="Y33" s="4"/>
      <c r="Z33" s="4"/>
      <c r="AA33" s="4"/>
      <c r="AT33" s="4"/>
    </row>
    <row r="34" spans="1:46" ht="15" customHeight="1">
      <c r="A34" s="487"/>
      <c r="B34" s="1865"/>
      <c r="C34" s="1866"/>
      <c r="D34" s="426"/>
      <c r="E34" s="192"/>
      <c r="F34" s="192"/>
      <c r="G34" s="192"/>
      <c r="H34" s="192"/>
      <c r="I34" s="193"/>
      <c r="J34" s="194"/>
      <c r="K34" s="192"/>
      <c r="L34" s="192"/>
      <c r="M34" s="192"/>
      <c r="N34" s="193"/>
      <c r="O34" s="194"/>
      <c r="P34" s="196"/>
      <c r="Q34" s="585"/>
      <c r="R34" s="648"/>
      <c r="S34" s="649"/>
      <c r="T34" s="648"/>
      <c r="U34" s="648"/>
      <c r="V34" s="650"/>
      <c r="W34" s="492"/>
      <c r="X34" s="4"/>
      <c r="Y34" s="4"/>
      <c r="Z34" s="4"/>
      <c r="AA34" s="4"/>
      <c r="AT34" s="4"/>
    </row>
    <row r="35" spans="1:46" ht="15" customHeight="1">
      <c r="A35" s="487"/>
      <c r="B35" s="1865"/>
      <c r="C35" s="1866"/>
      <c r="D35" s="426"/>
      <c r="E35" s="192"/>
      <c r="F35" s="192"/>
      <c r="G35" s="192"/>
      <c r="H35" s="192"/>
      <c r="I35" s="193"/>
      <c r="J35" s="194"/>
      <c r="K35" s="192"/>
      <c r="L35" s="192"/>
      <c r="M35" s="192"/>
      <c r="N35" s="193"/>
      <c r="O35" s="194"/>
      <c r="P35" s="196"/>
      <c r="Q35" s="585"/>
      <c r="R35" s="648"/>
      <c r="S35" s="649"/>
      <c r="T35" s="648"/>
      <c r="U35" s="648"/>
      <c r="V35" s="650"/>
      <c r="W35" s="492"/>
      <c r="X35" s="4"/>
      <c r="Y35" s="4"/>
      <c r="Z35" s="4"/>
      <c r="AA35" s="4"/>
      <c r="AT35" s="4"/>
    </row>
    <row r="36" spans="1:46" ht="15" customHeight="1">
      <c r="A36" s="487"/>
      <c r="B36" s="1865"/>
      <c r="C36" s="1866"/>
      <c r="D36" s="426"/>
      <c r="E36" s="192"/>
      <c r="F36" s="192"/>
      <c r="G36" s="192"/>
      <c r="H36" s="192"/>
      <c r="I36" s="193"/>
      <c r="J36" s="194"/>
      <c r="K36" s="192"/>
      <c r="L36" s="192"/>
      <c r="M36" s="192"/>
      <c r="N36" s="193"/>
      <c r="O36" s="194"/>
      <c r="P36" s="196"/>
      <c r="Q36" s="585"/>
      <c r="R36" s="648"/>
      <c r="S36" s="649"/>
      <c r="T36" s="648"/>
      <c r="U36" s="648"/>
      <c r="V36" s="650"/>
      <c r="W36" s="492"/>
      <c r="X36" s="4"/>
      <c r="Y36" s="4"/>
      <c r="Z36" s="4"/>
      <c r="AA36" s="4"/>
      <c r="AT36" s="4"/>
    </row>
    <row r="37" spans="1:46" ht="15" customHeight="1">
      <c r="A37" s="487"/>
      <c r="B37" s="1865"/>
      <c r="C37" s="1866"/>
      <c r="D37" s="426"/>
      <c r="E37" s="192"/>
      <c r="F37" s="192"/>
      <c r="G37" s="192"/>
      <c r="H37" s="192"/>
      <c r="I37" s="193"/>
      <c r="J37" s="194"/>
      <c r="K37" s="192"/>
      <c r="L37" s="192"/>
      <c r="M37" s="192"/>
      <c r="N37" s="193"/>
      <c r="O37" s="194"/>
      <c r="P37" s="196"/>
      <c r="Q37" s="585"/>
      <c r="R37" s="648"/>
      <c r="S37" s="649"/>
      <c r="T37" s="648"/>
      <c r="U37" s="648"/>
      <c r="V37" s="650"/>
      <c r="W37" s="492"/>
      <c r="X37" s="4"/>
      <c r="Y37" s="4"/>
      <c r="Z37" s="4"/>
      <c r="AA37" s="4"/>
      <c r="AT37" s="4"/>
    </row>
    <row r="38" spans="1:46" ht="15" customHeight="1">
      <c r="A38" s="487"/>
      <c r="B38" s="1865"/>
      <c r="C38" s="1866"/>
      <c r="D38" s="426"/>
      <c r="E38" s="192"/>
      <c r="F38" s="192"/>
      <c r="G38" s="192"/>
      <c r="H38" s="192"/>
      <c r="I38" s="193"/>
      <c r="J38" s="194"/>
      <c r="K38" s="192"/>
      <c r="L38" s="192"/>
      <c r="M38" s="192"/>
      <c r="N38" s="193"/>
      <c r="O38" s="194"/>
      <c r="P38" s="196"/>
      <c r="Q38" s="585"/>
      <c r="R38" s="648"/>
      <c r="S38" s="649"/>
      <c r="T38" s="648"/>
      <c r="U38" s="648"/>
      <c r="V38" s="650"/>
      <c r="W38" s="492"/>
      <c r="X38" s="4"/>
      <c r="Y38" s="4"/>
      <c r="Z38" s="4"/>
      <c r="AA38" s="4"/>
      <c r="AT38" s="4"/>
    </row>
    <row r="39" spans="1:46" ht="15" customHeight="1">
      <c r="A39" s="487"/>
      <c r="B39" s="1865"/>
      <c r="C39" s="1866"/>
      <c r="D39" s="426"/>
      <c r="E39" s="192"/>
      <c r="F39" s="192"/>
      <c r="G39" s="192"/>
      <c r="H39" s="192"/>
      <c r="I39" s="193"/>
      <c r="J39" s="194"/>
      <c r="K39" s="192"/>
      <c r="L39" s="192"/>
      <c r="M39" s="192"/>
      <c r="N39" s="193"/>
      <c r="O39" s="194"/>
      <c r="P39" s="196"/>
      <c r="Q39" s="585"/>
      <c r="R39" s="648"/>
      <c r="S39" s="649"/>
      <c r="T39" s="648"/>
      <c r="U39" s="648"/>
      <c r="V39" s="650"/>
      <c r="W39" s="492"/>
      <c r="X39" s="4"/>
      <c r="Y39" s="4"/>
      <c r="Z39" s="4"/>
      <c r="AA39" s="4"/>
      <c r="AT39" s="4"/>
    </row>
    <row r="40" spans="1:46" ht="15" customHeight="1">
      <c r="A40" s="487"/>
      <c r="B40" s="1865"/>
      <c r="C40" s="1866"/>
      <c r="D40" s="426"/>
      <c r="E40" s="192"/>
      <c r="F40" s="192"/>
      <c r="G40" s="192"/>
      <c r="H40" s="192"/>
      <c r="I40" s="193"/>
      <c r="J40" s="194"/>
      <c r="K40" s="192"/>
      <c r="L40" s="192"/>
      <c r="M40" s="192"/>
      <c r="N40" s="193"/>
      <c r="O40" s="194"/>
      <c r="P40" s="196"/>
      <c r="Q40" s="585"/>
      <c r="R40" s="648"/>
      <c r="S40" s="649"/>
      <c r="T40" s="648"/>
      <c r="U40" s="648"/>
      <c r="V40" s="650"/>
      <c r="W40" s="492"/>
      <c r="X40" s="4"/>
      <c r="Y40" s="4"/>
      <c r="Z40" s="4"/>
      <c r="AA40" s="4"/>
      <c r="AT40" s="4"/>
    </row>
    <row r="41" spans="1:46" ht="15" customHeight="1">
      <c r="A41" s="487"/>
      <c r="B41" s="1865"/>
      <c r="C41" s="1866"/>
      <c r="D41" s="426"/>
      <c r="E41" s="192"/>
      <c r="F41" s="192"/>
      <c r="G41" s="192"/>
      <c r="H41" s="192"/>
      <c r="I41" s="193"/>
      <c r="J41" s="194"/>
      <c r="K41" s="192"/>
      <c r="L41" s="192"/>
      <c r="M41" s="192"/>
      <c r="N41" s="193"/>
      <c r="O41" s="194"/>
      <c r="P41" s="196"/>
      <c r="Q41" s="585"/>
      <c r="R41" s="648"/>
      <c r="S41" s="649"/>
      <c r="T41" s="648"/>
      <c r="U41" s="648"/>
      <c r="V41" s="650"/>
      <c r="W41" s="492"/>
      <c r="X41" s="4"/>
      <c r="Y41" s="4"/>
      <c r="Z41" s="4"/>
      <c r="AA41" s="4"/>
      <c r="AT41" s="4"/>
    </row>
    <row r="42" spans="1:46" ht="15" customHeight="1">
      <c r="A42" s="487"/>
      <c r="B42" s="1865"/>
      <c r="C42" s="1866"/>
      <c r="D42" s="426"/>
      <c r="E42" s="192"/>
      <c r="F42" s="192"/>
      <c r="G42" s="192"/>
      <c r="H42" s="192"/>
      <c r="I42" s="193"/>
      <c r="J42" s="194"/>
      <c r="K42" s="192"/>
      <c r="L42" s="192"/>
      <c r="M42" s="192"/>
      <c r="N42" s="193"/>
      <c r="O42" s="194"/>
      <c r="P42" s="196"/>
      <c r="Q42" s="585"/>
      <c r="R42" s="648"/>
      <c r="S42" s="649"/>
      <c r="T42" s="648"/>
      <c r="U42" s="648"/>
      <c r="V42" s="650"/>
      <c r="W42" s="492"/>
      <c r="X42" s="4"/>
      <c r="Y42" s="4"/>
      <c r="Z42" s="4"/>
      <c r="AA42" s="4"/>
      <c r="AT42" s="4"/>
    </row>
    <row r="43" spans="1:46" ht="15" customHeight="1">
      <c r="A43" s="487"/>
      <c r="B43" s="1865"/>
      <c r="C43" s="1866"/>
      <c r="D43" s="426"/>
      <c r="E43" s="192"/>
      <c r="F43" s="192"/>
      <c r="G43" s="192"/>
      <c r="H43" s="192"/>
      <c r="I43" s="193"/>
      <c r="J43" s="194"/>
      <c r="K43" s="192"/>
      <c r="L43" s="192"/>
      <c r="M43" s="192"/>
      <c r="N43" s="193"/>
      <c r="O43" s="194"/>
      <c r="P43" s="196"/>
      <c r="Q43" s="585"/>
      <c r="R43" s="648"/>
      <c r="S43" s="649"/>
      <c r="T43" s="648"/>
      <c r="U43" s="648"/>
      <c r="V43" s="650"/>
      <c r="W43" s="492"/>
      <c r="X43" s="4"/>
      <c r="Y43" s="4"/>
      <c r="Z43" s="4"/>
      <c r="AA43" s="4"/>
      <c r="AT43" s="4"/>
    </row>
    <row r="44" spans="1:46" ht="15" customHeight="1">
      <c r="A44" s="487"/>
      <c r="B44" s="1865"/>
      <c r="C44" s="1866"/>
      <c r="D44" s="426"/>
      <c r="E44" s="192"/>
      <c r="F44" s="192"/>
      <c r="G44" s="192"/>
      <c r="H44" s="192"/>
      <c r="I44" s="193"/>
      <c r="J44" s="194"/>
      <c r="K44" s="192"/>
      <c r="L44" s="192"/>
      <c r="M44" s="192"/>
      <c r="N44" s="193"/>
      <c r="O44" s="194"/>
      <c r="P44" s="196"/>
      <c r="Q44" s="585"/>
      <c r="R44" s="648"/>
      <c r="S44" s="649"/>
      <c r="T44" s="648"/>
      <c r="U44" s="648"/>
      <c r="V44" s="650"/>
      <c r="W44" s="492"/>
      <c r="X44" s="4"/>
      <c r="Y44" s="4"/>
      <c r="Z44" s="4"/>
      <c r="AA44" s="4"/>
      <c r="AT44" s="4"/>
    </row>
    <row r="45" spans="1:46" ht="15" customHeight="1">
      <c r="A45" s="487"/>
      <c r="B45" s="1865"/>
      <c r="C45" s="1866"/>
      <c r="D45" s="426"/>
      <c r="E45" s="192"/>
      <c r="F45" s="192"/>
      <c r="G45" s="192"/>
      <c r="H45" s="192"/>
      <c r="I45" s="193"/>
      <c r="J45" s="194"/>
      <c r="K45" s="192"/>
      <c r="L45" s="192"/>
      <c r="M45" s="192"/>
      <c r="N45" s="193"/>
      <c r="O45" s="194"/>
      <c r="P45" s="196"/>
      <c r="Q45" s="585"/>
      <c r="R45" s="648"/>
      <c r="S45" s="649"/>
      <c r="T45" s="648"/>
      <c r="U45" s="648"/>
      <c r="V45" s="650"/>
      <c r="W45" s="492"/>
      <c r="X45" s="4"/>
      <c r="Y45" s="4"/>
      <c r="Z45" s="4"/>
      <c r="AA45" s="4"/>
      <c r="AT45" s="4"/>
    </row>
    <row r="46" spans="1:46" ht="15" customHeight="1">
      <c r="A46" s="487"/>
      <c r="B46" s="1865"/>
      <c r="C46" s="1866"/>
      <c r="D46" s="426"/>
      <c r="E46" s="192"/>
      <c r="F46" s="192"/>
      <c r="G46" s="192"/>
      <c r="H46" s="192"/>
      <c r="I46" s="193"/>
      <c r="J46" s="194"/>
      <c r="K46" s="192"/>
      <c r="L46" s="192"/>
      <c r="M46" s="192"/>
      <c r="N46" s="193"/>
      <c r="O46" s="194"/>
      <c r="P46" s="196"/>
      <c r="Q46" s="585"/>
      <c r="R46" s="648"/>
      <c r="S46" s="649"/>
      <c r="T46" s="648"/>
      <c r="U46" s="648"/>
      <c r="V46" s="650"/>
      <c r="W46" s="492"/>
      <c r="X46" s="4"/>
      <c r="Y46" s="4"/>
      <c r="Z46" s="4"/>
      <c r="AA46" s="4"/>
      <c r="AT46" s="4"/>
    </row>
    <row r="47" spans="1:46" ht="15" customHeight="1">
      <c r="A47" s="487"/>
      <c r="B47" s="1865"/>
      <c r="C47" s="1866"/>
      <c r="D47" s="426"/>
      <c r="E47" s="192"/>
      <c r="F47" s="192"/>
      <c r="G47" s="192"/>
      <c r="H47" s="192"/>
      <c r="I47" s="193"/>
      <c r="J47" s="194"/>
      <c r="K47" s="192"/>
      <c r="L47" s="192"/>
      <c r="M47" s="192"/>
      <c r="N47" s="193"/>
      <c r="O47" s="194"/>
      <c r="P47" s="196"/>
      <c r="Q47" s="585"/>
      <c r="R47" s="648"/>
      <c r="S47" s="649"/>
      <c r="T47" s="648"/>
      <c r="U47" s="648"/>
      <c r="V47" s="650"/>
      <c r="W47" s="492"/>
      <c r="X47" s="4"/>
      <c r="Y47" s="4"/>
      <c r="Z47" s="4"/>
      <c r="AA47" s="4"/>
      <c r="AT47" s="4"/>
    </row>
    <row r="48" spans="1:46" ht="15" customHeight="1">
      <c r="A48" s="487"/>
      <c r="B48" s="1865"/>
      <c r="C48" s="1866"/>
      <c r="D48" s="426"/>
      <c r="E48" s="192"/>
      <c r="F48" s="192"/>
      <c r="G48" s="192"/>
      <c r="H48" s="192"/>
      <c r="I48" s="193"/>
      <c r="J48" s="194"/>
      <c r="K48" s="192"/>
      <c r="L48" s="192"/>
      <c r="M48" s="192"/>
      <c r="N48" s="193"/>
      <c r="O48" s="194"/>
      <c r="P48" s="196"/>
      <c r="Q48" s="585"/>
      <c r="R48" s="648"/>
      <c r="S48" s="649"/>
      <c r="T48" s="648"/>
      <c r="U48" s="648"/>
      <c r="V48" s="650"/>
      <c r="W48" s="492"/>
      <c r="X48" s="4"/>
      <c r="Y48" s="4"/>
      <c r="Z48" s="4"/>
      <c r="AA48" s="4"/>
      <c r="AT48" s="4"/>
    </row>
    <row r="49" spans="1:46" ht="15" customHeight="1">
      <c r="A49" s="487"/>
      <c r="B49" s="1865"/>
      <c r="C49" s="1866"/>
      <c r="D49" s="426"/>
      <c r="E49" s="192"/>
      <c r="F49" s="192"/>
      <c r="G49" s="192"/>
      <c r="H49" s="192"/>
      <c r="I49" s="193"/>
      <c r="J49" s="194"/>
      <c r="K49" s="192"/>
      <c r="L49" s="192"/>
      <c r="M49" s="192"/>
      <c r="N49" s="193"/>
      <c r="O49" s="194"/>
      <c r="P49" s="196"/>
      <c r="Q49" s="585"/>
      <c r="R49" s="648"/>
      <c r="S49" s="649"/>
      <c r="T49" s="648"/>
      <c r="U49" s="648"/>
      <c r="V49" s="650"/>
      <c r="W49" s="492"/>
      <c r="X49" s="4"/>
      <c r="Y49" s="4"/>
      <c r="Z49" s="4"/>
      <c r="AA49" s="4"/>
      <c r="AT49" s="4"/>
    </row>
    <row r="50" spans="1:46" ht="15" customHeight="1">
      <c r="A50" s="487"/>
      <c r="B50" s="1865"/>
      <c r="C50" s="1866"/>
      <c r="D50" s="426"/>
      <c r="E50" s="192"/>
      <c r="F50" s="192"/>
      <c r="G50" s="192"/>
      <c r="H50" s="192"/>
      <c r="I50" s="193"/>
      <c r="J50" s="194"/>
      <c r="K50" s="192"/>
      <c r="L50" s="192"/>
      <c r="M50" s="192"/>
      <c r="N50" s="193"/>
      <c r="O50" s="194"/>
      <c r="P50" s="196"/>
      <c r="Q50" s="585"/>
      <c r="R50" s="648"/>
      <c r="S50" s="649"/>
      <c r="T50" s="648"/>
      <c r="U50" s="648"/>
      <c r="V50" s="650"/>
      <c r="W50" s="492"/>
      <c r="X50" s="4"/>
      <c r="Y50" s="4"/>
      <c r="Z50" s="4"/>
      <c r="AA50" s="4"/>
      <c r="AT50" s="4"/>
    </row>
    <row r="51" spans="1:46" ht="15" customHeight="1">
      <c r="A51" s="487"/>
      <c r="B51" s="1865"/>
      <c r="C51" s="1866"/>
      <c r="D51" s="426"/>
      <c r="E51" s="192"/>
      <c r="F51" s="192"/>
      <c r="G51" s="192"/>
      <c r="H51" s="192"/>
      <c r="I51" s="193"/>
      <c r="J51" s="194"/>
      <c r="K51" s="192"/>
      <c r="L51" s="192"/>
      <c r="M51" s="192"/>
      <c r="N51" s="193"/>
      <c r="O51" s="194"/>
      <c r="P51" s="196"/>
      <c r="Q51" s="585"/>
      <c r="R51" s="648"/>
      <c r="S51" s="649"/>
      <c r="T51" s="648"/>
      <c r="U51" s="648"/>
      <c r="V51" s="650"/>
      <c r="W51" s="492"/>
      <c r="X51" s="4"/>
      <c r="Y51" s="4"/>
      <c r="Z51" s="4"/>
      <c r="AA51" s="4"/>
      <c r="AT51" s="4"/>
    </row>
    <row r="52" spans="1:46" ht="15" customHeight="1">
      <c r="A52" s="487"/>
      <c r="B52" s="1865"/>
      <c r="C52" s="1866"/>
      <c r="D52" s="426"/>
      <c r="E52" s="192"/>
      <c r="F52" s="192"/>
      <c r="G52" s="192"/>
      <c r="H52" s="192"/>
      <c r="I52" s="193"/>
      <c r="J52" s="194"/>
      <c r="K52" s="192"/>
      <c r="L52" s="192"/>
      <c r="M52" s="192"/>
      <c r="N52" s="193"/>
      <c r="O52" s="194"/>
      <c r="P52" s="196"/>
      <c r="Q52" s="585"/>
      <c r="R52" s="648"/>
      <c r="S52" s="649"/>
      <c r="T52" s="648"/>
      <c r="U52" s="648"/>
      <c r="V52" s="650"/>
      <c r="W52" s="492"/>
      <c r="X52" s="4"/>
      <c r="Y52" s="4"/>
      <c r="Z52" s="4"/>
      <c r="AA52" s="4"/>
      <c r="AT52" s="4"/>
    </row>
    <row r="53" spans="1:46" ht="15" customHeight="1">
      <c r="A53" s="487"/>
      <c r="B53" s="1865"/>
      <c r="C53" s="1866"/>
      <c r="D53" s="426"/>
      <c r="E53" s="192"/>
      <c r="F53" s="192"/>
      <c r="G53" s="192"/>
      <c r="H53" s="192"/>
      <c r="I53" s="193"/>
      <c r="J53" s="194"/>
      <c r="K53" s="192"/>
      <c r="L53" s="192"/>
      <c r="M53" s="192"/>
      <c r="N53" s="193"/>
      <c r="O53" s="194"/>
      <c r="P53" s="196"/>
      <c r="Q53" s="585"/>
      <c r="R53" s="648"/>
      <c r="S53" s="649"/>
      <c r="T53" s="648"/>
      <c r="U53" s="648"/>
      <c r="V53" s="650"/>
      <c r="W53" s="492"/>
      <c r="X53" s="4"/>
      <c r="Y53" s="4"/>
      <c r="Z53" s="4"/>
      <c r="AA53" s="4"/>
      <c r="AT53" s="4"/>
    </row>
    <row r="54" spans="1:46" ht="15" customHeight="1">
      <c r="A54" s="487"/>
      <c r="B54" s="1865"/>
      <c r="C54" s="1866"/>
      <c r="D54" s="426"/>
      <c r="E54" s="192"/>
      <c r="F54" s="192"/>
      <c r="G54" s="192"/>
      <c r="H54" s="192"/>
      <c r="I54" s="193"/>
      <c r="J54" s="194"/>
      <c r="K54" s="192"/>
      <c r="L54" s="192"/>
      <c r="M54" s="192"/>
      <c r="N54" s="193"/>
      <c r="O54" s="194"/>
      <c r="P54" s="196"/>
      <c r="Q54" s="585"/>
      <c r="R54" s="648"/>
      <c r="S54" s="649"/>
      <c r="T54" s="648"/>
      <c r="U54" s="648"/>
      <c r="V54" s="650"/>
      <c r="W54" s="492"/>
      <c r="X54" s="4"/>
      <c r="Y54" s="4"/>
      <c r="Z54" s="4"/>
      <c r="AA54" s="4"/>
      <c r="AT54" s="4"/>
    </row>
    <row r="55" spans="1:46" ht="15" customHeight="1">
      <c r="A55" s="487"/>
      <c r="B55" s="1865"/>
      <c r="C55" s="1866"/>
      <c r="D55" s="426"/>
      <c r="E55" s="192"/>
      <c r="F55" s="192"/>
      <c r="G55" s="192"/>
      <c r="H55" s="192"/>
      <c r="I55" s="193"/>
      <c r="J55" s="194"/>
      <c r="K55" s="192"/>
      <c r="L55" s="192"/>
      <c r="M55" s="192"/>
      <c r="N55" s="193"/>
      <c r="O55" s="194"/>
      <c r="P55" s="196"/>
      <c r="Q55" s="585"/>
      <c r="R55" s="648"/>
      <c r="S55" s="649"/>
      <c r="T55" s="648"/>
      <c r="U55" s="648"/>
      <c r="V55" s="650"/>
      <c r="W55" s="492"/>
      <c r="X55" s="4"/>
      <c r="Y55" s="4"/>
      <c r="Z55" s="4"/>
      <c r="AA55" s="4"/>
      <c r="AT55" s="4"/>
    </row>
    <row r="56" spans="1:46" ht="15" customHeight="1">
      <c r="A56" s="487"/>
      <c r="B56" s="1865"/>
      <c r="C56" s="1866"/>
      <c r="D56" s="426"/>
      <c r="E56" s="192"/>
      <c r="F56" s="192"/>
      <c r="G56" s="192"/>
      <c r="H56" s="192"/>
      <c r="I56" s="193"/>
      <c r="J56" s="194"/>
      <c r="K56" s="192"/>
      <c r="L56" s="192"/>
      <c r="M56" s="192"/>
      <c r="N56" s="193"/>
      <c r="O56" s="194"/>
      <c r="P56" s="196"/>
      <c r="Q56" s="585"/>
      <c r="R56" s="648"/>
      <c r="S56" s="649"/>
      <c r="T56" s="648"/>
      <c r="U56" s="648"/>
      <c r="V56" s="650"/>
      <c r="W56" s="492"/>
      <c r="X56" s="4"/>
      <c r="Y56" s="4"/>
      <c r="Z56" s="4"/>
      <c r="AA56" s="4"/>
      <c r="AT56" s="4"/>
    </row>
    <row r="57" spans="1:46" ht="15" customHeight="1">
      <c r="A57" s="487"/>
      <c r="B57" s="1865"/>
      <c r="C57" s="1866"/>
      <c r="D57" s="426"/>
      <c r="E57" s="192"/>
      <c r="F57" s="192"/>
      <c r="G57" s="192"/>
      <c r="H57" s="192"/>
      <c r="I57" s="193"/>
      <c r="J57" s="194"/>
      <c r="K57" s="192"/>
      <c r="L57" s="192"/>
      <c r="M57" s="192"/>
      <c r="N57" s="193"/>
      <c r="O57" s="194"/>
      <c r="P57" s="196"/>
      <c r="Q57" s="585"/>
      <c r="R57" s="648"/>
      <c r="S57" s="649"/>
      <c r="T57" s="648"/>
      <c r="U57" s="648"/>
      <c r="V57" s="650"/>
      <c r="W57" s="492"/>
      <c r="X57" s="4"/>
      <c r="Y57" s="4"/>
      <c r="Z57" s="4"/>
      <c r="AA57" s="4"/>
      <c r="AT57" s="4"/>
    </row>
    <row r="58" spans="1:46" ht="15" customHeight="1">
      <c r="A58" s="487"/>
      <c r="B58" s="1865"/>
      <c r="C58" s="1866"/>
      <c r="D58" s="426"/>
      <c r="E58" s="192"/>
      <c r="F58" s="192"/>
      <c r="G58" s="192"/>
      <c r="H58" s="192"/>
      <c r="I58" s="193"/>
      <c r="J58" s="194"/>
      <c r="K58" s="192"/>
      <c r="L58" s="192"/>
      <c r="M58" s="192"/>
      <c r="N58" s="193"/>
      <c r="O58" s="194"/>
      <c r="P58" s="196"/>
      <c r="Q58" s="585"/>
      <c r="R58" s="648"/>
      <c r="S58" s="649"/>
      <c r="T58" s="648"/>
      <c r="U58" s="648"/>
      <c r="V58" s="650"/>
      <c r="W58" s="492"/>
      <c r="X58" s="4"/>
      <c r="Y58" s="4"/>
      <c r="Z58" s="4"/>
      <c r="AA58" s="4"/>
      <c r="AT58" s="4"/>
    </row>
    <row r="59" spans="1:46" ht="15" customHeight="1">
      <c r="A59" s="487"/>
      <c r="B59" s="1865"/>
      <c r="C59" s="1866"/>
      <c r="D59" s="426"/>
      <c r="E59" s="192"/>
      <c r="F59" s="192"/>
      <c r="G59" s="192"/>
      <c r="H59" s="192"/>
      <c r="I59" s="193"/>
      <c r="J59" s="194"/>
      <c r="K59" s="192"/>
      <c r="L59" s="192"/>
      <c r="M59" s="192"/>
      <c r="N59" s="193"/>
      <c r="O59" s="194"/>
      <c r="P59" s="196"/>
      <c r="Q59" s="585"/>
      <c r="R59" s="648"/>
      <c r="S59" s="649"/>
      <c r="T59" s="648"/>
      <c r="U59" s="648"/>
      <c r="V59" s="650"/>
      <c r="W59" s="492"/>
      <c r="X59" s="4"/>
      <c r="Y59" s="4"/>
      <c r="Z59" s="4"/>
      <c r="AA59" s="4"/>
      <c r="AT59" s="4"/>
    </row>
    <row r="60" spans="1:46" ht="15" customHeight="1">
      <c r="A60" s="487"/>
      <c r="B60" s="1865"/>
      <c r="C60" s="1866"/>
      <c r="D60" s="426"/>
      <c r="E60" s="192"/>
      <c r="F60" s="192"/>
      <c r="G60" s="192"/>
      <c r="H60" s="192"/>
      <c r="I60" s="193"/>
      <c r="J60" s="194"/>
      <c r="K60" s="192"/>
      <c r="L60" s="192"/>
      <c r="M60" s="192"/>
      <c r="N60" s="193"/>
      <c r="O60" s="194"/>
      <c r="P60" s="196"/>
      <c r="Q60" s="585"/>
      <c r="R60" s="648"/>
      <c r="S60" s="649"/>
      <c r="T60" s="648"/>
      <c r="U60" s="648"/>
      <c r="V60" s="650"/>
      <c r="W60" s="492"/>
      <c r="X60" s="4"/>
      <c r="Y60" s="4"/>
      <c r="Z60" s="4"/>
      <c r="AA60" s="4"/>
      <c r="AT60" s="4"/>
    </row>
    <row r="61" spans="1:46" ht="15" customHeight="1">
      <c r="A61" s="487"/>
      <c r="B61" s="1865"/>
      <c r="C61" s="1866"/>
      <c r="D61" s="426"/>
      <c r="E61" s="192"/>
      <c r="F61" s="192"/>
      <c r="G61" s="192"/>
      <c r="H61" s="192"/>
      <c r="I61" s="193"/>
      <c r="J61" s="194"/>
      <c r="K61" s="192"/>
      <c r="L61" s="192"/>
      <c r="M61" s="192"/>
      <c r="N61" s="193"/>
      <c r="O61" s="194"/>
      <c r="P61" s="196"/>
      <c r="Q61" s="585"/>
      <c r="R61" s="648"/>
      <c r="S61" s="649"/>
      <c r="T61" s="648"/>
      <c r="U61" s="648"/>
      <c r="V61" s="650"/>
      <c r="W61" s="492"/>
      <c r="X61" s="4"/>
      <c r="Y61" s="4"/>
      <c r="Z61" s="4"/>
      <c r="AA61" s="4"/>
      <c r="AT61" s="4"/>
    </row>
    <row r="62" spans="1:46" ht="15" customHeight="1">
      <c r="A62" s="487"/>
      <c r="B62" s="1865"/>
      <c r="C62" s="1866"/>
      <c r="D62" s="426"/>
      <c r="E62" s="192"/>
      <c r="F62" s="192"/>
      <c r="G62" s="192"/>
      <c r="H62" s="192"/>
      <c r="I62" s="193"/>
      <c r="J62" s="194"/>
      <c r="K62" s="192"/>
      <c r="L62" s="192"/>
      <c r="M62" s="192"/>
      <c r="N62" s="193"/>
      <c r="O62" s="194"/>
      <c r="P62" s="196"/>
      <c r="Q62" s="585"/>
      <c r="R62" s="648"/>
      <c r="S62" s="649"/>
      <c r="T62" s="648"/>
      <c r="U62" s="648"/>
      <c r="V62" s="650"/>
      <c r="W62" s="492"/>
      <c r="X62" s="4"/>
      <c r="Y62" s="4"/>
      <c r="Z62" s="4"/>
      <c r="AA62" s="4"/>
      <c r="AT62" s="4"/>
    </row>
    <row r="63" spans="1:46" ht="15" customHeight="1">
      <c r="A63" s="487"/>
      <c r="B63" s="1865"/>
      <c r="C63" s="1866"/>
      <c r="D63" s="426"/>
      <c r="E63" s="192"/>
      <c r="F63" s="192"/>
      <c r="G63" s="192"/>
      <c r="H63" s="192"/>
      <c r="I63" s="193"/>
      <c r="J63" s="194"/>
      <c r="K63" s="192"/>
      <c r="L63" s="192"/>
      <c r="M63" s="192"/>
      <c r="N63" s="193"/>
      <c r="O63" s="194"/>
      <c r="P63" s="196"/>
      <c r="Q63" s="585"/>
      <c r="R63" s="648"/>
      <c r="S63" s="649"/>
      <c r="T63" s="648"/>
      <c r="U63" s="648"/>
      <c r="V63" s="650"/>
      <c r="W63" s="492"/>
      <c r="X63" s="4"/>
      <c r="Y63" s="4"/>
      <c r="Z63" s="4"/>
      <c r="AA63" s="4"/>
      <c r="AT63" s="4"/>
    </row>
    <row r="64" spans="1:46" ht="15" customHeight="1">
      <c r="A64" s="487"/>
      <c r="B64" s="1865"/>
      <c r="C64" s="1866"/>
      <c r="D64" s="426"/>
      <c r="E64" s="192"/>
      <c r="F64" s="192"/>
      <c r="G64" s="192"/>
      <c r="H64" s="192"/>
      <c r="I64" s="193"/>
      <c r="J64" s="194"/>
      <c r="K64" s="192"/>
      <c r="L64" s="192"/>
      <c r="M64" s="192"/>
      <c r="N64" s="193"/>
      <c r="O64" s="194"/>
      <c r="P64" s="196"/>
      <c r="Q64" s="585"/>
      <c r="R64" s="648"/>
      <c r="S64" s="649"/>
      <c r="T64" s="648"/>
      <c r="U64" s="648"/>
      <c r="V64" s="650"/>
      <c r="W64" s="492"/>
      <c r="X64" s="4"/>
      <c r="Y64" s="4"/>
      <c r="Z64" s="4"/>
      <c r="AA64" s="4"/>
      <c r="AT64" s="4"/>
    </row>
    <row r="65" spans="1:46" ht="15" customHeight="1">
      <c r="A65" s="487"/>
      <c r="B65" s="1865"/>
      <c r="C65" s="1866"/>
      <c r="D65" s="426"/>
      <c r="E65" s="192"/>
      <c r="F65" s="192"/>
      <c r="G65" s="192"/>
      <c r="H65" s="192"/>
      <c r="I65" s="193"/>
      <c r="J65" s="194"/>
      <c r="K65" s="192"/>
      <c r="L65" s="192"/>
      <c r="M65" s="192"/>
      <c r="N65" s="193"/>
      <c r="O65" s="194"/>
      <c r="P65" s="196"/>
      <c r="Q65" s="585"/>
      <c r="R65" s="648"/>
      <c r="S65" s="649"/>
      <c r="T65" s="648"/>
      <c r="U65" s="648"/>
      <c r="V65" s="650"/>
      <c r="W65" s="492"/>
      <c r="X65" s="4"/>
      <c r="Y65" s="4"/>
      <c r="Z65" s="4"/>
      <c r="AA65" s="4"/>
      <c r="AT65" s="4"/>
    </row>
    <row r="66" spans="1:46" ht="15" customHeight="1">
      <c r="A66" s="487"/>
      <c r="B66" s="1865"/>
      <c r="C66" s="1866"/>
      <c r="D66" s="426"/>
      <c r="E66" s="192"/>
      <c r="F66" s="192"/>
      <c r="G66" s="192"/>
      <c r="H66" s="192"/>
      <c r="I66" s="193"/>
      <c r="J66" s="194"/>
      <c r="K66" s="192"/>
      <c r="L66" s="192"/>
      <c r="M66" s="192"/>
      <c r="N66" s="193"/>
      <c r="O66" s="194"/>
      <c r="P66" s="196"/>
      <c r="Q66" s="585"/>
      <c r="R66" s="648"/>
      <c r="S66" s="649"/>
      <c r="T66" s="648"/>
      <c r="U66" s="648"/>
      <c r="V66" s="650"/>
      <c r="W66" s="492"/>
      <c r="X66" s="4"/>
      <c r="Y66" s="4"/>
      <c r="Z66" s="4"/>
      <c r="AA66" s="4"/>
      <c r="AT66" s="4"/>
    </row>
    <row r="67" spans="1:46" ht="15" customHeight="1">
      <c r="A67" s="487"/>
      <c r="B67" s="1865"/>
      <c r="C67" s="1866"/>
      <c r="D67" s="426"/>
      <c r="E67" s="192"/>
      <c r="F67" s="192"/>
      <c r="G67" s="192"/>
      <c r="H67" s="192"/>
      <c r="I67" s="193"/>
      <c r="J67" s="194"/>
      <c r="K67" s="192"/>
      <c r="L67" s="192"/>
      <c r="M67" s="192"/>
      <c r="N67" s="193"/>
      <c r="O67" s="194"/>
      <c r="P67" s="196"/>
      <c r="Q67" s="585"/>
      <c r="R67" s="648"/>
      <c r="S67" s="649"/>
      <c r="T67" s="648"/>
      <c r="U67" s="648"/>
      <c r="V67" s="650"/>
      <c r="W67" s="492"/>
      <c r="X67" s="4"/>
      <c r="Y67" s="4"/>
      <c r="Z67" s="4"/>
      <c r="AA67" s="4"/>
      <c r="AT67" s="4"/>
    </row>
    <row r="68" spans="1:46" ht="15" customHeight="1">
      <c r="A68" s="487"/>
      <c r="B68" s="1865"/>
      <c r="C68" s="1866"/>
      <c r="D68" s="426"/>
      <c r="E68" s="192"/>
      <c r="F68" s="192"/>
      <c r="G68" s="192"/>
      <c r="H68" s="192"/>
      <c r="I68" s="193"/>
      <c r="J68" s="194"/>
      <c r="K68" s="192"/>
      <c r="L68" s="192"/>
      <c r="M68" s="192"/>
      <c r="N68" s="193"/>
      <c r="O68" s="194"/>
      <c r="P68" s="196"/>
      <c r="Q68" s="585"/>
      <c r="R68" s="648"/>
      <c r="S68" s="649"/>
      <c r="T68" s="648"/>
      <c r="U68" s="648"/>
      <c r="V68" s="650"/>
      <c r="W68" s="492"/>
      <c r="X68" s="4"/>
      <c r="Y68" s="4"/>
      <c r="Z68" s="4"/>
      <c r="AA68" s="4"/>
      <c r="AT68" s="4"/>
    </row>
    <row r="69" spans="1:46" ht="15" customHeight="1">
      <c r="A69" s="487"/>
      <c r="B69" s="1865"/>
      <c r="C69" s="1866"/>
      <c r="D69" s="426"/>
      <c r="E69" s="192"/>
      <c r="F69" s="192"/>
      <c r="G69" s="192"/>
      <c r="H69" s="192"/>
      <c r="I69" s="193"/>
      <c r="J69" s="194"/>
      <c r="K69" s="192"/>
      <c r="L69" s="192"/>
      <c r="M69" s="192"/>
      <c r="N69" s="193"/>
      <c r="O69" s="194"/>
      <c r="P69" s="196"/>
      <c r="Q69" s="585"/>
      <c r="R69" s="648"/>
      <c r="S69" s="649"/>
      <c r="T69" s="648"/>
      <c r="U69" s="648"/>
      <c r="V69" s="650"/>
      <c r="W69" s="492"/>
      <c r="X69" s="4"/>
      <c r="Y69" s="4"/>
      <c r="Z69" s="4"/>
      <c r="AA69" s="4"/>
      <c r="AT69" s="4"/>
    </row>
    <row r="70" spans="1:46" ht="15" customHeight="1">
      <c r="A70" s="487"/>
      <c r="B70" s="1865"/>
      <c r="C70" s="1866"/>
      <c r="D70" s="426"/>
      <c r="E70" s="192"/>
      <c r="F70" s="192"/>
      <c r="G70" s="192"/>
      <c r="H70" s="192"/>
      <c r="I70" s="193"/>
      <c r="J70" s="194"/>
      <c r="K70" s="192"/>
      <c r="L70" s="192"/>
      <c r="M70" s="192"/>
      <c r="N70" s="193"/>
      <c r="O70" s="194"/>
      <c r="P70" s="196"/>
      <c r="Q70" s="585"/>
      <c r="R70" s="648"/>
      <c r="S70" s="649"/>
      <c r="T70" s="648"/>
      <c r="U70" s="648"/>
      <c r="V70" s="650"/>
      <c r="W70" s="492"/>
      <c r="X70" s="4"/>
      <c r="Y70" s="4"/>
      <c r="Z70" s="4"/>
      <c r="AA70" s="4"/>
      <c r="AT70" s="4"/>
    </row>
    <row r="71" spans="1:46" ht="15" customHeight="1">
      <c r="A71" s="487"/>
      <c r="B71" s="1865"/>
      <c r="C71" s="1866"/>
      <c r="D71" s="426"/>
      <c r="E71" s="192"/>
      <c r="F71" s="192"/>
      <c r="G71" s="192"/>
      <c r="H71" s="192"/>
      <c r="I71" s="193"/>
      <c r="J71" s="194"/>
      <c r="K71" s="192"/>
      <c r="L71" s="192"/>
      <c r="M71" s="192"/>
      <c r="N71" s="193"/>
      <c r="O71" s="194"/>
      <c r="P71" s="196"/>
      <c r="Q71" s="585"/>
      <c r="R71" s="648"/>
      <c r="S71" s="649"/>
      <c r="T71" s="648"/>
      <c r="U71" s="648"/>
      <c r="V71" s="650"/>
      <c r="W71" s="492"/>
      <c r="X71" s="4"/>
      <c r="Y71" s="4"/>
      <c r="Z71" s="4"/>
      <c r="AA71" s="4"/>
      <c r="AT71" s="4"/>
    </row>
    <row r="72" spans="1:46" ht="15" customHeight="1">
      <c r="A72" s="487"/>
      <c r="B72" s="1865"/>
      <c r="C72" s="1866"/>
      <c r="D72" s="426"/>
      <c r="E72" s="192"/>
      <c r="F72" s="192"/>
      <c r="G72" s="192"/>
      <c r="H72" s="192"/>
      <c r="I72" s="193"/>
      <c r="J72" s="194"/>
      <c r="K72" s="192"/>
      <c r="L72" s="192"/>
      <c r="M72" s="192"/>
      <c r="N72" s="193"/>
      <c r="O72" s="194"/>
      <c r="P72" s="196"/>
      <c r="Q72" s="585"/>
      <c r="R72" s="648"/>
      <c r="S72" s="649"/>
      <c r="T72" s="648"/>
      <c r="U72" s="648"/>
      <c r="V72" s="650"/>
      <c r="W72" s="492"/>
      <c r="X72" s="4"/>
      <c r="Y72" s="4"/>
      <c r="Z72" s="4"/>
      <c r="AA72" s="4"/>
      <c r="AT72" s="4"/>
    </row>
    <row r="73" spans="1:46" ht="15" customHeight="1">
      <c r="A73" s="487"/>
      <c r="B73" s="1865"/>
      <c r="C73" s="1866"/>
      <c r="D73" s="426"/>
      <c r="E73" s="192"/>
      <c r="F73" s="192"/>
      <c r="G73" s="192"/>
      <c r="H73" s="192"/>
      <c r="I73" s="193"/>
      <c r="J73" s="194"/>
      <c r="K73" s="192"/>
      <c r="L73" s="192"/>
      <c r="M73" s="192"/>
      <c r="N73" s="193"/>
      <c r="O73" s="194"/>
      <c r="P73" s="196"/>
      <c r="Q73" s="585"/>
      <c r="R73" s="648"/>
      <c r="S73" s="649"/>
      <c r="T73" s="648"/>
      <c r="U73" s="648"/>
      <c r="V73" s="650"/>
      <c r="W73" s="492"/>
      <c r="X73" s="4"/>
      <c r="Y73" s="4"/>
      <c r="Z73" s="4"/>
      <c r="AA73" s="4"/>
      <c r="AT73" s="4"/>
    </row>
    <row r="74" spans="1:46" ht="15" customHeight="1">
      <c r="A74" s="487"/>
      <c r="B74" s="1865"/>
      <c r="C74" s="1866"/>
      <c r="D74" s="426"/>
      <c r="E74" s="192"/>
      <c r="F74" s="192"/>
      <c r="G74" s="192"/>
      <c r="H74" s="192"/>
      <c r="I74" s="193"/>
      <c r="J74" s="194"/>
      <c r="K74" s="192"/>
      <c r="L74" s="192"/>
      <c r="M74" s="192"/>
      <c r="N74" s="193"/>
      <c r="O74" s="194"/>
      <c r="P74" s="196"/>
      <c r="Q74" s="585"/>
      <c r="R74" s="648"/>
      <c r="S74" s="649"/>
      <c r="T74" s="648"/>
      <c r="U74" s="648"/>
      <c r="V74" s="650"/>
      <c r="W74" s="492"/>
      <c r="X74" s="4"/>
      <c r="Y74" s="4"/>
      <c r="Z74" s="4"/>
      <c r="AA74" s="4"/>
      <c r="AT74" s="4"/>
    </row>
    <row r="75" spans="1:46" ht="15" customHeight="1">
      <c r="A75" s="487"/>
      <c r="B75" s="1865"/>
      <c r="C75" s="1866"/>
      <c r="D75" s="426"/>
      <c r="E75" s="192"/>
      <c r="F75" s="192"/>
      <c r="G75" s="192"/>
      <c r="H75" s="192"/>
      <c r="I75" s="193"/>
      <c r="J75" s="194"/>
      <c r="K75" s="192"/>
      <c r="L75" s="192"/>
      <c r="M75" s="192"/>
      <c r="N75" s="193"/>
      <c r="O75" s="194"/>
      <c r="P75" s="196"/>
      <c r="Q75" s="585"/>
      <c r="R75" s="648"/>
      <c r="S75" s="649"/>
      <c r="T75" s="648"/>
      <c r="U75" s="648"/>
      <c r="V75" s="650"/>
      <c r="W75" s="492"/>
      <c r="X75" s="4"/>
      <c r="Y75" s="4"/>
      <c r="Z75" s="4"/>
      <c r="AA75" s="4"/>
      <c r="AT75" s="4"/>
    </row>
    <row r="76" spans="1:46" ht="15" customHeight="1">
      <c r="A76" s="487"/>
      <c r="B76" s="1865"/>
      <c r="C76" s="1866"/>
      <c r="D76" s="426"/>
      <c r="E76" s="192"/>
      <c r="F76" s="192"/>
      <c r="G76" s="192"/>
      <c r="H76" s="192"/>
      <c r="I76" s="193"/>
      <c r="J76" s="194"/>
      <c r="K76" s="192"/>
      <c r="L76" s="192"/>
      <c r="M76" s="192"/>
      <c r="N76" s="193"/>
      <c r="O76" s="194"/>
      <c r="P76" s="196"/>
      <c r="Q76" s="585"/>
      <c r="R76" s="648"/>
      <c r="S76" s="649"/>
      <c r="T76" s="648"/>
      <c r="U76" s="648"/>
      <c r="V76" s="650"/>
      <c r="W76" s="492"/>
      <c r="X76" s="4"/>
      <c r="Y76" s="4"/>
      <c r="Z76" s="4"/>
      <c r="AA76" s="4"/>
      <c r="AT76" s="4"/>
    </row>
    <row r="77" spans="1:46" ht="15" customHeight="1">
      <c r="A77" s="487"/>
      <c r="B77" s="1865"/>
      <c r="C77" s="1866"/>
      <c r="D77" s="426"/>
      <c r="E77" s="192"/>
      <c r="F77" s="192"/>
      <c r="G77" s="192"/>
      <c r="H77" s="192"/>
      <c r="I77" s="193"/>
      <c r="J77" s="194"/>
      <c r="K77" s="192"/>
      <c r="L77" s="192"/>
      <c r="M77" s="192"/>
      <c r="N77" s="193"/>
      <c r="O77" s="194"/>
      <c r="P77" s="196"/>
      <c r="Q77" s="585"/>
      <c r="R77" s="648"/>
      <c r="S77" s="649"/>
      <c r="T77" s="648"/>
      <c r="U77" s="648"/>
      <c r="V77" s="650"/>
      <c r="W77" s="492"/>
      <c r="X77" s="4"/>
      <c r="Y77" s="4"/>
      <c r="Z77" s="4"/>
      <c r="AA77" s="4"/>
      <c r="AT77" s="4"/>
    </row>
    <row r="78" spans="1:46" ht="15" customHeight="1">
      <c r="A78" s="487"/>
      <c r="B78" s="1865"/>
      <c r="C78" s="1866"/>
      <c r="D78" s="426"/>
      <c r="E78" s="192"/>
      <c r="F78" s="192"/>
      <c r="G78" s="192"/>
      <c r="H78" s="192"/>
      <c r="I78" s="193"/>
      <c r="J78" s="194"/>
      <c r="K78" s="192"/>
      <c r="L78" s="192"/>
      <c r="M78" s="192"/>
      <c r="N78" s="193"/>
      <c r="O78" s="194"/>
      <c r="P78" s="196"/>
      <c r="Q78" s="585"/>
      <c r="R78" s="648"/>
      <c r="S78" s="649"/>
      <c r="T78" s="648"/>
      <c r="U78" s="648"/>
      <c r="V78" s="650"/>
      <c r="W78" s="492"/>
      <c r="X78" s="4"/>
      <c r="Y78" s="4"/>
      <c r="Z78" s="4"/>
      <c r="AA78" s="4"/>
      <c r="AT78" s="4"/>
    </row>
    <row r="79" spans="1:46" ht="15" customHeight="1">
      <c r="A79" s="487"/>
      <c r="B79" s="1865"/>
      <c r="C79" s="1866"/>
      <c r="D79" s="426"/>
      <c r="E79" s="192"/>
      <c r="F79" s="192"/>
      <c r="G79" s="192"/>
      <c r="H79" s="192"/>
      <c r="I79" s="193"/>
      <c r="J79" s="194"/>
      <c r="K79" s="192"/>
      <c r="L79" s="192"/>
      <c r="M79" s="192"/>
      <c r="N79" s="193"/>
      <c r="O79" s="194"/>
      <c r="P79" s="196"/>
      <c r="Q79" s="585"/>
      <c r="R79" s="648"/>
      <c r="S79" s="649"/>
      <c r="T79" s="648"/>
      <c r="U79" s="648"/>
      <c r="V79" s="650"/>
      <c r="W79" s="492"/>
      <c r="X79" s="4"/>
      <c r="Y79" s="4"/>
      <c r="Z79" s="4"/>
      <c r="AA79" s="4"/>
      <c r="AT79" s="4"/>
    </row>
    <row r="80" spans="1:46" ht="15" customHeight="1">
      <c r="A80" s="487"/>
      <c r="B80" s="1865"/>
      <c r="C80" s="1866"/>
      <c r="D80" s="426"/>
      <c r="E80" s="192"/>
      <c r="F80" s="192"/>
      <c r="G80" s="192"/>
      <c r="H80" s="192"/>
      <c r="I80" s="193"/>
      <c r="J80" s="194"/>
      <c r="K80" s="192"/>
      <c r="L80" s="192"/>
      <c r="M80" s="192"/>
      <c r="N80" s="193"/>
      <c r="O80" s="194"/>
      <c r="P80" s="196"/>
      <c r="Q80" s="585"/>
      <c r="R80" s="648"/>
      <c r="S80" s="649"/>
      <c r="T80" s="648"/>
      <c r="U80" s="648"/>
      <c r="V80" s="650"/>
      <c r="W80" s="492"/>
      <c r="X80" s="4"/>
      <c r="Y80" s="4"/>
      <c r="Z80" s="4"/>
      <c r="AA80" s="4"/>
      <c r="AT80" s="4"/>
    </row>
    <row r="81" spans="1:46" ht="15" customHeight="1">
      <c r="A81" s="487"/>
      <c r="B81" s="1865"/>
      <c r="C81" s="1866"/>
      <c r="D81" s="426"/>
      <c r="E81" s="192"/>
      <c r="F81" s="192"/>
      <c r="G81" s="192"/>
      <c r="H81" s="192"/>
      <c r="I81" s="193"/>
      <c r="J81" s="194"/>
      <c r="K81" s="192"/>
      <c r="L81" s="192"/>
      <c r="M81" s="192"/>
      <c r="N81" s="193"/>
      <c r="O81" s="194"/>
      <c r="P81" s="196"/>
      <c r="Q81" s="585"/>
      <c r="R81" s="648"/>
      <c r="S81" s="649"/>
      <c r="T81" s="648"/>
      <c r="U81" s="648"/>
      <c r="V81" s="650"/>
      <c r="W81" s="492"/>
      <c r="X81" s="4"/>
      <c r="Y81" s="4"/>
      <c r="Z81" s="4"/>
      <c r="AA81" s="4"/>
      <c r="AT81" s="4"/>
    </row>
    <row r="82" spans="1:46" ht="15" customHeight="1">
      <c r="A82" s="487"/>
      <c r="B82" s="1865"/>
      <c r="C82" s="1866"/>
      <c r="D82" s="426"/>
      <c r="E82" s="192"/>
      <c r="F82" s="192"/>
      <c r="G82" s="192"/>
      <c r="H82" s="192"/>
      <c r="I82" s="193"/>
      <c r="J82" s="194"/>
      <c r="K82" s="192"/>
      <c r="L82" s="192"/>
      <c r="M82" s="192"/>
      <c r="N82" s="193"/>
      <c r="O82" s="194"/>
      <c r="P82" s="196"/>
      <c r="Q82" s="585"/>
      <c r="R82" s="648"/>
      <c r="S82" s="649"/>
      <c r="T82" s="648"/>
      <c r="U82" s="648"/>
      <c r="V82" s="650"/>
      <c r="W82" s="492"/>
      <c r="X82" s="4"/>
      <c r="Y82" s="4"/>
      <c r="Z82" s="4"/>
      <c r="AA82" s="4"/>
      <c r="AT82" s="4"/>
    </row>
    <row r="83" spans="1:46" ht="15" customHeight="1">
      <c r="A83" s="487"/>
      <c r="B83" s="1865"/>
      <c r="C83" s="1866"/>
      <c r="D83" s="426"/>
      <c r="E83" s="192"/>
      <c r="F83" s="192"/>
      <c r="G83" s="192"/>
      <c r="H83" s="192"/>
      <c r="I83" s="193"/>
      <c r="J83" s="194"/>
      <c r="K83" s="192"/>
      <c r="L83" s="192"/>
      <c r="M83" s="192"/>
      <c r="N83" s="193"/>
      <c r="O83" s="194"/>
      <c r="P83" s="196"/>
      <c r="Q83" s="585"/>
      <c r="R83" s="648"/>
      <c r="S83" s="649"/>
      <c r="T83" s="648"/>
      <c r="U83" s="648"/>
      <c r="V83" s="650"/>
      <c r="W83" s="492"/>
      <c r="X83" s="4"/>
      <c r="Y83" s="4"/>
      <c r="Z83" s="4"/>
      <c r="AA83" s="4"/>
      <c r="AT83" s="4"/>
    </row>
    <row r="84" spans="1:46" ht="15" customHeight="1">
      <c r="A84" s="487"/>
      <c r="B84" s="1865"/>
      <c r="C84" s="1866"/>
      <c r="D84" s="426"/>
      <c r="E84" s="192"/>
      <c r="F84" s="192"/>
      <c r="G84" s="192"/>
      <c r="H84" s="192"/>
      <c r="I84" s="193"/>
      <c r="J84" s="194"/>
      <c r="K84" s="192"/>
      <c r="L84" s="192"/>
      <c r="M84" s="192"/>
      <c r="N84" s="193"/>
      <c r="O84" s="194"/>
      <c r="P84" s="196"/>
      <c r="Q84" s="585"/>
      <c r="R84" s="648"/>
      <c r="S84" s="649"/>
      <c r="T84" s="648"/>
      <c r="U84" s="648"/>
      <c r="V84" s="650"/>
      <c r="W84" s="492"/>
      <c r="X84" s="4"/>
      <c r="Y84" s="4"/>
      <c r="Z84" s="4"/>
      <c r="AA84" s="4"/>
      <c r="AT84" s="4"/>
    </row>
    <row r="85" spans="1:46" ht="15" customHeight="1">
      <c r="A85" s="487"/>
      <c r="B85" s="1865"/>
      <c r="C85" s="1866"/>
      <c r="D85" s="426"/>
      <c r="E85" s="192"/>
      <c r="F85" s="192"/>
      <c r="G85" s="192"/>
      <c r="H85" s="192"/>
      <c r="I85" s="193"/>
      <c r="J85" s="194"/>
      <c r="K85" s="192"/>
      <c r="L85" s="192"/>
      <c r="M85" s="192"/>
      <c r="N85" s="193"/>
      <c r="O85" s="194"/>
      <c r="P85" s="196"/>
      <c r="Q85" s="585"/>
      <c r="R85" s="648"/>
      <c r="S85" s="649"/>
      <c r="T85" s="648"/>
      <c r="U85" s="648"/>
      <c r="V85" s="650"/>
      <c r="W85" s="492"/>
      <c r="X85" s="4"/>
      <c r="Y85" s="4"/>
      <c r="Z85" s="4"/>
      <c r="AA85" s="4"/>
      <c r="AT85" s="4"/>
    </row>
    <row r="86" spans="1:46" ht="15" customHeight="1">
      <c r="A86" s="487"/>
      <c r="B86" s="1865"/>
      <c r="C86" s="1866"/>
      <c r="D86" s="426"/>
      <c r="E86" s="192"/>
      <c r="F86" s="192"/>
      <c r="G86" s="192"/>
      <c r="H86" s="192"/>
      <c r="I86" s="193"/>
      <c r="J86" s="194"/>
      <c r="K86" s="192"/>
      <c r="L86" s="192"/>
      <c r="M86" s="192"/>
      <c r="N86" s="193"/>
      <c r="O86" s="194"/>
      <c r="P86" s="196"/>
      <c r="Q86" s="585"/>
      <c r="R86" s="648"/>
      <c r="S86" s="649"/>
      <c r="T86" s="648"/>
      <c r="U86" s="648"/>
      <c r="V86" s="650"/>
      <c r="W86" s="492"/>
      <c r="X86" s="4"/>
      <c r="Y86" s="4"/>
      <c r="Z86" s="4"/>
      <c r="AA86" s="4"/>
      <c r="AT86" s="4"/>
    </row>
    <row r="87" spans="1:46" ht="15" customHeight="1">
      <c r="A87" s="487"/>
      <c r="B87" s="1865"/>
      <c r="C87" s="1866"/>
      <c r="D87" s="426"/>
      <c r="E87" s="192"/>
      <c r="F87" s="192"/>
      <c r="G87" s="192"/>
      <c r="H87" s="192"/>
      <c r="I87" s="193"/>
      <c r="J87" s="194"/>
      <c r="K87" s="192"/>
      <c r="L87" s="192"/>
      <c r="M87" s="192"/>
      <c r="N87" s="193"/>
      <c r="O87" s="194"/>
      <c r="P87" s="196"/>
      <c r="Q87" s="585"/>
      <c r="R87" s="648"/>
      <c r="S87" s="649"/>
      <c r="T87" s="648"/>
      <c r="U87" s="648"/>
      <c r="V87" s="650"/>
      <c r="W87" s="492"/>
      <c r="X87" s="4"/>
      <c r="Y87" s="4"/>
      <c r="Z87" s="4"/>
      <c r="AA87" s="4"/>
      <c r="AT87" s="4"/>
    </row>
    <row r="88" spans="1:46" ht="15" customHeight="1">
      <c r="A88" s="487"/>
      <c r="B88" s="1865"/>
      <c r="C88" s="1866"/>
      <c r="D88" s="426"/>
      <c r="E88" s="192"/>
      <c r="F88" s="192"/>
      <c r="G88" s="192"/>
      <c r="H88" s="192"/>
      <c r="I88" s="193"/>
      <c r="J88" s="194"/>
      <c r="K88" s="192"/>
      <c r="L88" s="192"/>
      <c r="M88" s="192"/>
      <c r="N88" s="193"/>
      <c r="O88" s="194"/>
      <c r="P88" s="196"/>
      <c r="Q88" s="585"/>
      <c r="R88" s="648"/>
      <c r="S88" s="649"/>
      <c r="T88" s="648"/>
      <c r="U88" s="648"/>
      <c r="V88" s="650"/>
      <c r="W88" s="492"/>
      <c r="X88" s="4"/>
      <c r="Y88" s="4"/>
      <c r="Z88" s="4"/>
      <c r="AA88" s="4"/>
      <c r="AT88" s="4"/>
    </row>
    <row r="89" spans="1:46" ht="15" customHeight="1">
      <c r="A89" s="487"/>
      <c r="B89" s="1865"/>
      <c r="C89" s="1866"/>
      <c r="D89" s="426"/>
      <c r="E89" s="192"/>
      <c r="F89" s="192"/>
      <c r="G89" s="192"/>
      <c r="H89" s="192"/>
      <c r="I89" s="193"/>
      <c r="J89" s="194"/>
      <c r="K89" s="192"/>
      <c r="L89" s="192"/>
      <c r="M89" s="192"/>
      <c r="N89" s="193"/>
      <c r="O89" s="194"/>
      <c r="P89" s="196"/>
      <c r="Q89" s="585"/>
      <c r="R89" s="648"/>
      <c r="S89" s="649"/>
      <c r="T89" s="648"/>
      <c r="U89" s="648"/>
      <c r="V89" s="650"/>
      <c r="W89" s="492"/>
      <c r="X89" s="4"/>
      <c r="Y89" s="4"/>
      <c r="Z89" s="4"/>
      <c r="AA89" s="4"/>
      <c r="AT89" s="4"/>
    </row>
    <row r="90" spans="1:46" ht="15" customHeight="1">
      <c r="A90" s="487"/>
      <c r="B90" s="1865"/>
      <c r="C90" s="1866"/>
      <c r="D90" s="426"/>
      <c r="E90" s="192"/>
      <c r="F90" s="192"/>
      <c r="G90" s="192"/>
      <c r="H90" s="192"/>
      <c r="I90" s="193"/>
      <c r="J90" s="194"/>
      <c r="K90" s="192"/>
      <c r="L90" s="192"/>
      <c r="M90" s="192"/>
      <c r="N90" s="193"/>
      <c r="O90" s="194"/>
      <c r="P90" s="196"/>
      <c r="Q90" s="585"/>
      <c r="R90" s="648"/>
      <c r="S90" s="649"/>
      <c r="T90" s="648"/>
      <c r="U90" s="648"/>
      <c r="V90" s="650"/>
      <c r="W90" s="492"/>
      <c r="X90" s="4"/>
      <c r="Y90" s="4"/>
      <c r="Z90" s="4"/>
      <c r="AA90" s="4"/>
      <c r="AT90" s="4"/>
    </row>
    <row r="91" spans="1:46" ht="15" customHeight="1">
      <c r="A91" s="487"/>
      <c r="B91" s="1865"/>
      <c r="C91" s="1866"/>
      <c r="D91" s="426"/>
      <c r="E91" s="192"/>
      <c r="F91" s="192"/>
      <c r="G91" s="192"/>
      <c r="H91" s="192"/>
      <c r="I91" s="193"/>
      <c r="J91" s="194"/>
      <c r="K91" s="192"/>
      <c r="L91" s="192"/>
      <c r="M91" s="192"/>
      <c r="N91" s="193"/>
      <c r="O91" s="194"/>
      <c r="P91" s="196"/>
      <c r="Q91" s="585"/>
      <c r="R91" s="648"/>
      <c r="S91" s="649"/>
      <c r="T91" s="648"/>
      <c r="U91" s="648"/>
      <c r="V91" s="650"/>
      <c r="W91" s="492"/>
      <c r="X91" s="4"/>
      <c r="Y91" s="4"/>
      <c r="Z91" s="4"/>
      <c r="AA91" s="4"/>
      <c r="AT91" s="4"/>
    </row>
    <row r="92" spans="1:46" ht="15" customHeight="1">
      <c r="A92" s="487"/>
      <c r="B92" s="1865"/>
      <c r="C92" s="1866"/>
      <c r="D92" s="426"/>
      <c r="E92" s="192"/>
      <c r="F92" s="192"/>
      <c r="G92" s="192"/>
      <c r="H92" s="192"/>
      <c r="I92" s="193"/>
      <c r="J92" s="194"/>
      <c r="K92" s="192"/>
      <c r="L92" s="192"/>
      <c r="M92" s="192"/>
      <c r="N92" s="193"/>
      <c r="O92" s="194"/>
      <c r="P92" s="196"/>
      <c r="Q92" s="585"/>
      <c r="R92" s="648"/>
      <c r="S92" s="649"/>
      <c r="T92" s="648"/>
      <c r="U92" s="648"/>
      <c r="V92" s="650"/>
      <c r="W92" s="492"/>
      <c r="X92" s="4"/>
      <c r="Y92" s="4"/>
      <c r="Z92" s="4"/>
      <c r="AA92" s="4"/>
      <c r="AT92" s="4"/>
    </row>
    <row r="93" spans="1:46" ht="15" customHeight="1">
      <c r="A93" s="487"/>
      <c r="B93" s="1865"/>
      <c r="C93" s="1866"/>
      <c r="D93" s="426"/>
      <c r="E93" s="192"/>
      <c r="F93" s="192"/>
      <c r="G93" s="192"/>
      <c r="H93" s="192"/>
      <c r="I93" s="193"/>
      <c r="J93" s="194"/>
      <c r="K93" s="192"/>
      <c r="L93" s="192"/>
      <c r="M93" s="192"/>
      <c r="N93" s="193"/>
      <c r="O93" s="194"/>
      <c r="P93" s="196"/>
      <c r="Q93" s="585"/>
      <c r="R93" s="648"/>
      <c r="S93" s="649"/>
      <c r="T93" s="648"/>
      <c r="U93" s="648"/>
      <c r="V93" s="650"/>
      <c r="W93" s="492"/>
      <c r="X93" s="4"/>
      <c r="Y93" s="4"/>
      <c r="Z93" s="4"/>
      <c r="AA93" s="4"/>
      <c r="AT93" s="4"/>
    </row>
    <row r="94" spans="1:46" ht="15" customHeight="1">
      <c r="A94" s="487"/>
      <c r="B94" s="1865"/>
      <c r="C94" s="1866"/>
      <c r="D94" s="426"/>
      <c r="E94" s="192"/>
      <c r="F94" s="192"/>
      <c r="G94" s="192"/>
      <c r="H94" s="192"/>
      <c r="I94" s="193"/>
      <c r="J94" s="194"/>
      <c r="K94" s="192"/>
      <c r="L94" s="192"/>
      <c r="M94" s="192"/>
      <c r="N94" s="193"/>
      <c r="O94" s="194"/>
      <c r="P94" s="196"/>
      <c r="Q94" s="585"/>
      <c r="R94" s="648"/>
      <c r="S94" s="649"/>
      <c r="T94" s="648"/>
      <c r="U94" s="648"/>
      <c r="V94" s="650"/>
      <c r="W94" s="492"/>
      <c r="X94" s="4"/>
      <c r="Y94" s="4"/>
      <c r="Z94" s="4"/>
      <c r="AA94" s="4"/>
      <c r="AT94" s="4"/>
    </row>
    <row r="95" spans="1:46" ht="15" customHeight="1">
      <c r="A95" s="487"/>
      <c r="B95" s="1865"/>
      <c r="C95" s="1866"/>
      <c r="D95" s="426"/>
      <c r="E95" s="192"/>
      <c r="F95" s="192"/>
      <c r="G95" s="192"/>
      <c r="H95" s="192"/>
      <c r="I95" s="193"/>
      <c r="J95" s="194"/>
      <c r="K95" s="192"/>
      <c r="L95" s="192"/>
      <c r="M95" s="192"/>
      <c r="N95" s="193"/>
      <c r="O95" s="194"/>
      <c r="P95" s="196"/>
      <c r="Q95" s="585"/>
      <c r="R95" s="648"/>
      <c r="S95" s="649"/>
      <c r="T95" s="648"/>
      <c r="U95" s="648"/>
      <c r="V95" s="650"/>
      <c r="W95" s="492"/>
      <c r="X95" s="4"/>
      <c r="Y95" s="4"/>
      <c r="Z95" s="4"/>
      <c r="AA95" s="4"/>
      <c r="AT95" s="4"/>
    </row>
    <row r="96" spans="1:46" ht="15" customHeight="1">
      <c r="A96" s="567"/>
      <c r="B96" s="1865"/>
      <c r="C96" s="1866"/>
      <c r="D96" s="426"/>
      <c r="E96" s="192"/>
      <c r="F96" s="192"/>
      <c r="G96" s="192"/>
      <c r="H96" s="192"/>
      <c r="I96" s="193"/>
      <c r="J96" s="327"/>
      <c r="K96" s="328"/>
      <c r="L96" s="328"/>
      <c r="M96" s="328"/>
      <c r="N96" s="329"/>
      <c r="O96" s="327"/>
      <c r="P96" s="330"/>
      <c r="Q96" s="651"/>
      <c r="R96" s="648"/>
      <c r="S96" s="649"/>
      <c r="T96" s="648"/>
      <c r="U96" s="648"/>
      <c r="V96" s="650"/>
      <c r="W96" s="492"/>
      <c r="X96" s="4"/>
      <c r="Y96" s="4"/>
      <c r="Z96" s="4"/>
      <c r="AA96" s="4"/>
      <c r="AT96" s="4"/>
    </row>
    <row r="97" spans="1:46" ht="15" customHeight="1">
      <c r="A97" s="567"/>
      <c r="B97" s="1865"/>
      <c r="C97" s="1866"/>
      <c r="D97" s="426"/>
      <c r="E97" s="192"/>
      <c r="F97" s="192"/>
      <c r="G97" s="192"/>
      <c r="H97" s="192"/>
      <c r="I97" s="193"/>
      <c r="J97" s="327"/>
      <c r="K97" s="328"/>
      <c r="L97" s="328"/>
      <c r="M97" s="328"/>
      <c r="N97" s="329"/>
      <c r="O97" s="327"/>
      <c r="P97" s="330"/>
      <c r="Q97" s="651"/>
      <c r="R97" s="648"/>
      <c r="S97" s="649"/>
      <c r="T97" s="648"/>
      <c r="U97" s="648"/>
      <c r="V97" s="650"/>
      <c r="W97" s="492"/>
      <c r="X97" s="4"/>
      <c r="Y97" s="4"/>
      <c r="Z97" s="4"/>
      <c r="AA97" s="4"/>
      <c r="AT97" s="4"/>
    </row>
    <row r="98" spans="1:46" ht="15" customHeight="1">
      <c r="A98" s="567"/>
      <c r="B98" s="1865"/>
      <c r="C98" s="1866"/>
      <c r="D98" s="426"/>
      <c r="E98" s="192"/>
      <c r="F98" s="192"/>
      <c r="G98" s="192"/>
      <c r="H98" s="192"/>
      <c r="I98" s="193"/>
      <c r="J98" s="327"/>
      <c r="K98" s="328"/>
      <c r="L98" s="328"/>
      <c r="M98" s="328"/>
      <c r="N98" s="329"/>
      <c r="O98" s="327"/>
      <c r="P98" s="330"/>
      <c r="Q98" s="651"/>
      <c r="R98" s="648"/>
      <c r="S98" s="649"/>
      <c r="T98" s="648"/>
      <c r="U98" s="648"/>
      <c r="V98" s="650"/>
      <c r="W98" s="492"/>
      <c r="X98" s="4"/>
      <c r="Y98" s="4"/>
      <c r="Z98" s="4"/>
      <c r="AA98" s="4"/>
      <c r="AT98" s="4"/>
    </row>
    <row r="99" spans="1:46" ht="15" customHeight="1">
      <c r="A99" s="567"/>
      <c r="B99" s="1865"/>
      <c r="C99" s="1866"/>
      <c r="D99" s="322"/>
      <c r="E99" s="192"/>
      <c r="F99" s="192"/>
      <c r="G99" s="192"/>
      <c r="H99" s="192"/>
      <c r="I99" s="193"/>
      <c r="J99" s="327"/>
      <c r="K99" s="328"/>
      <c r="L99" s="328"/>
      <c r="M99" s="328"/>
      <c r="N99" s="329"/>
      <c r="O99" s="327"/>
      <c r="P99" s="330"/>
      <c r="Q99" s="651"/>
      <c r="R99" s="648"/>
      <c r="S99" s="649"/>
      <c r="T99" s="648"/>
      <c r="U99" s="648"/>
      <c r="V99" s="650"/>
      <c r="W99" s="492"/>
      <c r="X99" s="4"/>
      <c r="Y99" s="4"/>
      <c r="Z99" s="4"/>
      <c r="AA99" s="4"/>
      <c r="AT99" s="4"/>
    </row>
    <row r="100" spans="1:46" ht="15" customHeight="1">
      <c r="A100" s="567"/>
      <c r="B100" s="1865"/>
      <c r="C100" s="1866"/>
      <c r="D100" s="425"/>
      <c r="E100" s="192"/>
      <c r="F100" s="192"/>
      <c r="G100" s="192"/>
      <c r="H100" s="192"/>
      <c r="I100" s="193"/>
      <c r="J100" s="327"/>
      <c r="K100" s="328"/>
      <c r="L100" s="328"/>
      <c r="M100" s="328"/>
      <c r="N100" s="329"/>
      <c r="O100" s="327"/>
      <c r="P100" s="330"/>
      <c r="Q100" s="651"/>
      <c r="R100" s="648"/>
      <c r="S100" s="649"/>
      <c r="T100" s="648"/>
      <c r="U100" s="648"/>
      <c r="V100" s="650"/>
      <c r="W100" s="492"/>
      <c r="X100" s="4"/>
      <c r="Y100" s="4"/>
      <c r="Z100" s="4"/>
      <c r="AA100" s="4"/>
      <c r="AT100" s="4"/>
    </row>
    <row r="101" spans="1:46" ht="15" customHeight="1">
      <c r="A101" s="567"/>
      <c r="B101" s="1865"/>
      <c r="C101" s="1866"/>
      <c r="D101" s="426"/>
      <c r="E101" s="192"/>
      <c r="F101" s="192"/>
      <c r="G101" s="192"/>
      <c r="H101" s="192"/>
      <c r="I101" s="193"/>
      <c r="J101" s="327"/>
      <c r="K101" s="328"/>
      <c r="L101" s="328"/>
      <c r="M101" s="328"/>
      <c r="N101" s="329"/>
      <c r="O101" s="327"/>
      <c r="P101" s="330"/>
      <c r="Q101" s="651"/>
      <c r="R101" s="648"/>
      <c r="S101" s="649"/>
      <c r="T101" s="648"/>
      <c r="U101" s="648"/>
      <c r="V101" s="650"/>
      <c r="W101" s="492"/>
      <c r="X101" s="4"/>
      <c r="Y101" s="4"/>
      <c r="Z101" s="4"/>
      <c r="AA101" s="4"/>
      <c r="AT101" s="4"/>
    </row>
    <row r="102" spans="1:46" ht="15" customHeight="1">
      <c r="A102" s="567"/>
      <c r="B102" s="1865"/>
      <c r="C102" s="1866"/>
      <c r="D102" s="426"/>
      <c r="E102" s="192"/>
      <c r="F102" s="192"/>
      <c r="G102" s="192"/>
      <c r="H102" s="192"/>
      <c r="I102" s="193"/>
      <c r="J102" s="327"/>
      <c r="K102" s="328"/>
      <c r="L102" s="328"/>
      <c r="M102" s="328"/>
      <c r="N102" s="329"/>
      <c r="O102" s="327"/>
      <c r="P102" s="330"/>
      <c r="Q102" s="651"/>
      <c r="R102" s="648"/>
      <c r="S102" s="649"/>
      <c r="T102" s="648"/>
      <c r="U102" s="648"/>
      <c r="V102" s="650"/>
      <c r="W102" s="492"/>
      <c r="X102" s="4"/>
      <c r="Y102" s="4"/>
      <c r="Z102" s="4"/>
      <c r="AA102" s="4"/>
      <c r="AT102" s="4"/>
    </row>
    <row r="103" spans="1:46" ht="15" customHeight="1">
      <c r="A103" s="567"/>
      <c r="B103" s="1865"/>
      <c r="C103" s="1866"/>
      <c r="D103" s="426"/>
      <c r="E103" s="192"/>
      <c r="F103" s="192"/>
      <c r="G103" s="192"/>
      <c r="H103" s="192"/>
      <c r="I103" s="193"/>
      <c r="J103" s="327"/>
      <c r="K103" s="328"/>
      <c r="L103" s="328"/>
      <c r="M103" s="328"/>
      <c r="N103" s="329"/>
      <c r="O103" s="327"/>
      <c r="P103" s="330"/>
      <c r="Q103" s="651"/>
      <c r="R103" s="648"/>
      <c r="S103" s="649"/>
      <c r="T103" s="648"/>
      <c r="U103" s="648"/>
      <c r="V103" s="650"/>
      <c r="W103" s="492"/>
      <c r="X103" s="4"/>
      <c r="Y103" s="4"/>
      <c r="Z103" s="4"/>
      <c r="AA103" s="4"/>
      <c r="AT103" s="4"/>
    </row>
    <row r="104" spans="1:46" ht="15" customHeight="1">
      <c r="A104" s="567"/>
      <c r="B104" s="1865"/>
      <c r="C104" s="1866"/>
      <c r="D104" s="425"/>
      <c r="E104" s="192"/>
      <c r="F104" s="192"/>
      <c r="G104" s="192"/>
      <c r="H104" s="192"/>
      <c r="I104" s="193"/>
      <c r="J104" s="327"/>
      <c r="K104" s="328"/>
      <c r="L104" s="328"/>
      <c r="M104" s="328"/>
      <c r="N104" s="329"/>
      <c r="O104" s="327"/>
      <c r="P104" s="330"/>
      <c r="Q104" s="651"/>
      <c r="R104" s="648"/>
      <c r="S104" s="649"/>
      <c r="T104" s="648"/>
      <c r="U104" s="648"/>
      <c r="V104" s="650"/>
      <c r="W104" s="492"/>
      <c r="X104" s="4"/>
      <c r="Y104" s="4"/>
      <c r="Z104" s="4"/>
      <c r="AA104" s="4"/>
      <c r="AT104" s="4"/>
    </row>
    <row r="105" spans="1:46" ht="15" customHeight="1">
      <c r="A105" s="567"/>
      <c r="B105" s="1865"/>
      <c r="C105" s="1866"/>
      <c r="D105" s="426"/>
      <c r="E105" s="192"/>
      <c r="F105" s="192"/>
      <c r="G105" s="192"/>
      <c r="H105" s="192"/>
      <c r="I105" s="193"/>
      <c r="J105" s="327"/>
      <c r="K105" s="328"/>
      <c r="L105" s="328"/>
      <c r="M105" s="328"/>
      <c r="N105" s="329"/>
      <c r="O105" s="327"/>
      <c r="P105" s="330"/>
      <c r="Q105" s="651"/>
      <c r="R105" s="648"/>
      <c r="S105" s="649"/>
      <c r="T105" s="648"/>
      <c r="U105" s="648"/>
      <c r="V105" s="650"/>
      <c r="W105" s="492"/>
      <c r="X105" s="4"/>
      <c r="Y105" s="4"/>
      <c r="Z105" s="4"/>
      <c r="AA105" s="4"/>
      <c r="AT105" s="4"/>
    </row>
    <row r="106" spans="1:46" ht="15" customHeight="1">
      <c r="A106" s="567"/>
      <c r="B106" s="1865"/>
      <c r="C106" s="1866"/>
      <c r="D106" s="322"/>
      <c r="E106" s="192"/>
      <c r="F106" s="192"/>
      <c r="G106" s="192"/>
      <c r="H106" s="192"/>
      <c r="I106" s="193"/>
      <c r="J106" s="327"/>
      <c r="K106" s="328"/>
      <c r="L106" s="328"/>
      <c r="M106" s="328"/>
      <c r="N106" s="329"/>
      <c r="O106" s="327"/>
      <c r="P106" s="330"/>
      <c r="Q106" s="651"/>
      <c r="R106" s="648"/>
      <c r="S106" s="649"/>
      <c r="T106" s="648"/>
      <c r="U106" s="648"/>
      <c r="V106" s="650"/>
      <c r="W106" s="492"/>
      <c r="X106" s="4"/>
      <c r="Y106" s="4"/>
      <c r="Z106" s="4"/>
      <c r="AA106" s="4"/>
      <c r="AT106" s="4"/>
    </row>
    <row r="107" spans="1:46" ht="15" customHeight="1">
      <c r="A107" s="567"/>
      <c r="B107" s="1865"/>
      <c r="C107" s="1866"/>
      <c r="D107" s="425"/>
      <c r="E107" s="192"/>
      <c r="F107" s="192"/>
      <c r="G107" s="192"/>
      <c r="H107" s="192"/>
      <c r="I107" s="193"/>
      <c r="J107" s="327"/>
      <c r="K107" s="328"/>
      <c r="L107" s="328"/>
      <c r="M107" s="328"/>
      <c r="N107" s="329"/>
      <c r="O107" s="327"/>
      <c r="P107" s="330"/>
      <c r="Q107" s="651"/>
      <c r="R107" s="648"/>
      <c r="S107" s="649"/>
      <c r="T107" s="648"/>
      <c r="U107" s="648"/>
      <c r="V107" s="650"/>
      <c r="W107" s="492"/>
      <c r="X107" s="4"/>
      <c r="Y107" s="4"/>
      <c r="Z107" s="4"/>
      <c r="AA107" s="4"/>
      <c r="AT107" s="4"/>
    </row>
    <row r="108" spans="1:46" ht="15" customHeight="1">
      <c r="A108" s="567"/>
      <c r="B108" s="1865"/>
      <c r="C108" s="1866"/>
      <c r="D108" s="426"/>
      <c r="E108" s="192"/>
      <c r="F108" s="192"/>
      <c r="G108" s="192"/>
      <c r="H108" s="192"/>
      <c r="I108" s="193"/>
      <c r="J108" s="327"/>
      <c r="K108" s="328"/>
      <c r="L108" s="328"/>
      <c r="M108" s="328"/>
      <c r="N108" s="329"/>
      <c r="O108" s="327"/>
      <c r="P108" s="330"/>
      <c r="Q108" s="651"/>
      <c r="R108" s="648"/>
      <c r="S108" s="649"/>
      <c r="T108" s="648"/>
      <c r="U108" s="648"/>
      <c r="V108" s="650"/>
      <c r="W108" s="492"/>
      <c r="X108" s="4"/>
      <c r="Y108" s="4"/>
      <c r="Z108" s="4"/>
      <c r="AA108" s="4"/>
      <c r="AT108" s="4"/>
    </row>
    <row r="109" spans="1:46" ht="15" customHeight="1">
      <c r="A109" s="567"/>
      <c r="B109" s="1865"/>
      <c r="C109" s="1866"/>
      <c r="D109" s="426"/>
      <c r="E109" s="192"/>
      <c r="F109" s="192"/>
      <c r="G109" s="192"/>
      <c r="H109" s="192"/>
      <c r="I109" s="193"/>
      <c r="J109" s="327"/>
      <c r="K109" s="328"/>
      <c r="L109" s="328"/>
      <c r="M109" s="328"/>
      <c r="N109" s="329"/>
      <c r="O109" s="327"/>
      <c r="P109" s="330"/>
      <c r="Q109" s="651"/>
      <c r="R109" s="648"/>
      <c r="S109" s="649"/>
      <c r="T109" s="648"/>
      <c r="U109" s="648"/>
      <c r="V109" s="650"/>
      <c r="W109" s="492"/>
      <c r="X109" s="4"/>
      <c r="Y109" s="4"/>
      <c r="Z109" s="4"/>
      <c r="AA109" s="4"/>
      <c r="AT109" s="4"/>
    </row>
    <row r="110" spans="1:46" ht="15" customHeight="1">
      <c r="A110" s="567"/>
      <c r="B110" s="1865"/>
      <c r="C110" s="1866"/>
      <c r="D110" s="425"/>
      <c r="E110" s="192"/>
      <c r="F110" s="192"/>
      <c r="G110" s="192"/>
      <c r="H110" s="192"/>
      <c r="I110" s="193"/>
      <c r="J110" s="327"/>
      <c r="K110" s="328"/>
      <c r="L110" s="328"/>
      <c r="M110" s="328"/>
      <c r="N110" s="329"/>
      <c r="O110" s="327"/>
      <c r="P110" s="330"/>
      <c r="Q110" s="651"/>
      <c r="R110" s="648"/>
      <c r="S110" s="649"/>
      <c r="T110" s="648"/>
      <c r="U110" s="648"/>
      <c r="V110" s="650"/>
      <c r="W110" s="492"/>
      <c r="X110" s="4"/>
      <c r="Y110" s="4"/>
      <c r="Z110" s="4"/>
      <c r="AA110" s="4"/>
      <c r="AT110" s="4"/>
    </row>
    <row r="111" spans="1:46" ht="15" customHeight="1">
      <c r="A111" s="567"/>
      <c r="B111" s="1865"/>
      <c r="C111" s="1866"/>
      <c r="D111" s="426"/>
      <c r="E111" s="192"/>
      <c r="F111" s="192"/>
      <c r="G111" s="192"/>
      <c r="H111" s="192"/>
      <c r="I111" s="193"/>
      <c r="J111" s="327"/>
      <c r="K111" s="328"/>
      <c r="L111" s="328"/>
      <c r="M111" s="328"/>
      <c r="N111" s="329"/>
      <c r="O111" s="327"/>
      <c r="P111" s="330"/>
      <c r="Q111" s="651"/>
      <c r="R111" s="648"/>
      <c r="S111" s="649"/>
      <c r="T111" s="648"/>
      <c r="U111" s="648"/>
      <c r="V111" s="650"/>
      <c r="W111" s="492"/>
      <c r="X111" s="4"/>
      <c r="Y111" s="4"/>
      <c r="Z111" s="4"/>
      <c r="AA111" s="4"/>
      <c r="AT111" s="4"/>
    </row>
    <row r="112" spans="1:46" ht="15" customHeight="1">
      <c r="A112" s="567"/>
      <c r="B112" s="1865"/>
      <c r="C112" s="1866"/>
      <c r="D112" s="426"/>
      <c r="E112" s="192"/>
      <c r="F112" s="192"/>
      <c r="G112" s="192"/>
      <c r="H112" s="192"/>
      <c r="I112" s="193"/>
      <c r="J112" s="327"/>
      <c r="K112" s="328"/>
      <c r="L112" s="328"/>
      <c r="M112" s="328"/>
      <c r="N112" s="329"/>
      <c r="O112" s="327"/>
      <c r="P112" s="330"/>
      <c r="Q112" s="651"/>
      <c r="R112" s="648"/>
      <c r="S112" s="649"/>
      <c r="T112" s="648"/>
      <c r="U112" s="648"/>
      <c r="V112" s="650"/>
      <c r="W112" s="492"/>
      <c r="X112" s="4"/>
      <c r="Y112" s="4"/>
      <c r="Z112" s="4"/>
      <c r="AA112" s="4"/>
      <c r="AT112" s="4"/>
    </row>
    <row r="113" spans="1:46" ht="15" customHeight="1">
      <c r="A113" s="567"/>
      <c r="B113" s="1865"/>
      <c r="C113" s="1866"/>
      <c r="D113" s="322"/>
      <c r="E113" s="192"/>
      <c r="F113" s="192"/>
      <c r="G113" s="192"/>
      <c r="H113" s="192"/>
      <c r="I113" s="193"/>
      <c r="J113" s="327"/>
      <c r="K113" s="328"/>
      <c r="L113" s="328"/>
      <c r="M113" s="328"/>
      <c r="N113" s="329"/>
      <c r="O113" s="327"/>
      <c r="P113" s="330"/>
      <c r="Q113" s="651"/>
      <c r="R113" s="648"/>
      <c r="S113" s="649"/>
      <c r="T113" s="648"/>
      <c r="U113" s="648"/>
      <c r="V113" s="650"/>
      <c r="W113" s="492"/>
      <c r="X113" s="4"/>
      <c r="Y113" s="4"/>
      <c r="Z113" s="4"/>
      <c r="AA113" s="4"/>
      <c r="AT113" s="4"/>
    </row>
    <row r="114" spans="1:46" ht="15" customHeight="1">
      <c r="A114" s="567"/>
      <c r="B114" s="1865"/>
      <c r="C114" s="1866"/>
      <c r="D114" s="425"/>
      <c r="E114" s="192"/>
      <c r="F114" s="192"/>
      <c r="G114" s="192"/>
      <c r="H114" s="192"/>
      <c r="I114" s="193"/>
      <c r="J114" s="327"/>
      <c r="K114" s="328"/>
      <c r="L114" s="328"/>
      <c r="M114" s="328"/>
      <c r="N114" s="329"/>
      <c r="O114" s="327"/>
      <c r="P114" s="330"/>
      <c r="Q114" s="651"/>
      <c r="R114" s="648"/>
      <c r="S114" s="649"/>
      <c r="T114" s="648"/>
      <c r="U114" s="648"/>
      <c r="V114" s="650"/>
      <c r="W114" s="492"/>
      <c r="X114" s="4"/>
      <c r="Y114" s="4"/>
      <c r="Z114" s="4"/>
      <c r="AA114" s="4"/>
      <c r="AT114" s="4"/>
    </row>
    <row r="115" spans="1:46" ht="15" customHeight="1">
      <c r="A115" s="567"/>
      <c r="B115" s="1865"/>
      <c r="C115" s="1866"/>
      <c r="D115" s="426"/>
      <c r="E115" s="192"/>
      <c r="F115" s="192"/>
      <c r="G115" s="192"/>
      <c r="H115" s="192"/>
      <c r="I115" s="193"/>
      <c r="J115" s="327"/>
      <c r="K115" s="328"/>
      <c r="L115" s="328"/>
      <c r="M115" s="328"/>
      <c r="N115" s="329"/>
      <c r="O115" s="327"/>
      <c r="P115" s="330"/>
      <c r="Q115" s="651"/>
      <c r="R115" s="648"/>
      <c r="S115" s="649"/>
      <c r="T115" s="648"/>
      <c r="U115" s="648"/>
      <c r="V115" s="650"/>
      <c r="W115" s="492"/>
      <c r="X115" s="4"/>
      <c r="Y115" s="4"/>
      <c r="Z115" s="4"/>
      <c r="AA115" s="4"/>
      <c r="AT115" s="4"/>
    </row>
    <row r="116" spans="1:46" ht="15" customHeight="1">
      <c r="A116" s="567"/>
      <c r="B116" s="1865"/>
      <c r="C116" s="1866"/>
      <c r="D116" s="322"/>
      <c r="E116" s="192"/>
      <c r="F116" s="192"/>
      <c r="G116" s="192"/>
      <c r="H116" s="192"/>
      <c r="I116" s="193"/>
      <c r="J116" s="327"/>
      <c r="K116" s="328"/>
      <c r="L116" s="328"/>
      <c r="M116" s="328"/>
      <c r="N116" s="329"/>
      <c r="O116" s="327"/>
      <c r="P116" s="330"/>
      <c r="Q116" s="651"/>
      <c r="R116" s="648"/>
      <c r="S116" s="649"/>
      <c r="T116" s="648"/>
      <c r="U116" s="648"/>
      <c r="V116" s="650"/>
      <c r="W116" s="492"/>
      <c r="X116" s="4"/>
      <c r="Y116" s="4"/>
      <c r="Z116" s="4"/>
      <c r="AA116" s="4"/>
      <c r="AT116" s="4"/>
    </row>
    <row r="117" spans="1:46" ht="15" customHeight="1">
      <c r="A117" s="567"/>
      <c r="B117" s="1865"/>
      <c r="C117" s="1866"/>
      <c r="D117" s="425"/>
      <c r="E117" s="192"/>
      <c r="F117" s="192"/>
      <c r="G117" s="192"/>
      <c r="H117" s="192"/>
      <c r="I117" s="193"/>
      <c r="J117" s="327"/>
      <c r="K117" s="328"/>
      <c r="L117" s="328"/>
      <c r="M117" s="328"/>
      <c r="N117" s="329"/>
      <c r="O117" s="327"/>
      <c r="P117" s="330"/>
      <c r="Q117" s="651"/>
      <c r="R117" s="648"/>
      <c r="S117" s="649"/>
      <c r="T117" s="648"/>
      <c r="U117" s="648"/>
      <c r="V117" s="650"/>
      <c r="W117" s="492"/>
      <c r="X117" s="4"/>
      <c r="Y117" s="4"/>
      <c r="Z117" s="4"/>
      <c r="AA117" s="4"/>
      <c r="AT117" s="4"/>
    </row>
    <row r="118" spans="1:46" ht="15" customHeight="1">
      <c r="A118" s="567"/>
      <c r="B118" s="1865"/>
      <c r="C118" s="1866"/>
      <c r="D118" s="426"/>
      <c r="E118" s="192"/>
      <c r="F118" s="192"/>
      <c r="G118" s="192"/>
      <c r="H118" s="192"/>
      <c r="I118" s="193"/>
      <c r="J118" s="327"/>
      <c r="K118" s="328"/>
      <c r="L118" s="328"/>
      <c r="M118" s="328"/>
      <c r="N118" s="329"/>
      <c r="O118" s="327"/>
      <c r="P118" s="330"/>
      <c r="Q118" s="651"/>
      <c r="R118" s="648"/>
      <c r="S118" s="649"/>
      <c r="T118" s="648"/>
      <c r="U118" s="648"/>
      <c r="V118" s="650"/>
      <c r="W118" s="492"/>
      <c r="X118" s="4"/>
      <c r="Y118" s="4"/>
      <c r="Z118" s="4"/>
      <c r="AA118" s="4"/>
      <c r="AT118" s="4"/>
    </row>
    <row r="119" spans="1:46" ht="15" customHeight="1">
      <c r="A119" s="567"/>
      <c r="B119" s="1865"/>
      <c r="C119" s="1866"/>
      <c r="D119" s="427"/>
      <c r="E119" s="192"/>
      <c r="F119" s="192"/>
      <c r="G119" s="192"/>
      <c r="H119" s="192"/>
      <c r="I119" s="193"/>
      <c r="J119" s="327"/>
      <c r="K119" s="328"/>
      <c r="L119" s="328"/>
      <c r="M119" s="328"/>
      <c r="N119" s="329"/>
      <c r="O119" s="327"/>
      <c r="P119" s="330"/>
      <c r="Q119" s="651"/>
      <c r="R119" s="648"/>
      <c r="S119" s="649"/>
      <c r="T119" s="648"/>
      <c r="U119" s="648"/>
      <c r="V119" s="650"/>
      <c r="W119" s="492"/>
      <c r="X119" s="4"/>
      <c r="Y119" s="4"/>
      <c r="Z119" s="4"/>
      <c r="AA119" s="4"/>
      <c r="AT119" s="4"/>
    </row>
    <row r="120" spans="1:46" ht="15" customHeight="1">
      <c r="A120" s="567"/>
      <c r="B120" s="1865"/>
      <c r="C120" s="1866"/>
      <c r="D120" s="426"/>
      <c r="E120" s="192"/>
      <c r="F120" s="192"/>
      <c r="G120" s="192"/>
      <c r="H120" s="192"/>
      <c r="I120" s="193"/>
      <c r="J120" s="327"/>
      <c r="K120" s="328"/>
      <c r="L120" s="328"/>
      <c r="M120" s="328"/>
      <c r="N120" s="329"/>
      <c r="O120" s="327"/>
      <c r="P120" s="330"/>
      <c r="Q120" s="651"/>
      <c r="R120" s="648"/>
      <c r="S120" s="649"/>
      <c r="T120" s="648"/>
      <c r="U120" s="648"/>
      <c r="V120" s="650"/>
      <c r="W120" s="492"/>
      <c r="X120" s="4"/>
      <c r="Y120" s="4"/>
      <c r="Z120" s="4"/>
      <c r="AA120" s="4"/>
      <c r="AT120" s="4"/>
    </row>
    <row r="121" spans="1:46" ht="15" customHeight="1">
      <c r="A121" s="567"/>
      <c r="B121" s="1865"/>
      <c r="C121" s="1866"/>
      <c r="D121" s="322"/>
      <c r="E121" s="192"/>
      <c r="F121" s="192"/>
      <c r="G121" s="192"/>
      <c r="H121" s="192"/>
      <c r="I121" s="193"/>
      <c r="J121" s="327"/>
      <c r="K121" s="328"/>
      <c r="L121" s="328"/>
      <c r="M121" s="328"/>
      <c r="N121" s="329"/>
      <c r="O121" s="327"/>
      <c r="P121" s="330"/>
      <c r="Q121" s="651"/>
      <c r="R121" s="648"/>
      <c r="S121" s="649"/>
      <c r="T121" s="648"/>
      <c r="U121" s="648"/>
      <c r="V121" s="650"/>
      <c r="W121" s="492"/>
      <c r="X121" s="4"/>
      <c r="Y121" s="4"/>
      <c r="Z121" s="4"/>
      <c r="AA121" s="4"/>
      <c r="AT121" s="4"/>
    </row>
    <row r="122" spans="1:46" ht="15" customHeight="1">
      <c r="A122" s="567"/>
      <c r="B122" s="1865"/>
      <c r="C122" s="1866"/>
      <c r="D122" s="425"/>
      <c r="E122" s="192"/>
      <c r="F122" s="192"/>
      <c r="G122" s="192"/>
      <c r="H122" s="192"/>
      <c r="I122" s="193"/>
      <c r="J122" s="327"/>
      <c r="K122" s="328"/>
      <c r="L122" s="328"/>
      <c r="M122" s="328"/>
      <c r="N122" s="329"/>
      <c r="O122" s="327"/>
      <c r="P122" s="330"/>
      <c r="Q122" s="651"/>
      <c r="R122" s="648"/>
      <c r="S122" s="649"/>
      <c r="T122" s="648"/>
      <c r="U122" s="648"/>
      <c r="V122" s="650"/>
      <c r="W122" s="492"/>
      <c r="X122" s="4"/>
      <c r="Y122" s="4"/>
      <c r="Z122" s="4"/>
      <c r="AA122" s="4"/>
      <c r="AT122" s="4"/>
    </row>
    <row r="123" spans="1:46" ht="15" customHeight="1">
      <c r="A123" s="567"/>
      <c r="B123" s="1865"/>
      <c r="C123" s="1866"/>
      <c r="D123" s="426"/>
      <c r="E123" s="192"/>
      <c r="F123" s="192"/>
      <c r="G123" s="192"/>
      <c r="H123" s="192"/>
      <c r="I123" s="193"/>
      <c r="J123" s="327"/>
      <c r="K123" s="328"/>
      <c r="L123" s="328"/>
      <c r="M123" s="328"/>
      <c r="N123" s="329"/>
      <c r="O123" s="327"/>
      <c r="P123" s="330"/>
      <c r="Q123" s="651"/>
      <c r="R123" s="648"/>
      <c r="S123" s="649"/>
      <c r="T123" s="648"/>
      <c r="U123" s="648"/>
      <c r="V123" s="650"/>
      <c r="W123" s="492"/>
      <c r="X123" s="4"/>
      <c r="Y123" s="4"/>
      <c r="Z123" s="4"/>
      <c r="AA123" s="4"/>
      <c r="AT123" s="4"/>
    </row>
    <row r="124" spans="1:46" ht="15" customHeight="1">
      <c r="A124" s="567"/>
      <c r="B124" s="1865"/>
      <c r="C124" s="1866"/>
      <c r="D124" s="425"/>
      <c r="E124" s="192"/>
      <c r="F124" s="192"/>
      <c r="G124" s="192"/>
      <c r="H124" s="192"/>
      <c r="I124" s="193"/>
      <c r="J124" s="327"/>
      <c r="K124" s="328"/>
      <c r="L124" s="328"/>
      <c r="M124" s="328"/>
      <c r="N124" s="329"/>
      <c r="O124" s="327"/>
      <c r="P124" s="330"/>
      <c r="Q124" s="651"/>
      <c r="R124" s="648"/>
      <c r="S124" s="649"/>
      <c r="T124" s="648"/>
      <c r="U124" s="648"/>
      <c r="V124" s="650"/>
      <c r="W124" s="492"/>
      <c r="X124" s="4"/>
      <c r="Y124" s="4"/>
      <c r="Z124" s="4"/>
      <c r="AA124" s="4"/>
      <c r="AT124" s="4"/>
    </row>
    <row r="125" spans="1:46" ht="15" customHeight="1">
      <c r="A125" s="567"/>
      <c r="B125" s="1865"/>
      <c r="C125" s="1866"/>
      <c r="D125" s="426"/>
      <c r="E125" s="192"/>
      <c r="F125" s="192"/>
      <c r="G125" s="192"/>
      <c r="H125" s="192"/>
      <c r="I125" s="193"/>
      <c r="J125" s="327"/>
      <c r="K125" s="328"/>
      <c r="L125" s="328"/>
      <c r="M125" s="328"/>
      <c r="N125" s="329"/>
      <c r="O125" s="327"/>
      <c r="P125" s="330"/>
      <c r="Q125" s="651"/>
      <c r="R125" s="648"/>
      <c r="S125" s="649"/>
      <c r="T125" s="648"/>
      <c r="U125" s="648"/>
      <c r="V125" s="650"/>
      <c r="W125" s="492"/>
      <c r="X125" s="4"/>
      <c r="Y125" s="4"/>
      <c r="Z125" s="4"/>
      <c r="AA125" s="4"/>
      <c r="AT125" s="4"/>
    </row>
    <row r="126" spans="1:46" ht="15" customHeight="1">
      <c r="A126" s="567"/>
      <c r="B126" s="1865"/>
      <c r="C126" s="1866"/>
      <c r="D126" s="426"/>
      <c r="E126" s="192"/>
      <c r="F126" s="192"/>
      <c r="G126" s="192"/>
      <c r="H126" s="192"/>
      <c r="I126" s="193"/>
      <c r="J126" s="327"/>
      <c r="K126" s="328"/>
      <c r="L126" s="328"/>
      <c r="M126" s="328"/>
      <c r="N126" s="329"/>
      <c r="O126" s="327"/>
      <c r="P126" s="330"/>
      <c r="Q126" s="651"/>
      <c r="R126" s="648"/>
      <c r="S126" s="649"/>
      <c r="T126" s="648"/>
      <c r="U126" s="648"/>
      <c r="V126" s="650"/>
      <c r="W126" s="492"/>
      <c r="X126" s="4"/>
      <c r="Y126" s="4"/>
      <c r="Z126" s="4"/>
      <c r="AA126" s="4"/>
      <c r="AT126" s="4"/>
    </row>
    <row r="127" spans="1:46" ht="15" customHeight="1">
      <c r="A127" s="567"/>
      <c r="B127" s="1865"/>
      <c r="C127" s="1866"/>
      <c r="D127" s="425"/>
      <c r="E127" s="192"/>
      <c r="F127" s="192"/>
      <c r="G127" s="192"/>
      <c r="H127" s="192"/>
      <c r="I127" s="193"/>
      <c r="J127" s="327"/>
      <c r="K127" s="328"/>
      <c r="L127" s="328"/>
      <c r="M127" s="328"/>
      <c r="N127" s="329"/>
      <c r="O127" s="327"/>
      <c r="P127" s="330"/>
      <c r="Q127" s="651"/>
      <c r="R127" s="648"/>
      <c r="S127" s="649"/>
      <c r="T127" s="648"/>
      <c r="U127" s="648"/>
      <c r="V127" s="650"/>
      <c r="W127" s="492"/>
      <c r="X127" s="4"/>
      <c r="Y127" s="4"/>
      <c r="Z127" s="4"/>
      <c r="AA127" s="4"/>
      <c r="AT127" s="4"/>
    </row>
    <row r="128" spans="1:46" ht="15" customHeight="1">
      <c r="A128" s="567"/>
      <c r="B128" s="1865"/>
      <c r="C128" s="1866"/>
      <c r="D128" s="426"/>
      <c r="E128" s="192"/>
      <c r="F128" s="192"/>
      <c r="G128" s="192"/>
      <c r="H128" s="192"/>
      <c r="I128" s="193"/>
      <c r="J128" s="327"/>
      <c r="K128" s="328"/>
      <c r="L128" s="328"/>
      <c r="M128" s="328"/>
      <c r="N128" s="329"/>
      <c r="O128" s="327"/>
      <c r="P128" s="330"/>
      <c r="Q128" s="651"/>
      <c r="R128" s="648"/>
      <c r="S128" s="649"/>
      <c r="T128" s="648"/>
      <c r="U128" s="648"/>
      <c r="V128" s="650"/>
      <c r="W128" s="492"/>
      <c r="X128" s="4"/>
      <c r="Y128" s="4"/>
      <c r="Z128" s="4"/>
      <c r="AA128" s="4"/>
      <c r="AT128" s="4"/>
    </row>
    <row r="129" spans="1:46" ht="15" customHeight="1">
      <c r="A129" s="567"/>
      <c r="B129" s="1865"/>
      <c r="C129" s="1866"/>
      <c r="D129" s="425"/>
      <c r="E129" s="192"/>
      <c r="F129" s="192"/>
      <c r="G129" s="192"/>
      <c r="H129" s="192"/>
      <c r="I129" s="193"/>
      <c r="J129" s="327"/>
      <c r="K129" s="328"/>
      <c r="L129" s="328"/>
      <c r="M129" s="328"/>
      <c r="N129" s="329"/>
      <c r="O129" s="327"/>
      <c r="P129" s="330"/>
      <c r="Q129" s="651"/>
      <c r="R129" s="648"/>
      <c r="S129" s="649"/>
      <c r="T129" s="648"/>
      <c r="U129" s="648"/>
      <c r="V129" s="650"/>
      <c r="W129" s="492"/>
      <c r="X129" s="4"/>
      <c r="Y129" s="4"/>
      <c r="Z129" s="4"/>
      <c r="AA129" s="4"/>
      <c r="AT129" s="4"/>
    </row>
    <row r="130" spans="1:46" ht="15" customHeight="1">
      <c r="A130" s="567"/>
      <c r="B130" s="1865"/>
      <c r="C130" s="1866"/>
      <c r="D130" s="426"/>
      <c r="E130" s="192"/>
      <c r="F130" s="192"/>
      <c r="G130" s="192"/>
      <c r="H130" s="192"/>
      <c r="I130" s="193"/>
      <c r="J130" s="327"/>
      <c r="K130" s="328"/>
      <c r="L130" s="328"/>
      <c r="M130" s="328"/>
      <c r="N130" s="329"/>
      <c r="O130" s="327"/>
      <c r="P130" s="330"/>
      <c r="Q130" s="651"/>
      <c r="R130" s="648"/>
      <c r="S130" s="649"/>
      <c r="T130" s="648"/>
      <c r="U130" s="648"/>
      <c r="V130" s="650"/>
      <c r="W130" s="492"/>
      <c r="X130" s="4"/>
      <c r="Y130" s="4"/>
      <c r="Z130" s="4"/>
      <c r="AA130" s="4"/>
      <c r="AT130" s="4"/>
    </row>
    <row r="131" spans="1:46" ht="15" customHeight="1">
      <c r="A131" s="567"/>
      <c r="B131" s="1865"/>
      <c r="C131" s="1866"/>
      <c r="D131" s="322"/>
      <c r="E131" s="192"/>
      <c r="F131" s="192"/>
      <c r="G131" s="192"/>
      <c r="H131" s="192"/>
      <c r="I131" s="193"/>
      <c r="J131" s="327"/>
      <c r="K131" s="328"/>
      <c r="L131" s="328"/>
      <c r="M131" s="328"/>
      <c r="N131" s="329"/>
      <c r="O131" s="327"/>
      <c r="P131" s="330"/>
      <c r="Q131" s="651"/>
      <c r="R131" s="648"/>
      <c r="S131" s="649"/>
      <c r="T131" s="648"/>
      <c r="U131" s="648"/>
      <c r="V131" s="650"/>
      <c r="W131" s="492"/>
      <c r="X131" s="4"/>
      <c r="Y131" s="4"/>
      <c r="Z131" s="4"/>
      <c r="AA131" s="4"/>
      <c r="AT131" s="4"/>
    </row>
    <row r="132" spans="1:46" ht="15" customHeight="1">
      <c r="A132" s="567"/>
      <c r="B132" s="1865"/>
      <c r="C132" s="1866"/>
      <c r="D132" s="425"/>
      <c r="E132" s="192"/>
      <c r="F132" s="192"/>
      <c r="G132" s="192"/>
      <c r="H132" s="192"/>
      <c r="I132" s="193"/>
      <c r="J132" s="327"/>
      <c r="K132" s="328"/>
      <c r="L132" s="328"/>
      <c r="M132" s="328"/>
      <c r="N132" s="329"/>
      <c r="O132" s="327"/>
      <c r="P132" s="330"/>
      <c r="Q132" s="651"/>
      <c r="R132" s="648"/>
      <c r="S132" s="649"/>
      <c r="T132" s="648"/>
      <c r="U132" s="648"/>
      <c r="V132" s="650"/>
      <c r="W132" s="492"/>
      <c r="X132" s="4"/>
      <c r="Y132" s="4"/>
      <c r="Z132" s="4"/>
      <c r="AA132" s="4"/>
      <c r="AT132" s="4"/>
    </row>
    <row r="133" spans="1:46" ht="15" customHeight="1">
      <c r="A133" s="567"/>
      <c r="B133" s="1865"/>
      <c r="C133" s="1866"/>
      <c r="D133" s="426"/>
      <c r="E133" s="192"/>
      <c r="F133" s="192"/>
      <c r="G133" s="192"/>
      <c r="H133" s="192"/>
      <c r="I133" s="193"/>
      <c r="J133" s="327"/>
      <c r="K133" s="328"/>
      <c r="L133" s="328"/>
      <c r="M133" s="328"/>
      <c r="N133" s="329"/>
      <c r="O133" s="327"/>
      <c r="P133" s="330"/>
      <c r="Q133" s="651"/>
      <c r="R133" s="648"/>
      <c r="S133" s="649"/>
      <c r="T133" s="648"/>
      <c r="U133" s="648"/>
      <c r="V133" s="650"/>
      <c r="W133" s="492"/>
      <c r="X133" s="4"/>
      <c r="Y133" s="4"/>
      <c r="Z133" s="4"/>
      <c r="AA133" s="4"/>
      <c r="AT133" s="4"/>
    </row>
    <row r="134" spans="1:46" ht="15" customHeight="1">
      <c r="A134" s="567"/>
      <c r="B134" s="1865"/>
      <c r="C134" s="1866"/>
      <c r="D134" s="425"/>
      <c r="E134" s="192"/>
      <c r="F134" s="192"/>
      <c r="G134" s="192"/>
      <c r="H134" s="192"/>
      <c r="I134" s="193"/>
      <c r="J134" s="327"/>
      <c r="K134" s="328"/>
      <c r="L134" s="328"/>
      <c r="M134" s="328"/>
      <c r="N134" s="329"/>
      <c r="O134" s="327"/>
      <c r="P134" s="330"/>
      <c r="Q134" s="651"/>
      <c r="R134" s="648"/>
      <c r="S134" s="649"/>
      <c r="T134" s="648"/>
      <c r="U134" s="648"/>
      <c r="V134" s="650"/>
      <c r="W134" s="492"/>
      <c r="X134" s="4"/>
      <c r="Y134" s="4"/>
      <c r="Z134" s="4"/>
      <c r="AA134" s="4"/>
      <c r="AT134" s="4"/>
    </row>
    <row r="135" spans="1:46" ht="15" customHeight="1">
      <c r="A135" s="567"/>
      <c r="B135" s="1865"/>
      <c r="C135" s="1866"/>
      <c r="D135" s="426"/>
      <c r="E135" s="192"/>
      <c r="F135" s="192"/>
      <c r="G135" s="192"/>
      <c r="H135" s="192"/>
      <c r="I135" s="193"/>
      <c r="J135" s="327"/>
      <c r="K135" s="328"/>
      <c r="L135" s="328"/>
      <c r="M135" s="328"/>
      <c r="N135" s="329"/>
      <c r="O135" s="327"/>
      <c r="P135" s="330"/>
      <c r="Q135" s="651"/>
      <c r="R135" s="648"/>
      <c r="S135" s="649"/>
      <c r="T135" s="648"/>
      <c r="U135" s="648"/>
      <c r="V135" s="650"/>
      <c r="W135" s="492"/>
      <c r="X135" s="4"/>
      <c r="Y135" s="4"/>
      <c r="Z135" s="4"/>
      <c r="AA135" s="4"/>
      <c r="AT135" s="4"/>
    </row>
    <row r="136" spans="1:46" ht="15" customHeight="1">
      <c r="A136" s="567"/>
      <c r="B136" s="1865"/>
      <c r="C136" s="1866"/>
      <c r="D136" s="322"/>
      <c r="E136" s="192"/>
      <c r="F136" s="192"/>
      <c r="G136" s="192"/>
      <c r="H136" s="192"/>
      <c r="I136" s="193"/>
      <c r="J136" s="327"/>
      <c r="K136" s="328"/>
      <c r="L136" s="328"/>
      <c r="M136" s="328"/>
      <c r="N136" s="329"/>
      <c r="O136" s="327"/>
      <c r="P136" s="330"/>
      <c r="Q136" s="651"/>
      <c r="R136" s="648"/>
      <c r="S136" s="649"/>
      <c r="T136" s="648"/>
      <c r="U136" s="648"/>
      <c r="V136" s="650"/>
      <c r="W136" s="492"/>
      <c r="X136" s="4"/>
      <c r="Y136" s="4"/>
      <c r="Z136" s="4"/>
      <c r="AA136" s="4"/>
      <c r="AT136" s="4"/>
    </row>
    <row r="137" spans="1:46" ht="15" customHeight="1">
      <c r="A137" s="567"/>
      <c r="B137" s="1865"/>
      <c r="C137" s="1866"/>
      <c r="D137" s="322"/>
      <c r="E137" s="192"/>
      <c r="F137" s="192"/>
      <c r="G137" s="192"/>
      <c r="H137" s="192"/>
      <c r="I137" s="193"/>
      <c r="J137" s="327"/>
      <c r="K137" s="328"/>
      <c r="L137" s="328"/>
      <c r="M137" s="328"/>
      <c r="N137" s="329"/>
      <c r="O137" s="327"/>
      <c r="P137" s="330"/>
      <c r="Q137" s="651"/>
      <c r="R137" s="648"/>
      <c r="S137" s="649"/>
      <c r="T137" s="648"/>
      <c r="U137" s="648"/>
      <c r="V137" s="650"/>
      <c r="W137" s="492"/>
      <c r="X137" s="4"/>
      <c r="Y137" s="4"/>
      <c r="Z137" s="4"/>
      <c r="AA137" s="4"/>
      <c r="AT137" s="4"/>
    </row>
    <row r="138" spans="1:46" ht="15" customHeight="1">
      <c r="A138" s="567"/>
      <c r="B138" s="1865"/>
      <c r="C138" s="1866"/>
      <c r="D138" s="425"/>
      <c r="E138" s="192"/>
      <c r="F138" s="192"/>
      <c r="G138" s="192"/>
      <c r="H138" s="192"/>
      <c r="I138" s="193"/>
      <c r="J138" s="327"/>
      <c r="K138" s="328"/>
      <c r="L138" s="328"/>
      <c r="M138" s="328"/>
      <c r="N138" s="329"/>
      <c r="O138" s="327"/>
      <c r="P138" s="330"/>
      <c r="Q138" s="651"/>
      <c r="R138" s="648"/>
      <c r="S138" s="649"/>
      <c r="T138" s="648"/>
      <c r="U138" s="648"/>
      <c r="V138" s="650"/>
      <c r="W138" s="492"/>
      <c r="X138" s="4"/>
      <c r="Y138" s="4"/>
      <c r="Z138" s="4"/>
      <c r="AA138" s="4"/>
      <c r="AT138" s="4"/>
    </row>
    <row r="139" spans="1:46" ht="15" customHeight="1">
      <c r="A139" s="567"/>
      <c r="B139" s="1865"/>
      <c r="C139" s="1866"/>
      <c r="D139" s="427"/>
      <c r="E139" s="192"/>
      <c r="F139" s="192"/>
      <c r="G139" s="192"/>
      <c r="H139" s="192"/>
      <c r="I139" s="193"/>
      <c r="J139" s="327"/>
      <c r="K139" s="328"/>
      <c r="L139" s="328"/>
      <c r="M139" s="328"/>
      <c r="N139" s="329"/>
      <c r="O139" s="327"/>
      <c r="P139" s="330"/>
      <c r="Q139" s="651"/>
      <c r="R139" s="648"/>
      <c r="S139" s="649"/>
      <c r="T139" s="648"/>
      <c r="U139" s="648"/>
      <c r="V139" s="650"/>
      <c r="W139" s="492"/>
      <c r="X139" s="4"/>
      <c r="Y139" s="4"/>
      <c r="Z139" s="4"/>
      <c r="AA139" s="4"/>
      <c r="AT139" s="4"/>
    </row>
    <row r="140" spans="1:46" ht="15" customHeight="1">
      <c r="A140" s="567"/>
      <c r="B140" s="1865"/>
      <c r="C140" s="1866"/>
      <c r="D140" s="426"/>
      <c r="E140" s="192"/>
      <c r="F140" s="192"/>
      <c r="G140" s="192"/>
      <c r="H140" s="192"/>
      <c r="I140" s="193"/>
      <c r="J140" s="327"/>
      <c r="K140" s="328"/>
      <c r="L140" s="328"/>
      <c r="M140" s="328"/>
      <c r="N140" s="329"/>
      <c r="O140" s="327"/>
      <c r="P140" s="330"/>
      <c r="Q140" s="651"/>
      <c r="R140" s="648"/>
      <c r="S140" s="649"/>
      <c r="T140" s="648"/>
      <c r="U140" s="648"/>
      <c r="V140" s="650"/>
      <c r="W140" s="492"/>
      <c r="X140" s="4"/>
      <c r="Y140" s="4"/>
      <c r="Z140" s="4"/>
      <c r="AA140" s="4"/>
      <c r="AT140" s="4"/>
    </row>
    <row r="141" spans="1:46" ht="15" customHeight="1">
      <c r="A141" s="567"/>
      <c r="B141" s="1865"/>
      <c r="C141" s="1866"/>
      <c r="D141" s="425"/>
      <c r="E141" s="192"/>
      <c r="F141" s="192"/>
      <c r="G141" s="192"/>
      <c r="H141" s="192"/>
      <c r="I141" s="193"/>
      <c r="J141" s="327"/>
      <c r="K141" s="328"/>
      <c r="L141" s="328"/>
      <c r="M141" s="328"/>
      <c r="N141" s="329"/>
      <c r="O141" s="327"/>
      <c r="P141" s="330"/>
      <c r="Q141" s="651"/>
      <c r="R141" s="648"/>
      <c r="S141" s="649"/>
      <c r="T141" s="648"/>
      <c r="U141" s="648"/>
      <c r="V141" s="650"/>
      <c r="W141" s="492"/>
      <c r="X141" s="4"/>
      <c r="Y141" s="4"/>
      <c r="Z141" s="4"/>
      <c r="AA141" s="4"/>
      <c r="AT141" s="4"/>
    </row>
    <row r="142" spans="1:46" ht="15" customHeight="1">
      <c r="A142" s="567"/>
      <c r="B142" s="1865"/>
      <c r="C142" s="1866"/>
      <c r="D142" s="426"/>
      <c r="E142" s="192"/>
      <c r="F142" s="192"/>
      <c r="G142" s="192"/>
      <c r="H142" s="192"/>
      <c r="I142" s="193"/>
      <c r="J142" s="327"/>
      <c r="K142" s="328"/>
      <c r="L142" s="328"/>
      <c r="M142" s="328"/>
      <c r="N142" s="329"/>
      <c r="O142" s="327"/>
      <c r="P142" s="330"/>
      <c r="Q142" s="651"/>
      <c r="R142" s="648"/>
      <c r="S142" s="649"/>
      <c r="T142" s="648"/>
      <c r="U142" s="648"/>
      <c r="V142" s="650"/>
      <c r="W142" s="492"/>
      <c r="X142" s="4"/>
      <c r="Y142" s="4"/>
      <c r="Z142" s="4"/>
      <c r="AA142" s="4"/>
      <c r="AT142" s="4"/>
    </row>
    <row r="143" spans="1:46" ht="15" customHeight="1">
      <c r="A143" s="567"/>
      <c r="B143" s="1865"/>
      <c r="C143" s="1866"/>
      <c r="D143" s="426"/>
      <c r="E143" s="192"/>
      <c r="F143" s="192"/>
      <c r="G143" s="192"/>
      <c r="H143" s="192"/>
      <c r="I143" s="193"/>
      <c r="J143" s="327"/>
      <c r="K143" s="328"/>
      <c r="L143" s="328"/>
      <c r="M143" s="328"/>
      <c r="N143" s="329"/>
      <c r="O143" s="327"/>
      <c r="P143" s="330"/>
      <c r="Q143" s="651"/>
      <c r="R143" s="648"/>
      <c r="S143" s="649"/>
      <c r="T143" s="648"/>
      <c r="U143" s="648"/>
      <c r="V143" s="650"/>
      <c r="W143" s="492"/>
      <c r="X143" s="4"/>
      <c r="Y143" s="4"/>
      <c r="Z143" s="4"/>
      <c r="AA143" s="4"/>
      <c r="AT143" s="4"/>
    </row>
    <row r="144" spans="1:46" ht="15" customHeight="1">
      <c r="A144" s="567"/>
      <c r="B144" s="1865"/>
      <c r="C144" s="1866"/>
      <c r="D144" s="322"/>
      <c r="E144" s="192"/>
      <c r="F144" s="192"/>
      <c r="G144" s="192"/>
      <c r="H144" s="192"/>
      <c r="I144" s="193"/>
      <c r="J144" s="327"/>
      <c r="K144" s="328"/>
      <c r="L144" s="328"/>
      <c r="M144" s="328"/>
      <c r="N144" s="329"/>
      <c r="O144" s="327"/>
      <c r="P144" s="330"/>
      <c r="Q144" s="651"/>
      <c r="R144" s="648"/>
      <c r="S144" s="649"/>
      <c r="T144" s="648"/>
      <c r="U144" s="648"/>
      <c r="V144" s="650"/>
      <c r="W144" s="492"/>
      <c r="X144" s="4"/>
      <c r="Y144" s="4"/>
      <c r="Z144" s="4"/>
      <c r="AA144" s="4"/>
      <c r="AT144" s="4"/>
    </row>
    <row r="145" spans="1:46" ht="15" customHeight="1">
      <c r="A145" s="567"/>
      <c r="B145" s="1865"/>
      <c r="C145" s="1866"/>
      <c r="D145" s="426"/>
      <c r="E145" s="192"/>
      <c r="F145" s="192"/>
      <c r="G145" s="192"/>
      <c r="H145" s="192"/>
      <c r="I145" s="193"/>
      <c r="J145" s="327"/>
      <c r="K145" s="328"/>
      <c r="L145" s="328"/>
      <c r="M145" s="328"/>
      <c r="N145" s="329"/>
      <c r="O145" s="327"/>
      <c r="P145" s="330"/>
      <c r="Q145" s="651"/>
      <c r="R145" s="648"/>
      <c r="S145" s="649"/>
      <c r="T145" s="648"/>
      <c r="U145" s="648"/>
      <c r="V145" s="650"/>
      <c r="W145" s="492"/>
      <c r="X145" s="4"/>
      <c r="Y145" s="4"/>
      <c r="Z145" s="4"/>
      <c r="AA145" s="4"/>
      <c r="AT145" s="4"/>
    </row>
    <row r="146" spans="1:46" ht="15" customHeight="1">
      <c r="A146" s="567"/>
      <c r="B146" s="1865"/>
      <c r="C146" s="1866"/>
      <c r="D146" s="322"/>
      <c r="E146" s="192"/>
      <c r="F146" s="192"/>
      <c r="G146" s="192"/>
      <c r="H146" s="192"/>
      <c r="I146" s="193"/>
      <c r="J146" s="327"/>
      <c r="K146" s="328"/>
      <c r="L146" s="328"/>
      <c r="M146" s="328"/>
      <c r="N146" s="329"/>
      <c r="O146" s="327"/>
      <c r="P146" s="330"/>
      <c r="Q146" s="651"/>
      <c r="R146" s="648"/>
      <c r="S146" s="649"/>
      <c r="T146" s="648"/>
      <c r="U146" s="648"/>
      <c r="V146" s="650"/>
      <c r="W146" s="492"/>
      <c r="X146" s="4"/>
      <c r="Y146" s="4"/>
      <c r="Z146" s="4"/>
      <c r="AA146" s="4"/>
      <c r="AT146" s="4"/>
    </row>
    <row r="147" spans="1:46" ht="15" customHeight="1">
      <c r="A147" s="567"/>
      <c r="B147" s="1865"/>
      <c r="C147" s="1866"/>
      <c r="D147" s="425"/>
      <c r="E147" s="192"/>
      <c r="F147" s="192"/>
      <c r="G147" s="192"/>
      <c r="H147" s="192"/>
      <c r="I147" s="193"/>
      <c r="J147" s="327"/>
      <c r="K147" s="328"/>
      <c r="L147" s="328"/>
      <c r="M147" s="328"/>
      <c r="N147" s="329"/>
      <c r="O147" s="327"/>
      <c r="P147" s="330"/>
      <c r="Q147" s="651"/>
      <c r="R147" s="648"/>
      <c r="S147" s="649"/>
      <c r="T147" s="648"/>
      <c r="U147" s="648"/>
      <c r="V147" s="650"/>
      <c r="W147" s="492"/>
      <c r="X147" s="4"/>
      <c r="Y147" s="4"/>
      <c r="Z147" s="4"/>
      <c r="AA147" s="4"/>
      <c r="AT147" s="4"/>
    </row>
    <row r="148" spans="1:46" ht="15" customHeight="1">
      <c r="A148" s="567"/>
      <c r="B148" s="1865"/>
      <c r="C148" s="1866"/>
      <c r="D148" s="426"/>
      <c r="E148" s="192"/>
      <c r="F148" s="192"/>
      <c r="G148" s="192"/>
      <c r="H148" s="192"/>
      <c r="I148" s="193"/>
      <c r="J148" s="327"/>
      <c r="K148" s="328"/>
      <c r="L148" s="328"/>
      <c r="M148" s="328"/>
      <c r="N148" s="329"/>
      <c r="O148" s="327"/>
      <c r="P148" s="330"/>
      <c r="Q148" s="651"/>
      <c r="R148" s="648"/>
      <c r="S148" s="649"/>
      <c r="T148" s="648"/>
      <c r="U148" s="648"/>
      <c r="V148" s="650"/>
      <c r="W148" s="492"/>
      <c r="X148" s="4"/>
      <c r="Y148" s="4"/>
      <c r="Z148" s="4"/>
      <c r="AA148" s="4"/>
      <c r="AT148" s="4"/>
    </row>
    <row r="149" spans="1:46" ht="15" customHeight="1">
      <c r="A149" s="567"/>
      <c r="B149" s="1865"/>
      <c r="C149" s="1866"/>
      <c r="D149" s="426"/>
      <c r="E149" s="192"/>
      <c r="F149" s="192"/>
      <c r="G149" s="192"/>
      <c r="H149" s="192"/>
      <c r="I149" s="193"/>
      <c r="J149" s="327"/>
      <c r="K149" s="328"/>
      <c r="L149" s="328"/>
      <c r="M149" s="328"/>
      <c r="N149" s="329"/>
      <c r="O149" s="327"/>
      <c r="P149" s="330"/>
      <c r="Q149" s="651"/>
      <c r="R149" s="648"/>
      <c r="S149" s="649"/>
      <c r="T149" s="648"/>
      <c r="U149" s="648"/>
      <c r="V149" s="650"/>
      <c r="W149" s="492"/>
      <c r="X149" s="4"/>
      <c r="Y149" s="4"/>
      <c r="Z149" s="4"/>
      <c r="AA149" s="4"/>
      <c r="AT149" s="4"/>
    </row>
    <row r="150" spans="1:46" ht="15" customHeight="1">
      <c r="A150" s="567"/>
      <c r="B150" s="1865"/>
      <c r="C150" s="1866"/>
      <c r="D150" s="322"/>
      <c r="E150" s="192"/>
      <c r="F150" s="192"/>
      <c r="G150" s="192"/>
      <c r="H150" s="192"/>
      <c r="I150" s="193"/>
      <c r="J150" s="327"/>
      <c r="K150" s="328"/>
      <c r="L150" s="328"/>
      <c r="M150" s="328"/>
      <c r="N150" s="329"/>
      <c r="O150" s="327"/>
      <c r="P150" s="330"/>
      <c r="Q150" s="651"/>
      <c r="R150" s="648"/>
      <c r="S150" s="649"/>
      <c r="T150" s="648"/>
      <c r="U150" s="648"/>
      <c r="V150" s="650"/>
      <c r="W150" s="492"/>
      <c r="X150" s="4"/>
      <c r="Y150" s="4"/>
      <c r="Z150" s="4"/>
      <c r="AA150" s="4"/>
      <c r="AT150" s="4"/>
    </row>
    <row r="151" spans="1:46" ht="15" customHeight="1">
      <c r="A151" s="567"/>
      <c r="B151" s="1865"/>
      <c r="C151" s="1866"/>
      <c r="D151" s="322"/>
      <c r="E151" s="192"/>
      <c r="F151" s="192"/>
      <c r="G151" s="192"/>
      <c r="H151" s="192"/>
      <c r="I151" s="193"/>
      <c r="J151" s="327"/>
      <c r="K151" s="328"/>
      <c r="L151" s="328"/>
      <c r="M151" s="328"/>
      <c r="N151" s="329"/>
      <c r="O151" s="327"/>
      <c r="P151" s="330"/>
      <c r="Q151" s="651"/>
      <c r="R151" s="648"/>
      <c r="S151" s="649"/>
      <c r="T151" s="648"/>
      <c r="U151" s="648"/>
      <c r="V151" s="650"/>
      <c r="W151" s="492"/>
      <c r="X151" s="4"/>
      <c r="Y151" s="4"/>
      <c r="Z151" s="4"/>
      <c r="AA151" s="4"/>
      <c r="AT151" s="4"/>
    </row>
    <row r="152" spans="1:46" ht="15" customHeight="1">
      <c r="A152" s="567"/>
      <c r="B152" s="1865"/>
      <c r="C152" s="1866"/>
      <c r="D152" s="428"/>
      <c r="E152" s="192"/>
      <c r="F152" s="192"/>
      <c r="G152" s="192"/>
      <c r="H152" s="192"/>
      <c r="I152" s="193"/>
      <c r="J152" s="327"/>
      <c r="K152" s="328"/>
      <c r="L152" s="328"/>
      <c r="M152" s="328"/>
      <c r="N152" s="329"/>
      <c r="O152" s="327"/>
      <c r="P152" s="330"/>
      <c r="Q152" s="651"/>
      <c r="R152" s="648"/>
      <c r="S152" s="649"/>
      <c r="T152" s="648"/>
      <c r="U152" s="648"/>
      <c r="V152" s="650"/>
      <c r="W152" s="492"/>
      <c r="X152" s="4"/>
      <c r="Y152" s="4"/>
      <c r="Z152" s="4"/>
      <c r="AA152" s="4"/>
      <c r="AT152" s="4"/>
    </row>
    <row r="153" spans="1:46" ht="15" customHeight="1">
      <c r="A153" s="567"/>
      <c r="B153" s="1865"/>
      <c r="C153" s="1866"/>
      <c r="D153" s="423"/>
      <c r="E153" s="192"/>
      <c r="F153" s="192"/>
      <c r="G153" s="192"/>
      <c r="H153" s="192"/>
      <c r="I153" s="193"/>
      <c r="J153" s="327"/>
      <c r="K153" s="328"/>
      <c r="L153" s="328"/>
      <c r="M153" s="328"/>
      <c r="N153" s="329"/>
      <c r="O153" s="327"/>
      <c r="P153" s="330"/>
      <c r="Q153" s="651"/>
      <c r="R153" s="648"/>
      <c r="S153" s="649"/>
      <c r="T153" s="648"/>
      <c r="U153" s="648"/>
      <c r="V153" s="650"/>
      <c r="W153" s="492"/>
      <c r="X153" s="4"/>
      <c r="Y153" s="4"/>
      <c r="Z153" s="4"/>
      <c r="AA153" s="4"/>
      <c r="AT153" s="4"/>
    </row>
    <row r="154" spans="1:46" ht="15" customHeight="1">
      <c r="A154" s="567"/>
      <c r="B154" s="1865"/>
      <c r="C154" s="1866"/>
      <c r="D154" s="428"/>
      <c r="E154" s="192"/>
      <c r="F154" s="192"/>
      <c r="G154" s="192"/>
      <c r="H154" s="192"/>
      <c r="I154" s="193"/>
      <c r="J154" s="327"/>
      <c r="K154" s="328"/>
      <c r="L154" s="328"/>
      <c r="M154" s="328"/>
      <c r="N154" s="329"/>
      <c r="O154" s="327"/>
      <c r="P154" s="330"/>
      <c r="Q154" s="651"/>
      <c r="R154" s="648"/>
      <c r="S154" s="649"/>
      <c r="T154" s="648"/>
      <c r="U154" s="648"/>
      <c r="V154" s="650"/>
      <c r="W154" s="492"/>
      <c r="X154" s="4"/>
      <c r="Y154" s="4"/>
      <c r="Z154" s="4"/>
      <c r="AA154" s="4"/>
      <c r="AT154" s="4"/>
    </row>
    <row r="155" spans="1:46" ht="15" customHeight="1">
      <c r="A155" s="567"/>
      <c r="B155" s="1865"/>
      <c r="C155" s="1866"/>
      <c r="D155" s="322"/>
      <c r="E155" s="192"/>
      <c r="F155" s="192"/>
      <c r="G155" s="192"/>
      <c r="H155" s="192"/>
      <c r="I155" s="193"/>
      <c r="J155" s="327"/>
      <c r="K155" s="328"/>
      <c r="L155" s="328"/>
      <c r="M155" s="328"/>
      <c r="N155" s="329"/>
      <c r="O155" s="327"/>
      <c r="P155" s="330"/>
      <c r="Q155" s="651"/>
      <c r="R155" s="648"/>
      <c r="S155" s="649"/>
      <c r="T155" s="648"/>
      <c r="U155" s="648"/>
      <c r="V155" s="650"/>
      <c r="W155" s="492"/>
      <c r="X155" s="4"/>
      <c r="Y155" s="4"/>
      <c r="Z155" s="4"/>
      <c r="AA155" s="4"/>
      <c r="AT155" s="4"/>
    </row>
    <row r="156" spans="1:46" ht="14.25" customHeight="1">
      <c r="A156" s="567"/>
      <c r="B156" s="1865"/>
      <c r="C156" s="1866"/>
      <c r="D156" s="322"/>
      <c r="E156" s="192"/>
      <c r="F156" s="192"/>
      <c r="G156" s="192"/>
      <c r="H156" s="192"/>
      <c r="I156" s="193"/>
      <c r="J156" s="327"/>
      <c r="K156" s="328"/>
      <c r="L156" s="328"/>
      <c r="M156" s="328"/>
      <c r="N156" s="329"/>
      <c r="O156" s="327"/>
      <c r="P156" s="330"/>
      <c r="Q156" s="651"/>
      <c r="R156" s="648"/>
      <c r="S156" s="649"/>
      <c r="T156" s="648"/>
      <c r="U156" s="648"/>
      <c r="V156" s="650"/>
      <c r="W156" s="492"/>
      <c r="X156" s="4"/>
      <c r="Y156" s="4"/>
      <c r="Z156" s="4"/>
      <c r="AA156" s="4"/>
      <c r="AT156" s="4"/>
    </row>
    <row r="157" spans="1:46" ht="15" customHeight="1">
      <c r="A157" s="567"/>
      <c r="B157" s="1865"/>
      <c r="C157" s="1866"/>
      <c r="D157" s="323"/>
      <c r="E157" s="175"/>
      <c r="F157" s="176"/>
      <c r="G157" s="176"/>
      <c r="H157" s="176"/>
      <c r="I157" s="177"/>
      <c r="J157" s="247"/>
      <c r="K157" s="248"/>
      <c r="L157" s="248"/>
      <c r="M157" s="248"/>
      <c r="N157" s="249"/>
      <c r="O157" s="247"/>
      <c r="P157" s="324"/>
      <c r="Q157" s="651"/>
      <c r="R157" s="648"/>
      <c r="S157" s="649"/>
      <c r="T157" s="648"/>
      <c r="U157" s="648"/>
      <c r="V157" s="650"/>
      <c r="W157" s="492"/>
      <c r="X157" s="4"/>
      <c r="Y157" s="4"/>
      <c r="Z157" s="4"/>
      <c r="AA157" s="4"/>
      <c r="AT157" s="4"/>
    </row>
    <row r="158" spans="1:46" ht="15" customHeight="1">
      <c r="A158" s="567"/>
      <c r="B158" s="1865"/>
      <c r="C158" s="1866"/>
      <c r="D158" s="323"/>
      <c r="E158" s="175"/>
      <c r="F158" s="176"/>
      <c r="G158" s="176"/>
      <c r="H158" s="176"/>
      <c r="I158" s="177"/>
      <c r="J158" s="247"/>
      <c r="K158" s="248"/>
      <c r="L158" s="248"/>
      <c r="M158" s="248"/>
      <c r="N158" s="249"/>
      <c r="O158" s="247"/>
      <c r="P158" s="324"/>
      <c r="Q158" s="651"/>
      <c r="R158" s="648"/>
      <c r="S158" s="649"/>
      <c r="T158" s="648"/>
      <c r="U158" s="648"/>
      <c r="V158" s="650"/>
      <c r="W158" s="492"/>
      <c r="X158" s="4"/>
      <c r="Y158" s="4"/>
      <c r="Z158" s="4"/>
      <c r="AA158" s="4"/>
      <c r="AT158" s="4"/>
    </row>
    <row r="159" spans="1:46" ht="15" customHeight="1">
      <c r="A159" s="567"/>
      <c r="B159" s="1865"/>
      <c r="C159" s="1866"/>
      <c r="D159" s="323"/>
      <c r="E159" s="175"/>
      <c r="F159" s="176"/>
      <c r="G159" s="176"/>
      <c r="H159" s="176"/>
      <c r="I159" s="177"/>
      <c r="J159" s="247"/>
      <c r="K159" s="248"/>
      <c r="L159" s="248"/>
      <c r="M159" s="248"/>
      <c r="N159" s="249"/>
      <c r="O159" s="247"/>
      <c r="P159" s="324"/>
      <c r="Q159" s="651"/>
      <c r="R159" s="648"/>
      <c r="S159" s="649"/>
      <c r="T159" s="648"/>
      <c r="U159" s="648"/>
      <c r="V159" s="650"/>
      <c r="W159" s="492"/>
      <c r="X159" s="4"/>
      <c r="Y159" s="4"/>
      <c r="Z159" s="4"/>
      <c r="AA159" s="4"/>
      <c r="AT159" s="4"/>
    </row>
    <row r="160" spans="1:46" ht="11.25" customHeight="1">
      <c r="A160" s="320"/>
      <c r="B160" s="1875"/>
      <c r="C160" s="1876"/>
      <c r="D160" s="323"/>
      <c r="E160" s="175"/>
      <c r="F160" s="176"/>
      <c r="G160" s="176"/>
      <c r="H160" s="176"/>
      <c r="I160" s="177"/>
      <c r="J160" s="247"/>
      <c r="K160" s="248"/>
      <c r="L160" s="248"/>
      <c r="M160" s="248"/>
      <c r="N160" s="249"/>
      <c r="O160" s="247"/>
      <c r="P160" s="324"/>
      <c r="Q160" s="651"/>
      <c r="R160" s="648"/>
      <c r="S160" s="649"/>
      <c r="T160" s="648"/>
      <c r="U160" s="648"/>
      <c r="V160" s="650"/>
      <c r="W160" s="492"/>
      <c r="X160" s="4"/>
      <c r="Y160" s="4"/>
      <c r="Z160" s="4"/>
      <c r="AA160" s="4"/>
      <c r="AT160" s="4"/>
    </row>
    <row r="161" spans="1:46" ht="15" customHeight="1">
      <c r="A161" s="320"/>
      <c r="B161" s="1875"/>
      <c r="C161" s="1876"/>
      <c r="D161" s="323"/>
      <c r="E161" s="175"/>
      <c r="F161" s="176"/>
      <c r="G161" s="176"/>
      <c r="H161" s="176"/>
      <c r="I161" s="177"/>
      <c r="J161" s="247"/>
      <c r="K161" s="248"/>
      <c r="L161" s="248"/>
      <c r="M161" s="248"/>
      <c r="N161" s="249"/>
      <c r="O161" s="247"/>
      <c r="P161" s="324"/>
      <c r="Q161" s="651"/>
      <c r="R161" s="648"/>
      <c r="S161" s="649"/>
      <c r="T161" s="648"/>
      <c r="U161" s="648"/>
      <c r="V161" s="650"/>
      <c r="W161" s="492"/>
      <c r="X161" s="4"/>
      <c r="Y161" s="4"/>
      <c r="Z161" s="4"/>
      <c r="AA161" s="4"/>
      <c r="AT161" s="4"/>
    </row>
    <row r="162" spans="1:46" ht="15" customHeight="1">
      <c r="A162" s="320"/>
      <c r="B162" s="1871"/>
      <c r="C162" s="1872"/>
      <c r="D162" s="330"/>
      <c r="E162" s="194"/>
      <c r="F162" s="192"/>
      <c r="G162" s="192"/>
      <c r="H162" s="192"/>
      <c r="I162" s="193"/>
      <c r="J162" s="327"/>
      <c r="K162" s="328"/>
      <c r="L162" s="328"/>
      <c r="M162" s="328"/>
      <c r="N162" s="329"/>
      <c r="O162" s="327"/>
      <c r="P162" s="330"/>
      <c r="Q162" s="652"/>
      <c r="R162" s="653"/>
      <c r="S162" s="649"/>
      <c r="T162" s="653"/>
      <c r="U162" s="653"/>
      <c r="V162" s="650"/>
      <c r="W162" s="654"/>
      <c r="X162" s="4"/>
      <c r="Y162" s="4"/>
    </row>
    <row r="163" spans="1:46" ht="14.25" customHeight="1" thickBot="1">
      <c r="A163" s="168"/>
      <c r="B163" s="1873"/>
      <c r="C163" s="1874"/>
      <c r="D163" s="168"/>
      <c r="E163" s="49"/>
      <c r="F163" s="166"/>
      <c r="G163" s="166"/>
      <c r="H163" s="166"/>
      <c r="I163" s="167"/>
      <c r="J163" s="49"/>
      <c r="K163" s="166"/>
      <c r="L163" s="166"/>
      <c r="M163" s="166"/>
      <c r="N163" s="167"/>
      <c r="O163" s="49"/>
      <c r="P163" s="198"/>
      <c r="Q163" s="317"/>
      <c r="R163" s="591"/>
      <c r="S163" s="655"/>
      <c r="T163" s="591"/>
      <c r="U163" s="591"/>
      <c r="V163" s="656"/>
      <c r="W163" s="594"/>
      <c r="X163" s="4"/>
      <c r="Y163" s="4"/>
      <c r="AN163" s="4"/>
    </row>
    <row r="164" spans="1:46">
      <c r="A164" s="125"/>
      <c r="B164" s="245"/>
      <c r="C164" s="245"/>
      <c r="D164" s="1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AN164" s="4"/>
    </row>
    <row r="165" spans="1:46" ht="19.5" customHeight="1">
      <c r="A165" s="125"/>
      <c r="B165" s="245"/>
      <c r="C165" s="245"/>
      <c r="D165" s="27" t="s">
        <v>74</v>
      </c>
      <c r="E165" s="50">
        <f t="shared" ref="E165:R165" si="0">SUM(E15:E163)</f>
        <v>0</v>
      </c>
      <c r="F165" s="50">
        <f t="shared" si="0"/>
        <v>0</v>
      </c>
      <c r="G165" s="50">
        <f t="shared" si="0"/>
        <v>0</v>
      </c>
      <c r="H165" s="50">
        <f t="shared" si="0"/>
        <v>0</v>
      </c>
      <c r="I165" s="50">
        <f t="shared" si="0"/>
        <v>0</v>
      </c>
      <c r="J165" s="50">
        <f t="shared" si="0"/>
        <v>128</v>
      </c>
      <c r="K165" s="50">
        <f t="shared" si="0"/>
        <v>2365</v>
      </c>
      <c r="L165" s="50">
        <f t="shared" si="0"/>
        <v>2299</v>
      </c>
      <c r="M165" s="50">
        <f t="shared" si="0"/>
        <v>21</v>
      </c>
      <c r="N165" s="50">
        <f t="shared" si="0"/>
        <v>45</v>
      </c>
      <c r="O165" s="50">
        <f t="shared" si="0"/>
        <v>827</v>
      </c>
      <c r="P165" s="50">
        <f t="shared" si="0"/>
        <v>1538</v>
      </c>
      <c r="Q165" s="50">
        <f t="shared" si="0"/>
        <v>403</v>
      </c>
      <c r="R165" s="50">
        <f t="shared" si="0"/>
        <v>278</v>
      </c>
      <c r="S165" s="50">
        <f t="shared" ref="S165:W165" si="1">SUM(S15:S163)</f>
        <v>415</v>
      </c>
      <c r="T165" s="50">
        <f t="shared" si="1"/>
        <v>362</v>
      </c>
      <c r="U165" s="50">
        <f t="shared" si="1"/>
        <v>338</v>
      </c>
      <c r="V165" s="50">
        <f t="shared" si="1"/>
        <v>303</v>
      </c>
      <c r="W165" s="50">
        <f t="shared" si="1"/>
        <v>266</v>
      </c>
      <c r="X165" s="4"/>
      <c r="Y165" s="4"/>
      <c r="AN165" s="4"/>
    </row>
    <row r="166" spans="1:46">
      <c r="B166" s="246"/>
      <c r="C166" s="24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AJ166" s="4"/>
    </row>
    <row r="167" spans="1:46" ht="29.25" customHeight="1">
      <c r="B167" s="246"/>
      <c r="C167" s="246"/>
      <c r="D167" s="1869" t="s">
        <v>95</v>
      </c>
      <c r="E167" s="706" t="s">
        <v>98</v>
      </c>
      <c r="F167" s="706" t="s">
        <v>72</v>
      </c>
      <c r="G167" s="706" t="s">
        <v>99</v>
      </c>
      <c r="H167" s="706" t="s">
        <v>70</v>
      </c>
      <c r="I167" s="706" t="s">
        <v>71</v>
      </c>
      <c r="J167" s="707" t="s">
        <v>100</v>
      </c>
      <c r="K167" s="706" t="s">
        <v>101</v>
      </c>
      <c r="L167" s="708" t="s">
        <v>197</v>
      </c>
      <c r="M167" s="708" t="s">
        <v>198</v>
      </c>
      <c r="N167" s="708" t="s">
        <v>199</v>
      </c>
      <c r="O167" s="708" t="s">
        <v>200</v>
      </c>
      <c r="P167" s="708" t="s">
        <v>201</v>
      </c>
      <c r="Q167" s="709" t="s">
        <v>202</v>
      </c>
      <c r="R167" s="709" t="s">
        <v>203</v>
      </c>
      <c r="S167" s="4"/>
      <c r="T167" s="4"/>
      <c r="U167" s="4"/>
      <c r="V167" s="4"/>
      <c r="W167" s="4"/>
      <c r="X167" s="4"/>
      <c r="AM167" s="4"/>
    </row>
    <row r="168" spans="1:46" ht="22.5" customHeight="1">
      <c r="B168" s="246"/>
      <c r="C168" s="246"/>
      <c r="D168" s="1870"/>
      <c r="E168" s="659">
        <f>SUM(E165,J165)</f>
        <v>128</v>
      </c>
      <c r="F168" s="659">
        <f>SUM(F165,K165)</f>
        <v>2365</v>
      </c>
      <c r="G168" s="659">
        <f t="shared" ref="G168:I168" si="2">SUM(G165,L165)</f>
        <v>2299</v>
      </c>
      <c r="H168" s="659">
        <f t="shared" si="2"/>
        <v>21</v>
      </c>
      <c r="I168" s="659">
        <f t="shared" si="2"/>
        <v>45</v>
      </c>
      <c r="J168" s="659">
        <f>SUM(O165)</f>
        <v>827</v>
      </c>
      <c r="K168" s="659">
        <f t="shared" ref="K168:R168" si="3">SUM(P165)</f>
        <v>1538</v>
      </c>
      <c r="L168" s="659">
        <f t="shared" si="3"/>
        <v>403</v>
      </c>
      <c r="M168" s="659">
        <f t="shared" si="3"/>
        <v>278</v>
      </c>
      <c r="N168" s="659">
        <f t="shared" si="3"/>
        <v>415</v>
      </c>
      <c r="O168" s="659">
        <f t="shared" si="3"/>
        <v>362</v>
      </c>
      <c r="P168" s="659">
        <f t="shared" si="3"/>
        <v>338</v>
      </c>
      <c r="Q168" s="659">
        <f t="shared" si="3"/>
        <v>303</v>
      </c>
      <c r="R168" s="659">
        <f t="shared" si="3"/>
        <v>266</v>
      </c>
      <c r="S168" s="4"/>
      <c r="T168" s="4"/>
      <c r="U168" s="4"/>
      <c r="V168" s="4"/>
      <c r="W168" s="4"/>
      <c r="X168" s="4"/>
      <c r="AM168" s="4"/>
    </row>
    <row r="169" spans="1:46">
      <c r="B169" s="246"/>
      <c r="C169" s="246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AJ169" s="4"/>
    </row>
    <row r="170" spans="1:46">
      <c r="B170" s="246"/>
      <c r="C170" s="246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AJ170" s="4"/>
    </row>
    <row r="171" spans="1:46">
      <c r="A171" s="1" t="s">
        <v>103</v>
      </c>
      <c r="B171" s="246"/>
      <c r="C171" s="246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AJ171" s="4"/>
    </row>
    <row r="172" spans="1:46">
      <c r="B172" s="246"/>
      <c r="C172" s="246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AJ172" s="4"/>
    </row>
    <row r="173" spans="1:46">
      <c r="A173" s="1" t="s">
        <v>104</v>
      </c>
      <c r="B173" s="246"/>
      <c r="C173" s="246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AJ173" s="4"/>
    </row>
    <row r="174" spans="1:46">
      <c r="B174" s="246"/>
      <c r="C174" s="246"/>
      <c r="D174" s="4"/>
      <c r="E174" s="4"/>
      <c r="F174" s="4"/>
      <c r="G174" s="4"/>
      <c r="H174" s="4"/>
      <c r="I174" s="4"/>
      <c r="J174" s="4"/>
      <c r="K174" s="52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AJ174" s="4"/>
    </row>
    <row r="175" spans="1:46">
      <c r="B175" s="246"/>
      <c r="C175" s="246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AJ175" s="4"/>
    </row>
    <row r="176" spans="1:46">
      <c r="B176" s="246"/>
      <c r="C176" s="24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AJ176" s="4"/>
    </row>
    <row r="177" spans="2:36">
      <c r="B177" s="246"/>
      <c r="C177" s="246"/>
      <c r="AJ177" s="4"/>
    </row>
    <row r="178" spans="2:36">
      <c r="B178" s="246"/>
      <c r="C178" s="246"/>
      <c r="AJ178" s="4"/>
    </row>
    <row r="179" spans="2:36">
      <c r="B179" s="246"/>
      <c r="C179" s="246"/>
      <c r="AJ179" s="4"/>
    </row>
    <row r="180" spans="2:36">
      <c r="B180" s="246"/>
      <c r="C180" s="246"/>
      <c r="AJ180" s="4"/>
    </row>
    <row r="181" spans="2:36">
      <c r="B181" s="246"/>
      <c r="C181" s="246"/>
      <c r="AJ181" s="4"/>
    </row>
    <row r="182" spans="2:36">
      <c r="B182" s="246"/>
      <c r="C182" s="246"/>
      <c r="AJ182" s="4"/>
    </row>
    <row r="183" spans="2:36">
      <c r="B183" s="246"/>
      <c r="C183" s="246"/>
      <c r="AJ183" s="4"/>
    </row>
    <row r="184" spans="2:36">
      <c r="B184" s="246"/>
      <c r="C184" s="246"/>
      <c r="AJ184" s="4"/>
    </row>
    <row r="185" spans="2:36">
      <c r="B185" s="246"/>
      <c r="C185" s="246"/>
      <c r="AJ185" s="4"/>
    </row>
    <row r="186" spans="2:36">
      <c r="AJ186" s="4"/>
    </row>
    <row r="187" spans="2:36">
      <c r="AJ187" s="4"/>
    </row>
    <row r="188" spans="2:36">
      <c r="AJ188" s="4"/>
    </row>
    <row r="189" spans="2:36">
      <c r="AJ189" s="4"/>
    </row>
    <row r="190" spans="2:36">
      <c r="AJ190" s="4"/>
    </row>
    <row r="191" spans="2:36">
      <c r="AJ191" s="4"/>
    </row>
    <row r="192" spans="2:36">
      <c r="AJ192" s="4"/>
    </row>
    <row r="193" spans="36:36">
      <c r="AJ193" s="4"/>
    </row>
    <row r="194" spans="36:36">
      <c r="AJ194" s="4"/>
    </row>
    <row r="195" spans="36:36">
      <c r="AJ195" s="4"/>
    </row>
  </sheetData>
  <sheetProtection algorithmName="SHA-512" hashValue="DlMdLhOzKRc9AtTmmJOAD+utShBSI+fMtU8DaLOsO9/Iu1pDZFNncCpQ+lh6eW3+rLKtOWqmJ2PoGqLVQjfGig==" saltValue="J7Yb70Rlpl3pyswhr212uQ==" spinCount="100000" sheet="1" formatCells="0" formatRows="0" selectLockedCells="1"/>
  <mergeCells count="176">
    <mergeCell ref="D167:D168"/>
    <mergeCell ref="B162:C162"/>
    <mergeCell ref="B163:C163"/>
    <mergeCell ref="B160:C160"/>
    <mergeCell ref="B161:C161"/>
    <mergeCell ref="B158:C158"/>
    <mergeCell ref="B159:C159"/>
    <mergeCell ref="B156:C156"/>
    <mergeCell ref="B157:C157"/>
    <mergeCell ref="B154:C154"/>
    <mergeCell ref="B155:C155"/>
    <mergeCell ref="B152:C152"/>
    <mergeCell ref="B153:C153"/>
    <mergeCell ref="B150:C150"/>
    <mergeCell ref="B151:C151"/>
    <mergeCell ref="B148:C148"/>
    <mergeCell ref="B149:C149"/>
    <mergeCell ref="B146:C146"/>
    <mergeCell ref="B147:C147"/>
    <mergeCell ref="B144:C144"/>
    <mergeCell ref="B145:C145"/>
    <mergeCell ref="B142:C142"/>
    <mergeCell ref="B143:C143"/>
    <mergeCell ref="B140:C140"/>
    <mergeCell ref="B141:C141"/>
    <mergeCell ref="B138:C138"/>
    <mergeCell ref="B139:C139"/>
    <mergeCell ref="B136:C136"/>
    <mergeCell ref="B137:C137"/>
    <mergeCell ref="B134:C134"/>
    <mergeCell ref="B135:C135"/>
    <mergeCell ref="B132:C132"/>
    <mergeCell ref="B133:C133"/>
    <mergeCell ref="B130:C130"/>
    <mergeCell ref="B131:C131"/>
    <mergeCell ref="B128:C128"/>
    <mergeCell ref="B129:C129"/>
    <mergeCell ref="B126:C126"/>
    <mergeCell ref="B127:C127"/>
    <mergeCell ref="B124:C124"/>
    <mergeCell ref="B125:C125"/>
    <mergeCell ref="B122:C122"/>
    <mergeCell ref="B123:C123"/>
    <mergeCell ref="B120:C120"/>
    <mergeCell ref="B121:C121"/>
    <mergeCell ref="B118:C118"/>
    <mergeCell ref="B119:C119"/>
    <mergeCell ref="B116:C116"/>
    <mergeCell ref="B117:C117"/>
    <mergeCell ref="B114:C114"/>
    <mergeCell ref="B115:C115"/>
    <mergeCell ref="B112:C112"/>
    <mergeCell ref="B113:C113"/>
    <mergeCell ref="B110:C110"/>
    <mergeCell ref="B111:C111"/>
    <mergeCell ref="B108:C108"/>
    <mergeCell ref="B109:C109"/>
    <mergeCell ref="B106:C106"/>
    <mergeCell ref="B107:C107"/>
    <mergeCell ref="B104:C104"/>
    <mergeCell ref="B105:C105"/>
    <mergeCell ref="B102:C102"/>
    <mergeCell ref="B103:C103"/>
    <mergeCell ref="B100:C100"/>
    <mergeCell ref="B101:C101"/>
    <mergeCell ref="B98:C98"/>
    <mergeCell ref="B99:C99"/>
    <mergeCell ref="B96:C96"/>
    <mergeCell ref="B97:C97"/>
    <mergeCell ref="B93:C93"/>
    <mergeCell ref="B94:C94"/>
    <mergeCell ref="B95:C95"/>
    <mergeCell ref="B90:C90"/>
    <mergeCell ref="B91:C91"/>
    <mergeCell ref="B92:C92"/>
    <mergeCell ref="B87:C87"/>
    <mergeCell ref="B88:C88"/>
    <mergeCell ref="B89:C89"/>
    <mergeCell ref="B84:C84"/>
    <mergeCell ref="B85:C85"/>
    <mergeCell ref="B86:C86"/>
    <mergeCell ref="B81:C81"/>
    <mergeCell ref="B82:C82"/>
    <mergeCell ref="B83:C83"/>
    <mergeCell ref="B78:C78"/>
    <mergeCell ref="B79:C79"/>
    <mergeCell ref="B80:C80"/>
    <mergeCell ref="B75:C75"/>
    <mergeCell ref="B76:C76"/>
    <mergeCell ref="B77:C77"/>
    <mergeCell ref="B72:C72"/>
    <mergeCell ref="B73:C73"/>
    <mergeCell ref="B74:C74"/>
    <mergeCell ref="B69:C69"/>
    <mergeCell ref="B70:C70"/>
    <mergeCell ref="B71:C71"/>
    <mergeCell ref="B66:C66"/>
    <mergeCell ref="B67:C67"/>
    <mergeCell ref="B68:C68"/>
    <mergeCell ref="B63:C63"/>
    <mergeCell ref="B64:C64"/>
    <mergeCell ref="B65:C65"/>
    <mergeCell ref="B60:C60"/>
    <mergeCell ref="B61:C61"/>
    <mergeCell ref="B62:C62"/>
    <mergeCell ref="B57:C57"/>
    <mergeCell ref="B58:C58"/>
    <mergeCell ref="B59:C59"/>
    <mergeCell ref="B54:C54"/>
    <mergeCell ref="B55:C55"/>
    <mergeCell ref="B56:C56"/>
    <mergeCell ref="B51:C51"/>
    <mergeCell ref="B52:C52"/>
    <mergeCell ref="B53:C53"/>
    <mergeCell ref="B48:C48"/>
    <mergeCell ref="B49:C49"/>
    <mergeCell ref="B50:C50"/>
    <mergeCell ref="B45:C45"/>
    <mergeCell ref="B46:C46"/>
    <mergeCell ref="B47:C47"/>
    <mergeCell ref="B42:C42"/>
    <mergeCell ref="B43:C43"/>
    <mergeCell ref="B44:C44"/>
    <mergeCell ref="B39:C39"/>
    <mergeCell ref="B40:C40"/>
    <mergeCell ref="B41:C41"/>
    <mergeCell ref="B36:C36"/>
    <mergeCell ref="B37:C37"/>
    <mergeCell ref="B38:C38"/>
    <mergeCell ref="B33:C33"/>
    <mergeCell ref="B34:C34"/>
    <mergeCell ref="B35:C35"/>
    <mergeCell ref="B30:C30"/>
    <mergeCell ref="B31:C31"/>
    <mergeCell ref="B32:C32"/>
    <mergeCell ref="B27:C27"/>
    <mergeCell ref="B28:C28"/>
    <mergeCell ref="B29:C29"/>
    <mergeCell ref="B24:C24"/>
    <mergeCell ref="B25:C25"/>
    <mergeCell ref="B26:C26"/>
    <mergeCell ref="B21:C21"/>
    <mergeCell ref="B22:C22"/>
    <mergeCell ref="B23:C23"/>
    <mergeCell ref="B18:C18"/>
    <mergeCell ref="B19:C19"/>
    <mergeCell ref="B20:C20"/>
    <mergeCell ref="B15:C15"/>
    <mergeCell ref="B16:C16"/>
    <mergeCell ref="B17:C17"/>
    <mergeCell ref="A12:A14"/>
    <mergeCell ref="B12:C14"/>
    <mergeCell ref="D12:D14"/>
    <mergeCell ref="E12:W12"/>
    <mergeCell ref="E13:I13"/>
    <mergeCell ref="J13:N13"/>
    <mergeCell ref="O13:P13"/>
    <mergeCell ref="Q13:W13"/>
    <mergeCell ref="AK8:AL8"/>
    <mergeCell ref="AM8:AS8"/>
    <mergeCell ref="J8:N8"/>
    <mergeCell ref="O8:R8"/>
    <mergeCell ref="S8:V8"/>
    <mergeCell ref="W8:X8"/>
    <mergeCell ref="Y8:AE8"/>
    <mergeCell ref="AG8:AJ8"/>
    <mergeCell ref="A1:AL1"/>
    <mergeCell ref="A2:AL2"/>
    <mergeCell ref="A3:AL3"/>
    <mergeCell ref="A7:A9"/>
    <mergeCell ref="B7:B9"/>
    <mergeCell ref="C7:C9"/>
    <mergeCell ref="D7:D9"/>
    <mergeCell ref="E7:AE7"/>
    <mergeCell ref="AG7:AS7"/>
    <mergeCell ref="E8:I8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rgb="FF00B0F0"/>
  </sheetPr>
  <dimension ref="A1:AT336"/>
  <sheetViews>
    <sheetView showGridLines="0" zoomScale="70" zoomScaleNormal="70" workbookViewId="0">
      <pane ySplit="9" topLeftCell="A210" activePane="bottomLeft" state="frozen"/>
      <selection sqref="A1:AP1"/>
      <selection pane="bottomLeft" activeCell="J229" sqref="J229:W229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24" width="11.42578125" style="1"/>
    <col min="25" max="28" width="11.42578125" style="1" customWidth="1"/>
    <col min="29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 customHeight="1">
      <c r="A1" s="1832" t="s">
        <v>44</v>
      </c>
      <c r="B1" s="1832"/>
      <c r="C1" s="1832"/>
      <c r="D1" s="1832"/>
      <c r="E1" s="1832"/>
      <c r="F1" s="1832"/>
      <c r="G1" s="1832"/>
      <c r="H1" s="1832"/>
      <c r="I1" s="1832"/>
      <c r="J1" s="1832"/>
      <c r="K1" s="1832"/>
      <c r="L1" s="1832"/>
      <c r="M1" s="1832"/>
      <c r="N1" s="1832"/>
      <c r="O1" s="1832"/>
      <c r="P1" s="1832"/>
      <c r="Q1" s="1832"/>
      <c r="R1" s="1832"/>
      <c r="S1" s="1832"/>
      <c r="T1" s="1832"/>
      <c r="U1" s="1832"/>
      <c r="V1" s="1832"/>
      <c r="W1" s="1832"/>
      <c r="X1" s="1832"/>
      <c r="Y1" s="1832"/>
      <c r="Z1" s="1832"/>
      <c r="AA1" s="1832"/>
      <c r="AB1" s="1832"/>
      <c r="AC1" s="1832"/>
      <c r="AD1" s="1832"/>
      <c r="AE1" s="1832"/>
      <c r="AF1" s="1832"/>
      <c r="AG1" s="1832"/>
      <c r="AH1" s="1832"/>
      <c r="AI1" s="1832"/>
      <c r="AJ1" s="1832"/>
      <c r="AK1" s="1832"/>
      <c r="AL1" s="1832"/>
      <c r="AM1" s="154"/>
      <c r="AN1" s="154"/>
      <c r="AO1" s="154"/>
      <c r="AP1" s="154"/>
      <c r="AQ1" s="154"/>
      <c r="AR1" s="154"/>
      <c r="AS1" s="154"/>
    </row>
    <row r="2" spans="1:45" ht="15.75">
      <c r="A2" s="1833" t="s">
        <v>4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1833"/>
      <c r="Z2" s="1833"/>
      <c r="AA2" s="1833"/>
      <c r="AB2" s="1833"/>
      <c r="AC2" s="1833"/>
      <c r="AD2" s="1833"/>
      <c r="AE2" s="1833"/>
      <c r="AF2" s="1833"/>
      <c r="AG2" s="1833"/>
      <c r="AH2" s="1833"/>
      <c r="AI2" s="1833"/>
      <c r="AJ2" s="1833"/>
      <c r="AK2" s="1833"/>
      <c r="AL2" s="1833"/>
      <c r="AM2" s="155"/>
      <c r="AN2" s="155"/>
      <c r="AO2" s="155"/>
      <c r="AP2" s="155"/>
      <c r="AQ2" s="155"/>
      <c r="AR2" s="155"/>
      <c r="AS2" s="155"/>
    </row>
    <row r="3" spans="1:45" ht="15.75">
      <c r="A3" s="1833" t="s">
        <v>5</v>
      </c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  <c r="T3" s="1833"/>
      <c r="U3" s="1833"/>
      <c r="V3" s="1833"/>
      <c r="W3" s="1833"/>
      <c r="X3" s="1833"/>
      <c r="Y3" s="1833"/>
      <c r="Z3" s="1833"/>
      <c r="AA3" s="1833"/>
      <c r="AB3" s="1833"/>
      <c r="AC3" s="1833"/>
      <c r="AD3" s="1833"/>
      <c r="AE3" s="1833"/>
      <c r="AF3" s="1833"/>
      <c r="AG3" s="1833"/>
      <c r="AH3" s="1833"/>
      <c r="AI3" s="1833"/>
      <c r="AJ3" s="1833"/>
      <c r="AK3" s="1833"/>
      <c r="AL3" s="1833"/>
      <c r="AM3" s="155"/>
      <c r="AN3" s="155"/>
      <c r="AO3" s="155"/>
      <c r="AP3" s="155"/>
      <c r="AQ3" s="155"/>
      <c r="AR3" s="155"/>
      <c r="AS3" s="155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45" ht="15.75" thickBot="1">
      <c r="A6" s="2" t="s">
        <v>3</v>
      </c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45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5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5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5" ht="16.5" thickBot="1"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1:45" ht="30.75" thickBot="1">
      <c r="A11" s="1881" t="s">
        <v>63</v>
      </c>
      <c r="B11" s="1884" t="s">
        <v>239</v>
      </c>
      <c r="C11" s="1884" t="s">
        <v>366</v>
      </c>
      <c r="D11" s="578" t="s">
        <v>140</v>
      </c>
      <c r="E11" s="579"/>
      <c r="F11" s="580"/>
      <c r="G11" s="581"/>
      <c r="H11" s="581"/>
      <c r="I11" s="582"/>
      <c r="J11" s="579"/>
      <c r="K11" s="580"/>
      <c r="L11" s="580"/>
      <c r="M11" s="580"/>
      <c r="N11" s="583"/>
      <c r="O11" s="579"/>
      <c r="P11" s="580"/>
      <c r="Q11" s="580"/>
      <c r="R11" s="583"/>
      <c r="S11" s="579"/>
      <c r="T11" s="580"/>
      <c r="U11" s="580"/>
      <c r="V11" s="583"/>
      <c r="W11" s="579"/>
      <c r="X11" s="583"/>
      <c r="Y11" s="579"/>
      <c r="Z11" s="580"/>
      <c r="AA11" s="580"/>
      <c r="AB11" s="580"/>
      <c r="AC11" s="580"/>
      <c r="AD11" s="580"/>
      <c r="AE11" s="583"/>
      <c r="AF11" s="174"/>
      <c r="AG11" s="1906"/>
      <c r="AH11" s="1906"/>
      <c r="AI11" s="1906"/>
      <c r="AJ11" s="1906"/>
      <c r="AK11" s="1906"/>
      <c r="AL11" s="1906"/>
      <c r="AM11" s="1906"/>
      <c r="AN11" s="1906"/>
      <c r="AO11" s="1906"/>
      <c r="AP11" s="1906"/>
      <c r="AQ11" s="1906"/>
      <c r="AR11" s="1906"/>
      <c r="AS11" s="1906"/>
    </row>
    <row r="12" spans="1:45" ht="30.75" thickBot="1">
      <c r="A12" s="1882"/>
      <c r="B12" s="1885"/>
      <c r="C12" s="1885"/>
      <c r="D12" s="584" t="s">
        <v>188</v>
      </c>
      <c r="E12" s="585"/>
      <c r="F12" s="586"/>
      <c r="G12" s="587"/>
      <c r="H12" s="587"/>
      <c r="I12" s="588"/>
      <c r="J12" s="585"/>
      <c r="K12" s="586"/>
      <c r="L12" s="586"/>
      <c r="M12" s="586"/>
      <c r="N12" s="589"/>
      <c r="O12" s="585"/>
      <c r="P12" s="586"/>
      <c r="Q12" s="586"/>
      <c r="R12" s="589"/>
      <c r="S12" s="585"/>
      <c r="T12" s="586"/>
      <c r="U12" s="586"/>
      <c r="V12" s="589"/>
      <c r="W12" s="585"/>
      <c r="X12" s="589"/>
      <c r="Y12" s="585"/>
      <c r="Z12" s="586"/>
      <c r="AA12" s="586"/>
      <c r="AB12" s="586"/>
      <c r="AC12" s="586"/>
      <c r="AD12" s="586"/>
      <c r="AE12" s="589"/>
      <c r="AF12" s="174"/>
      <c r="AG12" s="1905"/>
      <c r="AH12" s="1905"/>
      <c r="AI12" s="1905"/>
      <c r="AJ12" s="1905"/>
      <c r="AK12" s="1905"/>
      <c r="AL12" s="1905"/>
      <c r="AM12" s="1905"/>
      <c r="AN12" s="1905"/>
      <c r="AO12" s="1905"/>
      <c r="AP12" s="1905"/>
      <c r="AQ12" s="1905"/>
      <c r="AR12" s="1905"/>
      <c r="AS12" s="1905"/>
    </row>
    <row r="13" spans="1:45" ht="15.75" thickBot="1">
      <c r="A13" s="1883"/>
      <c r="B13" s="1886"/>
      <c r="C13" s="1886"/>
      <c r="D13" s="590" t="s">
        <v>141</v>
      </c>
      <c r="E13" s="317"/>
      <c r="F13" s="591"/>
      <c r="G13" s="592"/>
      <c r="H13" s="592"/>
      <c r="I13" s="593"/>
      <c r="J13" s="317"/>
      <c r="K13" s="591"/>
      <c r="L13" s="591"/>
      <c r="M13" s="591"/>
      <c r="N13" s="594"/>
      <c r="O13" s="317"/>
      <c r="P13" s="591"/>
      <c r="Q13" s="591"/>
      <c r="R13" s="594"/>
      <c r="S13" s="317"/>
      <c r="T13" s="591"/>
      <c r="U13" s="591"/>
      <c r="V13" s="594"/>
      <c r="W13" s="317"/>
      <c r="X13" s="594"/>
      <c r="Y13" s="317"/>
      <c r="Z13" s="591"/>
      <c r="AA13" s="591"/>
      <c r="AB13" s="591"/>
      <c r="AC13" s="591"/>
      <c r="AD13" s="591"/>
      <c r="AE13" s="594"/>
      <c r="AF13" s="174"/>
      <c r="AG13" s="1905"/>
      <c r="AH13" s="1905"/>
      <c r="AI13" s="1905"/>
      <c r="AJ13" s="1905"/>
      <c r="AK13" s="1905"/>
      <c r="AL13" s="1905"/>
      <c r="AM13" s="1905"/>
      <c r="AN13" s="1905"/>
      <c r="AO13" s="1905"/>
      <c r="AP13" s="1905"/>
      <c r="AQ13" s="1905"/>
      <c r="AR13" s="1905"/>
      <c r="AS13" s="1905"/>
    </row>
    <row r="14" spans="1:45" ht="15" customHeight="1">
      <c r="A14" s="1877"/>
      <c r="B14" s="1877"/>
      <c r="C14" s="1877"/>
      <c r="D14" s="1877"/>
      <c r="E14" s="3">
        <f>SUM(E11:E13)</f>
        <v>0</v>
      </c>
      <c r="F14" s="3">
        <f t="shared" ref="F14:AE14" si="0">SUM(F11:F13)</f>
        <v>0</v>
      </c>
      <c r="G14" s="3">
        <f t="shared" si="0"/>
        <v>0</v>
      </c>
      <c r="H14" s="3">
        <f t="shared" si="0"/>
        <v>0</v>
      </c>
      <c r="I14" s="3">
        <f t="shared" si="0"/>
        <v>0</v>
      </c>
      <c r="J14" s="3">
        <f t="shared" si="0"/>
        <v>0</v>
      </c>
      <c r="K14" s="3">
        <f t="shared" si="0"/>
        <v>0</v>
      </c>
      <c r="L14" s="3">
        <f t="shared" si="0"/>
        <v>0</v>
      </c>
      <c r="M14" s="3">
        <f t="shared" si="0"/>
        <v>0</v>
      </c>
      <c r="N14" s="3">
        <f t="shared" si="0"/>
        <v>0</v>
      </c>
      <c r="O14" s="3">
        <f t="shared" si="0"/>
        <v>0</v>
      </c>
      <c r="P14" s="3">
        <f t="shared" si="0"/>
        <v>0</v>
      </c>
      <c r="Q14" s="3">
        <f t="shared" si="0"/>
        <v>0</v>
      </c>
      <c r="R14" s="3">
        <f t="shared" si="0"/>
        <v>0</v>
      </c>
      <c r="S14" s="3">
        <f t="shared" si="0"/>
        <v>0</v>
      </c>
      <c r="T14" s="3">
        <f t="shared" si="0"/>
        <v>0</v>
      </c>
      <c r="U14" s="3">
        <f t="shared" si="0"/>
        <v>0</v>
      </c>
      <c r="V14" s="3">
        <f t="shared" si="0"/>
        <v>0</v>
      </c>
      <c r="W14" s="3">
        <f t="shared" si="0"/>
        <v>0</v>
      </c>
      <c r="X14" s="3">
        <f t="shared" si="0"/>
        <v>0</v>
      </c>
      <c r="Y14" s="3">
        <f t="shared" si="0"/>
        <v>0</v>
      </c>
      <c r="Z14" s="3">
        <f t="shared" si="0"/>
        <v>0</v>
      </c>
      <c r="AA14" s="3">
        <f t="shared" si="0"/>
        <v>0</v>
      </c>
      <c r="AB14" s="3">
        <f t="shared" si="0"/>
        <v>0</v>
      </c>
      <c r="AC14" s="3">
        <f t="shared" si="0"/>
        <v>0</v>
      </c>
      <c r="AD14" s="3">
        <f t="shared" si="0"/>
        <v>0</v>
      </c>
      <c r="AE14" s="3">
        <f t="shared" si="0"/>
        <v>0</v>
      </c>
      <c r="AF14" s="4"/>
      <c r="AG14" s="111">
        <f>SUM(AG11:AG13)</f>
        <v>0</v>
      </c>
      <c r="AH14" s="111">
        <f t="shared" ref="AH14:AS14" si="1">SUM(AH11:AH13)</f>
        <v>0</v>
      </c>
      <c r="AI14" s="111">
        <f t="shared" si="1"/>
        <v>0</v>
      </c>
      <c r="AJ14" s="111">
        <f t="shared" si="1"/>
        <v>0</v>
      </c>
      <c r="AK14" s="111">
        <f t="shared" si="1"/>
        <v>0</v>
      </c>
      <c r="AL14" s="111">
        <f t="shared" si="1"/>
        <v>0</v>
      </c>
      <c r="AM14" s="111">
        <f t="shared" si="1"/>
        <v>0</v>
      </c>
      <c r="AN14" s="111">
        <f t="shared" si="1"/>
        <v>0</v>
      </c>
      <c r="AO14" s="111">
        <f t="shared" si="1"/>
        <v>0</v>
      </c>
      <c r="AP14" s="111">
        <f t="shared" si="1"/>
        <v>0</v>
      </c>
      <c r="AQ14" s="111">
        <f t="shared" si="1"/>
        <v>0</v>
      </c>
      <c r="AR14" s="111">
        <f t="shared" si="1"/>
        <v>0</v>
      </c>
      <c r="AS14" s="111">
        <f t="shared" si="1"/>
        <v>0</v>
      </c>
    </row>
    <row r="15" spans="1:45" ht="19.5" thickBot="1">
      <c r="A15" s="318"/>
      <c r="B15" s="318"/>
      <c r="C15" s="318"/>
      <c r="D15" s="318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</row>
    <row r="16" spans="1:45" ht="30.75" thickBot="1">
      <c r="A16" s="1907" t="s">
        <v>54</v>
      </c>
      <c r="B16" s="1911" t="s">
        <v>240</v>
      </c>
      <c r="C16" s="1911" t="s">
        <v>351</v>
      </c>
      <c r="D16" s="578" t="s">
        <v>241</v>
      </c>
      <c r="E16" s="579" t="s">
        <v>3</v>
      </c>
      <c r="F16" s="579" t="s">
        <v>3</v>
      </c>
      <c r="G16" s="579" t="s">
        <v>3</v>
      </c>
      <c r="H16" s="579" t="s">
        <v>3</v>
      </c>
      <c r="I16" s="579" t="s">
        <v>3</v>
      </c>
      <c r="J16" s="579" t="s">
        <v>3</v>
      </c>
      <c r="K16" s="579" t="s">
        <v>3</v>
      </c>
      <c r="L16" s="579" t="s">
        <v>3</v>
      </c>
      <c r="M16" s="579" t="s">
        <v>3</v>
      </c>
      <c r="N16" s="579" t="s">
        <v>3</v>
      </c>
      <c r="O16" s="579" t="s">
        <v>3</v>
      </c>
      <c r="P16" s="579" t="s">
        <v>3</v>
      </c>
      <c r="Q16" s="579" t="s">
        <v>3</v>
      </c>
      <c r="R16" s="579" t="s">
        <v>3</v>
      </c>
      <c r="S16" s="579" t="s">
        <v>3</v>
      </c>
      <c r="T16" s="579" t="s">
        <v>3</v>
      </c>
      <c r="U16" s="579" t="s">
        <v>3</v>
      </c>
      <c r="V16" s="579" t="s">
        <v>3</v>
      </c>
      <c r="W16" s="579" t="s">
        <v>3</v>
      </c>
      <c r="X16" s="579" t="s">
        <v>3</v>
      </c>
      <c r="Y16" s="579" t="s">
        <v>3</v>
      </c>
      <c r="Z16" s="579" t="s">
        <v>3</v>
      </c>
      <c r="AA16" s="579" t="s">
        <v>3</v>
      </c>
      <c r="AB16" s="579" t="s">
        <v>3</v>
      </c>
      <c r="AC16" s="579" t="s">
        <v>3</v>
      </c>
      <c r="AD16" s="579" t="s">
        <v>3</v>
      </c>
      <c r="AE16" s="579" t="s">
        <v>3</v>
      </c>
      <c r="AF16" s="569"/>
      <c r="AG16" s="1906"/>
      <c r="AH16" s="1906"/>
      <c r="AI16" s="1906"/>
      <c r="AJ16" s="1906"/>
      <c r="AK16" s="1906"/>
      <c r="AL16" s="1906"/>
      <c r="AM16" s="1906"/>
      <c r="AN16" s="1906"/>
      <c r="AO16" s="1906"/>
      <c r="AP16" s="1906"/>
      <c r="AQ16" s="1906"/>
      <c r="AR16" s="1906"/>
      <c r="AS16" s="1906"/>
    </row>
    <row r="17" spans="1:45" ht="30.75" thickBot="1">
      <c r="A17" s="1908"/>
      <c r="B17" s="1912"/>
      <c r="C17" s="1912"/>
      <c r="D17" s="595" t="s">
        <v>242</v>
      </c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  <c r="Y17" s="585"/>
      <c r="Z17" s="585"/>
      <c r="AA17" s="585"/>
      <c r="AB17" s="585"/>
      <c r="AC17" s="585"/>
      <c r="AD17" s="585"/>
      <c r="AE17" s="585"/>
      <c r="AF17" s="569"/>
      <c r="AG17" s="1905"/>
      <c r="AH17" s="1905"/>
      <c r="AI17" s="1905"/>
      <c r="AJ17" s="1905"/>
      <c r="AK17" s="1905"/>
      <c r="AL17" s="1905"/>
      <c r="AM17" s="1905"/>
      <c r="AN17" s="1905"/>
      <c r="AO17" s="1905"/>
      <c r="AP17" s="1905"/>
      <c r="AQ17" s="1905"/>
      <c r="AR17" s="1905"/>
      <c r="AS17" s="1905"/>
    </row>
    <row r="18" spans="1:45" customFormat="1" ht="30.75" thickBot="1">
      <c r="A18" s="1908"/>
      <c r="B18" s="1912"/>
      <c r="C18" s="1912"/>
      <c r="D18" s="595" t="s">
        <v>243</v>
      </c>
      <c r="E18" s="596"/>
      <c r="F18" s="596"/>
      <c r="G18" s="596"/>
      <c r="H18" s="596"/>
      <c r="I18" s="596"/>
      <c r="J18" s="596"/>
      <c r="K18" s="596"/>
      <c r="L18" s="596"/>
      <c r="M18" s="596"/>
      <c r="N18" s="596"/>
      <c r="O18" s="596"/>
      <c r="P18" s="596"/>
      <c r="Q18" s="596"/>
      <c r="R18" s="596"/>
      <c r="S18" s="596"/>
      <c r="T18" s="596"/>
      <c r="U18" s="596"/>
      <c r="V18" s="596"/>
      <c r="W18" s="596"/>
      <c r="X18" s="596"/>
      <c r="Y18" s="596"/>
      <c r="Z18" s="596"/>
      <c r="AA18" s="596"/>
      <c r="AB18" s="596"/>
      <c r="AC18" s="596"/>
      <c r="AD18" s="596"/>
      <c r="AE18" s="596"/>
      <c r="AF18" s="569"/>
      <c r="AG18" s="1905"/>
      <c r="AH18" s="1905"/>
      <c r="AI18" s="1905"/>
      <c r="AJ18" s="1905"/>
      <c r="AK18" s="1905"/>
      <c r="AL18" s="1905"/>
      <c r="AM18" s="1905"/>
      <c r="AN18" s="1905"/>
      <c r="AO18" s="1905"/>
      <c r="AP18" s="1905"/>
      <c r="AQ18" s="1905"/>
      <c r="AR18" s="1905"/>
      <c r="AS18" s="1905"/>
    </row>
    <row r="19" spans="1:45" ht="15.75" thickBot="1">
      <c r="A19" s="1908"/>
      <c r="B19" s="1912"/>
      <c r="C19" s="1912"/>
      <c r="D19" s="595" t="s">
        <v>244</v>
      </c>
      <c r="E19" s="596"/>
      <c r="F19" s="596"/>
      <c r="G19" s="596"/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596"/>
      <c r="T19" s="596"/>
      <c r="U19" s="596"/>
      <c r="V19" s="596"/>
      <c r="W19" s="596"/>
      <c r="X19" s="596"/>
      <c r="Y19" s="596"/>
      <c r="Z19" s="596"/>
      <c r="AA19" s="596"/>
      <c r="AB19" s="596"/>
      <c r="AC19" s="596"/>
      <c r="AD19" s="596"/>
      <c r="AE19" s="596"/>
      <c r="AF19" s="569"/>
      <c r="AG19" s="1905"/>
      <c r="AH19" s="1905"/>
      <c r="AI19" s="1905"/>
      <c r="AJ19" s="1905"/>
      <c r="AK19" s="1905"/>
      <c r="AL19" s="1905"/>
      <c r="AM19" s="1905"/>
      <c r="AN19" s="1905"/>
      <c r="AO19" s="1905"/>
      <c r="AP19" s="1905"/>
      <c r="AQ19" s="1905"/>
      <c r="AR19" s="1905"/>
      <c r="AS19" s="1905"/>
    </row>
    <row r="20" spans="1:45" ht="30.75" thickBot="1">
      <c r="A20" s="1908"/>
      <c r="B20" s="1912"/>
      <c r="C20" s="1912"/>
      <c r="D20" s="595" t="s">
        <v>245</v>
      </c>
      <c r="E20" s="596"/>
      <c r="F20" s="596"/>
      <c r="G20" s="596"/>
      <c r="H20" s="596"/>
      <c r="I20" s="596"/>
      <c r="J20" s="596"/>
      <c r="K20" s="596"/>
      <c r="L20" s="596"/>
      <c r="M20" s="596"/>
      <c r="N20" s="596"/>
      <c r="O20" s="596"/>
      <c r="P20" s="596"/>
      <c r="Q20" s="596"/>
      <c r="R20" s="596"/>
      <c r="S20" s="596"/>
      <c r="T20" s="596"/>
      <c r="U20" s="596"/>
      <c r="V20" s="596"/>
      <c r="W20" s="596"/>
      <c r="X20" s="596"/>
      <c r="Y20" s="596"/>
      <c r="Z20" s="596"/>
      <c r="AA20" s="596"/>
      <c r="AB20" s="596"/>
      <c r="AC20" s="596"/>
      <c r="AD20" s="596"/>
      <c r="AE20" s="596"/>
      <c r="AF20" s="569"/>
      <c r="AG20" s="1905"/>
      <c r="AH20" s="1905"/>
      <c r="AI20" s="1905"/>
      <c r="AJ20" s="1905"/>
      <c r="AK20" s="1905"/>
      <c r="AL20" s="1905"/>
      <c r="AM20" s="1905"/>
      <c r="AN20" s="1905"/>
      <c r="AO20" s="1905"/>
      <c r="AP20" s="1905"/>
      <c r="AQ20" s="1905"/>
      <c r="AR20" s="1905"/>
      <c r="AS20" s="1905"/>
    </row>
    <row r="21" spans="1:45" ht="15.75" thickBot="1">
      <c r="A21" s="1908"/>
      <c r="B21" s="1912"/>
      <c r="C21" s="1912"/>
      <c r="D21" s="584" t="s">
        <v>246</v>
      </c>
      <c r="E21" s="596"/>
      <c r="F21" s="596"/>
      <c r="G21" s="596"/>
      <c r="H21" s="596"/>
      <c r="I21" s="596"/>
      <c r="J21" s="596"/>
      <c r="K21" s="596"/>
      <c r="L21" s="596"/>
      <c r="M21" s="596"/>
      <c r="N21" s="596"/>
      <c r="O21" s="596"/>
      <c r="P21" s="596"/>
      <c r="Q21" s="596"/>
      <c r="R21" s="596"/>
      <c r="S21" s="596"/>
      <c r="T21" s="596"/>
      <c r="U21" s="596"/>
      <c r="V21" s="596"/>
      <c r="W21" s="596"/>
      <c r="X21" s="596"/>
      <c r="Y21" s="596"/>
      <c r="Z21" s="596"/>
      <c r="AA21" s="596"/>
      <c r="AB21" s="596"/>
      <c r="AC21" s="596"/>
      <c r="AD21" s="596"/>
      <c r="AE21" s="596"/>
      <c r="AF21" s="569"/>
      <c r="AG21" s="1905"/>
      <c r="AH21" s="1905"/>
      <c r="AI21" s="1905"/>
      <c r="AJ21" s="1905"/>
      <c r="AK21" s="1905"/>
      <c r="AL21" s="1905"/>
      <c r="AM21" s="1905"/>
      <c r="AN21" s="1905"/>
      <c r="AO21" s="1905"/>
      <c r="AP21" s="1905"/>
      <c r="AQ21" s="1905"/>
      <c r="AR21" s="1905"/>
      <c r="AS21" s="1905"/>
    </row>
    <row r="22" spans="1:45" ht="15.75" thickBot="1">
      <c r="A22" s="1909"/>
      <c r="B22" s="1913"/>
      <c r="C22" s="1913"/>
      <c r="D22" s="584" t="s">
        <v>247</v>
      </c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569"/>
      <c r="AG22" s="1905"/>
      <c r="AH22" s="1905"/>
      <c r="AI22" s="1905"/>
      <c r="AJ22" s="1905"/>
      <c r="AK22" s="1905"/>
      <c r="AL22" s="1905"/>
      <c r="AM22" s="1905"/>
      <c r="AN22" s="1905"/>
      <c r="AO22" s="1905"/>
      <c r="AP22" s="1905"/>
      <c r="AQ22" s="1905"/>
      <c r="AR22" s="1905"/>
      <c r="AS22" s="1905"/>
    </row>
    <row r="23" spans="1:45" ht="30.75" thickBot="1">
      <c r="A23" s="1909"/>
      <c r="B23" s="1913"/>
      <c r="C23" s="1913"/>
      <c r="D23" s="584" t="s">
        <v>248</v>
      </c>
      <c r="E23" s="596"/>
      <c r="F23" s="596"/>
      <c r="G23" s="596"/>
      <c r="H23" s="596"/>
      <c r="I23" s="596"/>
      <c r="J23" s="596"/>
      <c r="K23" s="596"/>
      <c r="L23" s="596"/>
      <c r="M23" s="596"/>
      <c r="N23" s="596"/>
      <c r="O23" s="596"/>
      <c r="P23" s="596"/>
      <c r="Q23" s="596"/>
      <c r="R23" s="596"/>
      <c r="S23" s="596"/>
      <c r="T23" s="596"/>
      <c r="U23" s="596"/>
      <c r="V23" s="596"/>
      <c r="W23" s="596"/>
      <c r="X23" s="596"/>
      <c r="Y23" s="596"/>
      <c r="Z23" s="596"/>
      <c r="AA23" s="596"/>
      <c r="AB23" s="596"/>
      <c r="AC23" s="596"/>
      <c r="AD23" s="596"/>
      <c r="AE23" s="596"/>
      <c r="AF23" s="569"/>
      <c r="AG23" s="1905"/>
      <c r="AH23" s="1905"/>
      <c r="AI23" s="1905"/>
      <c r="AJ23" s="1905"/>
      <c r="AK23" s="1905"/>
      <c r="AL23" s="1905"/>
      <c r="AM23" s="1905"/>
      <c r="AN23" s="1905"/>
      <c r="AO23" s="1905"/>
      <c r="AP23" s="1905"/>
      <c r="AQ23" s="1905"/>
      <c r="AR23" s="1905"/>
      <c r="AS23" s="1905"/>
    </row>
    <row r="24" spans="1:45" ht="30.75" thickBot="1">
      <c r="A24" s="1910"/>
      <c r="B24" s="1914"/>
      <c r="C24" s="1914"/>
      <c r="D24" s="590" t="s">
        <v>249</v>
      </c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569"/>
      <c r="AG24" s="1905"/>
      <c r="AH24" s="1905"/>
      <c r="AI24" s="1905"/>
      <c r="AJ24" s="1905"/>
      <c r="AK24" s="1905"/>
      <c r="AL24" s="1905"/>
      <c r="AM24" s="1905"/>
      <c r="AN24" s="1905"/>
      <c r="AO24" s="1905"/>
      <c r="AP24" s="1905"/>
      <c r="AQ24" s="1905"/>
      <c r="AR24" s="1905"/>
      <c r="AS24" s="1905"/>
    </row>
    <row r="25" spans="1:45">
      <c r="A25" s="1877"/>
      <c r="B25" s="1877"/>
      <c r="C25" s="1877"/>
      <c r="D25" s="1877"/>
      <c r="E25" s="3">
        <f>SUM(E16:E24)</f>
        <v>0</v>
      </c>
      <c r="F25" s="3">
        <f t="shared" ref="F25:AE25" si="2">SUM(F16:F24)</f>
        <v>0</v>
      </c>
      <c r="G25" s="3">
        <f t="shared" si="2"/>
        <v>0</v>
      </c>
      <c r="H25" s="3">
        <f t="shared" si="2"/>
        <v>0</v>
      </c>
      <c r="I25" s="3">
        <f t="shared" si="2"/>
        <v>0</v>
      </c>
      <c r="J25" s="3">
        <f t="shared" si="2"/>
        <v>0</v>
      </c>
      <c r="K25" s="3">
        <f t="shared" si="2"/>
        <v>0</v>
      </c>
      <c r="L25" s="3">
        <f t="shared" si="2"/>
        <v>0</v>
      </c>
      <c r="M25" s="3">
        <f t="shared" si="2"/>
        <v>0</v>
      </c>
      <c r="N25" s="3">
        <f t="shared" si="2"/>
        <v>0</v>
      </c>
      <c r="O25" s="3">
        <f t="shared" si="2"/>
        <v>0</v>
      </c>
      <c r="P25" s="3">
        <f t="shared" si="2"/>
        <v>0</v>
      </c>
      <c r="Q25" s="3">
        <f t="shared" si="2"/>
        <v>0</v>
      </c>
      <c r="R25" s="3">
        <f t="shared" si="2"/>
        <v>0</v>
      </c>
      <c r="S25" s="3">
        <f t="shared" si="2"/>
        <v>0</v>
      </c>
      <c r="T25" s="3">
        <f t="shared" si="2"/>
        <v>0</v>
      </c>
      <c r="U25" s="3">
        <f t="shared" si="2"/>
        <v>0</v>
      </c>
      <c r="V25" s="3">
        <f t="shared" si="2"/>
        <v>0</v>
      </c>
      <c r="W25" s="3">
        <f t="shared" si="2"/>
        <v>0</v>
      </c>
      <c r="X25" s="3">
        <f t="shared" si="2"/>
        <v>0</v>
      </c>
      <c r="Y25" s="3">
        <f t="shared" si="2"/>
        <v>0</v>
      </c>
      <c r="Z25" s="3">
        <f t="shared" si="2"/>
        <v>0</v>
      </c>
      <c r="AA25" s="3">
        <f t="shared" si="2"/>
        <v>0</v>
      </c>
      <c r="AB25" s="3">
        <f t="shared" si="2"/>
        <v>0</v>
      </c>
      <c r="AC25" s="3">
        <f t="shared" si="2"/>
        <v>0</v>
      </c>
      <c r="AD25" s="3">
        <f t="shared" si="2"/>
        <v>0</v>
      </c>
      <c r="AE25" s="3">
        <f t="shared" si="2"/>
        <v>0</v>
      </c>
      <c r="AF25" s="4"/>
      <c r="AG25" s="111">
        <f>SUM(AG16:AG24)</f>
        <v>0</v>
      </c>
      <c r="AH25" s="111">
        <f t="shared" ref="AH25:AS25" si="3">SUM(AH16:AH24)</f>
        <v>0</v>
      </c>
      <c r="AI25" s="111">
        <f t="shared" si="3"/>
        <v>0</v>
      </c>
      <c r="AJ25" s="111">
        <f t="shared" si="3"/>
        <v>0</v>
      </c>
      <c r="AK25" s="111">
        <f t="shared" si="3"/>
        <v>0</v>
      </c>
      <c r="AL25" s="111">
        <f t="shared" si="3"/>
        <v>0</v>
      </c>
      <c r="AM25" s="111">
        <f t="shared" si="3"/>
        <v>0</v>
      </c>
      <c r="AN25" s="111">
        <f t="shared" si="3"/>
        <v>0</v>
      </c>
      <c r="AO25" s="111">
        <f t="shared" si="3"/>
        <v>0</v>
      </c>
      <c r="AP25" s="111">
        <f t="shared" si="3"/>
        <v>0</v>
      </c>
      <c r="AQ25" s="111">
        <f t="shared" si="3"/>
        <v>0</v>
      </c>
      <c r="AR25" s="111">
        <f t="shared" si="3"/>
        <v>0</v>
      </c>
      <c r="AS25" s="111">
        <f t="shared" si="3"/>
        <v>0</v>
      </c>
    </row>
    <row r="26" spans="1:45" customFormat="1" ht="15.75" thickBot="1"/>
    <row r="27" spans="1:45" customFormat="1" ht="30.75" thickBot="1">
      <c r="A27" s="1881" t="s">
        <v>56</v>
      </c>
      <c r="B27" s="1884" t="s">
        <v>250</v>
      </c>
      <c r="C27" s="1887" t="s">
        <v>376</v>
      </c>
      <c r="D27" s="575" t="s">
        <v>367</v>
      </c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5"/>
      <c r="AG27" s="1904"/>
      <c r="AH27" s="1904"/>
      <c r="AI27" s="1904"/>
      <c r="AJ27" s="1904"/>
      <c r="AK27" s="1904"/>
      <c r="AL27" s="1904"/>
      <c r="AM27" s="1904"/>
      <c r="AN27" s="1904"/>
      <c r="AO27" s="1904"/>
      <c r="AP27" s="1904"/>
      <c r="AQ27" s="1904"/>
      <c r="AR27" s="1904"/>
      <c r="AS27" s="1904"/>
    </row>
    <row r="28" spans="1:45" customFormat="1" ht="30.75" thickBot="1">
      <c r="A28" s="1882"/>
      <c r="B28" s="1901"/>
      <c r="C28" s="1903"/>
      <c r="D28" s="576" t="s">
        <v>368</v>
      </c>
      <c r="E28" s="614"/>
      <c r="F28" s="614"/>
      <c r="G28" s="614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  <c r="AC28" s="614"/>
      <c r="AD28" s="614"/>
      <c r="AE28" s="614"/>
      <c r="AF28" s="615"/>
      <c r="AG28" s="1904"/>
      <c r="AH28" s="1904"/>
      <c r="AI28" s="1904"/>
      <c r="AJ28" s="1904"/>
      <c r="AK28" s="1904"/>
      <c r="AL28" s="1904"/>
      <c r="AM28" s="1904"/>
      <c r="AN28" s="1904"/>
      <c r="AO28" s="1904"/>
      <c r="AP28" s="1904"/>
      <c r="AQ28" s="1904"/>
      <c r="AR28" s="1904"/>
      <c r="AS28" s="1904"/>
    </row>
    <row r="29" spans="1:45" customFormat="1" ht="30.75" thickBot="1">
      <c r="A29" s="1882"/>
      <c r="B29" s="1901"/>
      <c r="C29" s="1903"/>
      <c r="D29" s="576" t="s">
        <v>369</v>
      </c>
      <c r="E29" s="614">
        <v>1</v>
      </c>
      <c r="F29" s="614">
        <v>17</v>
      </c>
      <c r="G29" s="614"/>
      <c r="H29" s="614"/>
      <c r="I29" s="614"/>
      <c r="J29" s="614"/>
      <c r="K29" s="614"/>
      <c r="L29" s="614"/>
      <c r="M29" s="614"/>
      <c r="N29" s="614"/>
      <c r="O29" s="614"/>
      <c r="P29" s="614"/>
      <c r="Q29" s="614"/>
      <c r="R29" s="614"/>
      <c r="S29" s="614"/>
      <c r="T29" s="614"/>
      <c r="U29" s="614"/>
      <c r="V29" s="614"/>
      <c r="W29" s="760">
        <v>17</v>
      </c>
      <c r="X29" s="761">
        <v>0</v>
      </c>
      <c r="Y29" s="740">
        <v>2</v>
      </c>
      <c r="Z29" s="741">
        <v>0</v>
      </c>
      <c r="AA29" s="742">
        <v>8</v>
      </c>
      <c r="AB29" s="741">
        <v>4</v>
      </c>
      <c r="AC29" s="741">
        <v>0</v>
      </c>
      <c r="AD29" s="742">
        <v>3</v>
      </c>
      <c r="AE29" s="743">
        <v>0</v>
      </c>
      <c r="AF29" s="615"/>
      <c r="AG29" s="1904"/>
      <c r="AH29" s="1904"/>
      <c r="AI29" s="1904"/>
      <c r="AJ29" s="1904"/>
      <c r="AK29" s="1904"/>
      <c r="AL29" s="1904"/>
      <c r="AM29" s="1904"/>
      <c r="AN29" s="1904"/>
      <c r="AO29" s="1904"/>
      <c r="AP29" s="1904"/>
      <c r="AQ29" s="1904"/>
      <c r="AR29" s="1904"/>
      <c r="AS29" s="1904"/>
    </row>
    <row r="30" spans="1:45" customFormat="1" ht="30.75" thickBot="1">
      <c r="A30" s="1882"/>
      <c r="B30" s="1901"/>
      <c r="C30" s="1903"/>
      <c r="D30" s="576" t="s">
        <v>370</v>
      </c>
      <c r="E30" s="614"/>
      <c r="F30" s="614"/>
      <c r="G30" s="614"/>
      <c r="H30" s="614"/>
      <c r="I30" s="614"/>
      <c r="J30" s="614"/>
      <c r="K30" s="614"/>
      <c r="L30" s="614"/>
      <c r="M30" s="614"/>
      <c r="N30" s="614"/>
      <c r="O30" s="614"/>
      <c r="P30" s="614"/>
      <c r="Q30" s="614"/>
      <c r="R30" s="614"/>
      <c r="S30" s="614"/>
      <c r="T30" s="614"/>
      <c r="U30" s="614"/>
      <c r="V30" s="614"/>
      <c r="W30" s="614"/>
      <c r="X30" s="614"/>
      <c r="Y30" s="614"/>
      <c r="Z30" s="614"/>
      <c r="AA30" s="614"/>
      <c r="AB30" s="614"/>
      <c r="AC30" s="614"/>
      <c r="AD30" s="614"/>
      <c r="AE30" s="614"/>
      <c r="AF30" s="615"/>
      <c r="AG30" s="1904"/>
      <c r="AH30" s="1904"/>
      <c r="AI30" s="1904"/>
      <c r="AJ30" s="1904"/>
      <c r="AK30" s="1904"/>
      <c r="AL30" s="1904"/>
      <c r="AM30" s="1904"/>
      <c r="AN30" s="1904"/>
      <c r="AO30" s="1904"/>
      <c r="AP30" s="1904"/>
      <c r="AQ30" s="1904"/>
      <c r="AR30" s="1904"/>
      <c r="AS30" s="1904"/>
    </row>
    <row r="31" spans="1:45" customFormat="1" ht="30.75" thickBot="1">
      <c r="A31" s="1882"/>
      <c r="B31" s="1885"/>
      <c r="C31" s="1888"/>
      <c r="D31" s="576" t="s">
        <v>371</v>
      </c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5"/>
      <c r="AG31" s="1905"/>
      <c r="AH31" s="1905"/>
      <c r="AI31" s="1905"/>
      <c r="AJ31" s="1905"/>
      <c r="AK31" s="1905"/>
      <c r="AL31" s="1905"/>
      <c r="AM31" s="1905"/>
      <c r="AN31" s="1905"/>
      <c r="AO31" s="1905"/>
      <c r="AP31" s="1905"/>
      <c r="AQ31" s="1905"/>
      <c r="AR31" s="1905"/>
      <c r="AS31" s="1905"/>
    </row>
    <row r="32" spans="1:45" customFormat="1" ht="16.5" thickBot="1">
      <c r="A32" s="1882"/>
      <c r="B32" s="1885"/>
      <c r="C32" s="1888"/>
      <c r="D32" s="576" t="s">
        <v>372</v>
      </c>
      <c r="E32" s="614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760"/>
      <c r="X32" s="761"/>
      <c r="Y32" s="740"/>
      <c r="Z32" s="741"/>
      <c r="AA32" s="742"/>
      <c r="AB32" s="741"/>
      <c r="AC32" s="741"/>
      <c r="AD32" s="742"/>
      <c r="AE32" s="743"/>
      <c r="AF32" s="615"/>
      <c r="AG32" s="1905"/>
      <c r="AH32" s="1905"/>
      <c r="AI32" s="1905"/>
      <c r="AJ32" s="1905"/>
      <c r="AK32" s="1905"/>
      <c r="AL32" s="1905"/>
      <c r="AM32" s="1905"/>
      <c r="AN32" s="1905"/>
      <c r="AO32" s="1905"/>
      <c r="AP32" s="1905"/>
      <c r="AQ32" s="1905"/>
      <c r="AR32" s="1905"/>
      <c r="AS32" s="1905"/>
    </row>
    <row r="33" spans="1:45" customFormat="1" ht="30.75" thickBot="1">
      <c r="A33" s="1882"/>
      <c r="B33" s="1901"/>
      <c r="C33" s="1903"/>
      <c r="D33" s="720" t="s">
        <v>373</v>
      </c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5"/>
      <c r="AG33" s="1905"/>
      <c r="AH33" s="1905"/>
      <c r="AI33" s="1905"/>
      <c r="AJ33" s="1905"/>
      <c r="AK33" s="1905"/>
      <c r="AL33" s="1905"/>
      <c r="AM33" s="1905"/>
      <c r="AN33" s="1905"/>
      <c r="AO33" s="1905"/>
      <c r="AP33" s="1905"/>
      <c r="AQ33" s="1905"/>
      <c r="AR33" s="1905"/>
      <c r="AS33" s="1905"/>
    </row>
    <row r="34" spans="1:45" customFormat="1" ht="15.75" thickBot="1">
      <c r="A34" s="1882"/>
      <c r="B34" s="1901"/>
      <c r="C34" s="1903"/>
      <c r="D34" s="720" t="s">
        <v>374</v>
      </c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4"/>
      <c r="AE34" s="614"/>
      <c r="AF34" s="615"/>
      <c r="AG34" s="1905"/>
      <c r="AH34" s="1905"/>
      <c r="AI34" s="1905"/>
      <c r="AJ34" s="1905"/>
      <c r="AK34" s="1905"/>
      <c r="AL34" s="1905"/>
      <c r="AM34" s="1905"/>
      <c r="AN34" s="1905"/>
      <c r="AO34" s="1905"/>
      <c r="AP34" s="1905"/>
      <c r="AQ34" s="1905"/>
      <c r="AR34" s="1905"/>
      <c r="AS34" s="1905"/>
    </row>
    <row r="35" spans="1:45" customFormat="1" ht="15.75" thickBot="1">
      <c r="A35" s="1883"/>
      <c r="B35" s="1886"/>
      <c r="C35" s="1889"/>
      <c r="D35" s="597" t="s">
        <v>375</v>
      </c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4"/>
      <c r="AD35" s="614"/>
      <c r="AE35" s="614"/>
      <c r="AF35" s="615"/>
      <c r="AG35" s="1905"/>
      <c r="AH35" s="1905"/>
      <c r="AI35" s="1905"/>
      <c r="AJ35" s="1905"/>
      <c r="AK35" s="1905"/>
      <c r="AL35" s="1905"/>
      <c r="AM35" s="1905"/>
      <c r="AN35" s="1905"/>
      <c r="AO35" s="1905"/>
      <c r="AP35" s="1905"/>
      <c r="AQ35" s="1905"/>
      <c r="AR35" s="1905"/>
      <c r="AS35" s="1905"/>
    </row>
    <row r="36" spans="1:45">
      <c r="A36" s="1877"/>
      <c r="B36" s="1877"/>
      <c r="C36" s="1877"/>
      <c r="D36" s="1877"/>
      <c r="E36" s="3">
        <f t="shared" ref="E36:AE36" si="4">SUM(E27:E35)</f>
        <v>1</v>
      </c>
      <c r="F36" s="3">
        <f t="shared" si="4"/>
        <v>17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17</v>
      </c>
      <c r="X36" s="3">
        <f t="shared" si="4"/>
        <v>0</v>
      </c>
      <c r="Y36" s="3">
        <f t="shared" si="4"/>
        <v>2</v>
      </c>
      <c r="Z36" s="3">
        <f t="shared" si="4"/>
        <v>0</v>
      </c>
      <c r="AA36" s="3">
        <f t="shared" si="4"/>
        <v>8</v>
      </c>
      <c r="AB36" s="3">
        <f t="shared" si="4"/>
        <v>4</v>
      </c>
      <c r="AC36" s="3">
        <f t="shared" si="4"/>
        <v>0</v>
      </c>
      <c r="AD36" s="3">
        <f t="shared" si="4"/>
        <v>3</v>
      </c>
      <c r="AE36" s="3">
        <f t="shared" si="4"/>
        <v>0</v>
      </c>
      <c r="AF36" s="4"/>
      <c r="AG36" s="111">
        <f t="shared" ref="AG36:AS36" si="5">SUM(AG27)</f>
        <v>0</v>
      </c>
      <c r="AH36" s="111">
        <f t="shared" si="5"/>
        <v>0</v>
      </c>
      <c r="AI36" s="111">
        <f t="shared" si="5"/>
        <v>0</v>
      </c>
      <c r="AJ36" s="111">
        <f t="shared" si="5"/>
        <v>0</v>
      </c>
      <c r="AK36" s="111">
        <f t="shared" si="5"/>
        <v>0</v>
      </c>
      <c r="AL36" s="111">
        <f t="shared" si="5"/>
        <v>0</v>
      </c>
      <c r="AM36" s="111">
        <f t="shared" si="5"/>
        <v>0</v>
      </c>
      <c r="AN36" s="111">
        <f t="shared" si="5"/>
        <v>0</v>
      </c>
      <c r="AO36" s="111">
        <f t="shared" si="5"/>
        <v>0</v>
      </c>
      <c r="AP36" s="111">
        <f t="shared" si="5"/>
        <v>0</v>
      </c>
      <c r="AQ36" s="111">
        <f t="shared" si="5"/>
        <v>0</v>
      </c>
      <c r="AR36" s="111">
        <f t="shared" si="5"/>
        <v>0</v>
      </c>
      <c r="AS36" s="111">
        <f t="shared" si="5"/>
        <v>0</v>
      </c>
    </row>
    <row r="37" spans="1:45" ht="15.75" thickBot="1">
      <c r="A37" s="125"/>
      <c r="B37" s="125"/>
      <c r="C37" s="125"/>
      <c r="D37" s="12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customFormat="1">
      <c r="A38" s="1881" t="s">
        <v>251</v>
      </c>
      <c r="B38" s="1884" t="s">
        <v>53</v>
      </c>
      <c r="C38" s="1887" t="s">
        <v>378</v>
      </c>
      <c r="D38" s="616" t="s">
        <v>252</v>
      </c>
      <c r="E38" s="614"/>
      <c r="F38" s="614"/>
      <c r="G38" s="614"/>
      <c r="H38" s="614"/>
      <c r="I38" s="614"/>
      <c r="J38" s="614"/>
      <c r="K38" s="614"/>
      <c r="L38" s="614"/>
      <c r="M38" s="614"/>
      <c r="N38" s="614"/>
      <c r="O38" s="614"/>
      <c r="P38" s="614"/>
      <c r="Q38" s="614"/>
      <c r="R38" s="614"/>
      <c r="S38" s="614"/>
      <c r="T38" s="614"/>
      <c r="U38" s="614"/>
      <c r="V38" s="614"/>
      <c r="W38" s="614"/>
      <c r="X38" s="614"/>
      <c r="Y38" s="614"/>
      <c r="Z38" s="614"/>
      <c r="AA38" s="614"/>
      <c r="AB38" s="614"/>
      <c r="AC38" s="614"/>
      <c r="AD38" s="614"/>
      <c r="AE38" s="614"/>
      <c r="AF38" s="615"/>
      <c r="AG38" s="1878"/>
      <c r="AH38" s="1878"/>
      <c r="AI38" s="1878"/>
      <c r="AJ38" s="1878"/>
      <c r="AK38" s="1878"/>
      <c r="AL38" s="1878"/>
      <c r="AM38" s="1878"/>
      <c r="AN38" s="1878"/>
      <c r="AO38" s="1878"/>
      <c r="AP38" s="1878"/>
      <c r="AQ38" s="1878"/>
      <c r="AR38" s="1878"/>
      <c r="AS38" s="1878"/>
    </row>
    <row r="39" spans="1:45" customFormat="1">
      <c r="A39" s="1882"/>
      <c r="B39" s="1885"/>
      <c r="C39" s="1888"/>
      <c r="D39" s="617" t="s">
        <v>253</v>
      </c>
      <c r="E39" s="614"/>
      <c r="F39" s="614"/>
      <c r="G39" s="614"/>
      <c r="H39" s="614"/>
      <c r="I39" s="614"/>
      <c r="J39" s="614"/>
      <c r="K39" s="614"/>
      <c r="L39" s="614"/>
      <c r="M39" s="614"/>
      <c r="N39" s="614"/>
      <c r="O39" s="614"/>
      <c r="P39" s="614"/>
      <c r="Q39" s="614"/>
      <c r="R39" s="614"/>
      <c r="S39" s="614"/>
      <c r="T39" s="614"/>
      <c r="U39" s="614"/>
      <c r="V39" s="614"/>
      <c r="W39" s="614"/>
      <c r="X39" s="614"/>
      <c r="Y39" s="614"/>
      <c r="Z39" s="614"/>
      <c r="AA39" s="614"/>
      <c r="AB39" s="614"/>
      <c r="AC39" s="614"/>
      <c r="AD39" s="614"/>
      <c r="AE39" s="614"/>
      <c r="AF39" s="615"/>
      <c r="AG39" s="1879"/>
      <c r="AH39" s="1879"/>
      <c r="AI39" s="1879"/>
      <c r="AJ39" s="1879"/>
      <c r="AK39" s="1879"/>
      <c r="AL39" s="1879"/>
      <c r="AM39" s="1879"/>
      <c r="AN39" s="1879"/>
      <c r="AO39" s="1879"/>
      <c r="AP39" s="1879"/>
      <c r="AQ39" s="1879"/>
      <c r="AR39" s="1879"/>
      <c r="AS39" s="1879"/>
    </row>
    <row r="40" spans="1:45" customFormat="1">
      <c r="A40" s="1882"/>
      <c r="B40" s="1885"/>
      <c r="C40" s="1888"/>
      <c r="D40" s="617" t="s">
        <v>254</v>
      </c>
      <c r="E40" s="614"/>
      <c r="F40" s="614"/>
      <c r="G40" s="614"/>
      <c r="H40" s="614"/>
      <c r="I40" s="614"/>
      <c r="J40" s="614"/>
      <c r="K40" s="614"/>
      <c r="L40" s="614"/>
      <c r="M40" s="614"/>
      <c r="N40" s="614"/>
      <c r="O40" s="614"/>
      <c r="P40" s="614"/>
      <c r="Q40" s="614"/>
      <c r="R40" s="614"/>
      <c r="S40" s="614"/>
      <c r="T40" s="614"/>
      <c r="U40" s="614"/>
      <c r="V40" s="614"/>
      <c r="W40" s="614"/>
      <c r="X40" s="614"/>
      <c r="Y40" s="614"/>
      <c r="Z40" s="614"/>
      <c r="AA40" s="614"/>
      <c r="AB40" s="614"/>
      <c r="AC40" s="614"/>
      <c r="AD40" s="614"/>
      <c r="AE40" s="614"/>
      <c r="AF40" s="615"/>
      <c r="AG40" s="1879"/>
      <c r="AH40" s="1879"/>
      <c r="AI40" s="1879"/>
      <c r="AJ40" s="1879"/>
      <c r="AK40" s="1879"/>
      <c r="AL40" s="1879"/>
      <c r="AM40" s="1879"/>
      <c r="AN40" s="1879"/>
      <c r="AO40" s="1879"/>
      <c r="AP40" s="1879"/>
      <c r="AQ40" s="1879"/>
      <c r="AR40" s="1879"/>
      <c r="AS40" s="1879"/>
    </row>
    <row r="41" spans="1:45" customFormat="1" ht="15.75" thickBot="1">
      <c r="A41" s="1883"/>
      <c r="B41" s="1886"/>
      <c r="C41" s="1889"/>
      <c r="D41" s="618" t="s">
        <v>255</v>
      </c>
      <c r="E41" s="614"/>
      <c r="F41" s="614"/>
      <c r="G41" s="614"/>
      <c r="H41" s="614"/>
      <c r="I41" s="614"/>
      <c r="J41" s="614"/>
      <c r="K41" s="614"/>
      <c r="L41" s="614"/>
      <c r="M41" s="614"/>
      <c r="N41" s="614"/>
      <c r="O41" s="614"/>
      <c r="P41" s="614"/>
      <c r="Q41" s="614"/>
      <c r="R41" s="614"/>
      <c r="S41" s="614"/>
      <c r="T41" s="614"/>
      <c r="U41" s="614"/>
      <c r="V41" s="614"/>
      <c r="W41" s="614"/>
      <c r="X41" s="614"/>
      <c r="Y41" s="614"/>
      <c r="Z41" s="614"/>
      <c r="AA41" s="614"/>
      <c r="AB41" s="614"/>
      <c r="AC41" s="614"/>
      <c r="AD41" s="614"/>
      <c r="AE41" s="614"/>
      <c r="AF41" s="615"/>
      <c r="AG41" s="1880"/>
      <c r="AH41" s="1880"/>
      <c r="AI41" s="1880"/>
      <c r="AJ41" s="1880"/>
      <c r="AK41" s="1880"/>
      <c r="AL41" s="1880"/>
      <c r="AM41" s="1880"/>
      <c r="AN41" s="1880"/>
      <c r="AO41" s="1880"/>
      <c r="AP41" s="1880"/>
      <c r="AQ41" s="1880"/>
      <c r="AR41" s="1880"/>
      <c r="AS41" s="1880"/>
    </row>
    <row r="42" spans="1:45">
      <c r="A42" s="1877"/>
      <c r="B42" s="1877"/>
      <c r="C42" s="1877"/>
      <c r="D42" s="1877"/>
      <c r="E42" s="3">
        <f>SUM(E38:E41)</f>
        <v>0</v>
      </c>
      <c r="F42" s="3">
        <f t="shared" ref="F42:AE42" si="6">SUM(F38:F41)</f>
        <v>0</v>
      </c>
      <c r="G42" s="3">
        <f t="shared" si="6"/>
        <v>0</v>
      </c>
      <c r="H42" s="3">
        <f t="shared" si="6"/>
        <v>0</v>
      </c>
      <c r="I42" s="3">
        <f t="shared" si="6"/>
        <v>0</v>
      </c>
      <c r="J42" s="3">
        <f t="shared" si="6"/>
        <v>0</v>
      </c>
      <c r="K42" s="3">
        <f t="shared" si="6"/>
        <v>0</v>
      </c>
      <c r="L42" s="3">
        <f t="shared" si="6"/>
        <v>0</v>
      </c>
      <c r="M42" s="3">
        <f t="shared" si="6"/>
        <v>0</v>
      </c>
      <c r="N42" s="3">
        <f t="shared" si="6"/>
        <v>0</v>
      </c>
      <c r="O42" s="3">
        <f t="shared" si="6"/>
        <v>0</v>
      </c>
      <c r="P42" s="3">
        <f t="shared" si="6"/>
        <v>0</v>
      </c>
      <c r="Q42" s="3">
        <f t="shared" si="6"/>
        <v>0</v>
      </c>
      <c r="R42" s="3">
        <f t="shared" si="6"/>
        <v>0</v>
      </c>
      <c r="S42" s="3">
        <f t="shared" si="6"/>
        <v>0</v>
      </c>
      <c r="T42" s="3">
        <f t="shared" si="6"/>
        <v>0</v>
      </c>
      <c r="U42" s="3">
        <f t="shared" si="6"/>
        <v>0</v>
      </c>
      <c r="V42" s="3">
        <f t="shared" si="6"/>
        <v>0</v>
      </c>
      <c r="W42" s="3">
        <f t="shared" si="6"/>
        <v>0</v>
      </c>
      <c r="X42" s="3">
        <f t="shared" si="6"/>
        <v>0</v>
      </c>
      <c r="Y42" s="3">
        <f t="shared" si="6"/>
        <v>0</v>
      </c>
      <c r="Z42" s="3">
        <f t="shared" si="6"/>
        <v>0</v>
      </c>
      <c r="AA42" s="3">
        <f t="shared" si="6"/>
        <v>0</v>
      </c>
      <c r="AB42" s="3">
        <f t="shared" si="6"/>
        <v>0</v>
      </c>
      <c r="AC42" s="3">
        <f t="shared" si="6"/>
        <v>0</v>
      </c>
      <c r="AD42" s="3">
        <f t="shared" si="6"/>
        <v>0</v>
      </c>
      <c r="AE42" s="3">
        <f t="shared" si="6"/>
        <v>0</v>
      </c>
      <c r="AF42" s="4"/>
      <c r="AG42" s="111">
        <f>SUM(AG38)</f>
        <v>0</v>
      </c>
      <c r="AH42" s="111">
        <f t="shared" ref="AH42:AS42" si="7">SUM(AH38)</f>
        <v>0</v>
      </c>
      <c r="AI42" s="111">
        <f t="shared" si="7"/>
        <v>0</v>
      </c>
      <c r="AJ42" s="111">
        <f t="shared" si="7"/>
        <v>0</v>
      </c>
      <c r="AK42" s="111">
        <f t="shared" si="7"/>
        <v>0</v>
      </c>
      <c r="AL42" s="111">
        <f t="shared" si="7"/>
        <v>0</v>
      </c>
      <c r="AM42" s="111">
        <f t="shared" si="7"/>
        <v>0</v>
      </c>
      <c r="AN42" s="111">
        <f t="shared" si="7"/>
        <v>0</v>
      </c>
      <c r="AO42" s="111">
        <f t="shared" si="7"/>
        <v>0</v>
      </c>
      <c r="AP42" s="111">
        <f t="shared" si="7"/>
        <v>0</v>
      </c>
      <c r="AQ42" s="111">
        <f t="shared" si="7"/>
        <v>0</v>
      </c>
      <c r="AR42" s="111">
        <f t="shared" si="7"/>
        <v>0</v>
      </c>
      <c r="AS42" s="111">
        <f t="shared" si="7"/>
        <v>0</v>
      </c>
    </row>
    <row r="43" spans="1:45" ht="19.5" thickBot="1">
      <c r="A43" s="318"/>
      <c r="B43" s="318"/>
      <c r="C43" s="318"/>
      <c r="D43" s="318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45" customFormat="1">
      <c r="A44" s="1890" t="s">
        <v>46</v>
      </c>
      <c r="B44" s="1893" t="s">
        <v>165</v>
      </c>
      <c r="C44" s="1896" t="s">
        <v>256</v>
      </c>
      <c r="D44" s="599" t="s">
        <v>157</v>
      </c>
      <c r="E44" s="614"/>
      <c r="F44" s="614"/>
      <c r="G44" s="614"/>
      <c r="H44" s="614"/>
      <c r="I44" s="614"/>
      <c r="J44" s="614"/>
      <c r="K44" s="614"/>
      <c r="L44" s="614"/>
      <c r="M44" s="614"/>
      <c r="N44" s="614"/>
      <c r="O44" s="614"/>
      <c r="P44" s="614"/>
      <c r="Q44" s="614"/>
      <c r="R44" s="614"/>
      <c r="S44" s="614"/>
      <c r="T44" s="614"/>
      <c r="U44" s="614"/>
      <c r="V44" s="614"/>
      <c r="W44" s="614"/>
      <c r="X44" s="614"/>
      <c r="Y44" s="614"/>
      <c r="Z44" s="614"/>
      <c r="AA44" s="614"/>
      <c r="AB44" s="614"/>
      <c r="AC44" s="614"/>
      <c r="AD44" s="614"/>
      <c r="AE44" s="614"/>
      <c r="AF44" s="615"/>
      <c r="AG44" s="1878"/>
      <c r="AH44" s="1878"/>
      <c r="AI44" s="1878"/>
      <c r="AJ44" s="1878"/>
      <c r="AK44" s="1878"/>
      <c r="AL44" s="1878"/>
      <c r="AM44" s="1878"/>
      <c r="AN44" s="1878"/>
      <c r="AO44" s="1878"/>
      <c r="AP44" s="1878"/>
      <c r="AQ44" s="1878"/>
      <c r="AR44" s="1878"/>
      <c r="AS44" s="1878"/>
    </row>
    <row r="45" spans="1:45" customFormat="1">
      <c r="A45" s="1891"/>
      <c r="B45" s="1894"/>
      <c r="C45" s="1897"/>
      <c r="D45" s="600" t="s">
        <v>158</v>
      </c>
      <c r="E45" s="614"/>
      <c r="F45" s="614"/>
      <c r="G45" s="614"/>
      <c r="H45" s="614"/>
      <c r="I45" s="614"/>
      <c r="J45" s="614"/>
      <c r="K45" s="614"/>
      <c r="L45" s="614"/>
      <c r="M45" s="614"/>
      <c r="N45" s="614"/>
      <c r="O45" s="614"/>
      <c r="P45" s="614"/>
      <c r="Q45" s="614"/>
      <c r="R45" s="614"/>
      <c r="S45" s="614"/>
      <c r="T45" s="614"/>
      <c r="U45" s="614"/>
      <c r="V45" s="614"/>
      <c r="W45" s="614"/>
      <c r="X45" s="614"/>
      <c r="Y45" s="614"/>
      <c r="Z45" s="614"/>
      <c r="AA45" s="614"/>
      <c r="AB45" s="614"/>
      <c r="AC45" s="614"/>
      <c r="AD45" s="614"/>
      <c r="AE45" s="614"/>
      <c r="AF45" s="615"/>
      <c r="AG45" s="1879"/>
      <c r="AH45" s="1879"/>
      <c r="AI45" s="1879"/>
      <c r="AJ45" s="1879"/>
      <c r="AK45" s="1879"/>
      <c r="AL45" s="1879"/>
      <c r="AM45" s="1879"/>
      <c r="AN45" s="1879"/>
      <c r="AO45" s="1879"/>
      <c r="AP45" s="1879"/>
      <c r="AQ45" s="1879"/>
      <c r="AR45" s="1879"/>
      <c r="AS45" s="1879"/>
    </row>
    <row r="46" spans="1:45" customFormat="1">
      <c r="A46" s="1891"/>
      <c r="B46" s="1894"/>
      <c r="C46" s="1897"/>
      <c r="D46" s="600" t="s">
        <v>49</v>
      </c>
      <c r="E46" s="614"/>
      <c r="F46" s="614"/>
      <c r="G46" s="614"/>
      <c r="H46" s="614"/>
      <c r="I46" s="614"/>
      <c r="J46" s="614"/>
      <c r="K46" s="614"/>
      <c r="L46" s="614"/>
      <c r="M46" s="614"/>
      <c r="N46" s="614"/>
      <c r="O46" s="614"/>
      <c r="P46" s="614"/>
      <c r="Q46" s="614"/>
      <c r="R46" s="614"/>
      <c r="S46" s="614"/>
      <c r="T46" s="614"/>
      <c r="U46" s="614"/>
      <c r="V46" s="614"/>
      <c r="W46" s="614"/>
      <c r="X46" s="614"/>
      <c r="Y46" s="614"/>
      <c r="Z46" s="614"/>
      <c r="AA46" s="614"/>
      <c r="AB46" s="614"/>
      <c r="AC46" s="614"/>
      <c r="AD46" s="614"/>
      <c r="AE46" s="614"/>
      <c r="AF46" s="615"/>
      <c r="AG46" s="1879"/>
      <c r="AH46" s="1879"/>
      <c r="AI46" s="1879"/>
      <c r="AJ46" s="1879"/>
      <c r="AK46" s="1879"/>
      <c r="AL46" s="1879"/>
      <c r="AM46" s="1879"/>
      <c r="AN46" s="1879"/>
      <c r="AO46" s="1879"/>
      <c r="AP46" s="1879"/>
      <c r="AQ46" s="1879"/>
      <c r="AR46" s="1879"/>
      <c r="AS46" s="1879"/>
    </row>
    <row r="47" spans="1:45" customFormat="1" ht="15.75" thickBot="1">
      <c r="A47" s="1892"/>
      <c r="B47" s="1895"/>
      <c r="C47" s="1898"/>
      <c r="D47" s="601" t="s">
        <v>48</v>
      </c>
      <c r="E47" s="614"/>
      <c r="F47" s="614"/>
      <c r="G47" s="614"/>
      <c r="H47" s="614"/>
      <c r="I47" s="614"/>
      <c r="J47" s="614"/>
      <c r="K47" s="614"/>
      <c r="L47" s="614"/>
      <c r="M47" s="614"/>
      <c r="N47" s="614"/>
      <c r="O47" s="614"/>
      <c r="P47" s="614"/>
      <c r="Q47" s="614"/>
      <c r="R47" s="614"/>
      <c r="S47" s="614"/>
      <c r="T47" s="614"/>
      <c r="U47" s="614"/>
      <c r="V47" s="614"/>
      <c r="W47" s="614"/>
      <c r="X47" s="614"/>
      <c r="Y47" s="614"/>
      <c r="Z47" s="614"/>
      <c r="AA47" s="614"/>
      <c r="AB47" s="614"/>
      <c r="AC47" s="614"/>
      <c r="AD47" s="614"/>
      <c r="AE47" s="614"/>
      <c r="AF47" s="615"/>
      <c r="AG47" s="1880"/>
      <c r="AH47" s="1880"/>
      <c r="AI47" s="1880"/>
      <c r="AJ47" s="1880"/>
      <c r="AK47" s="1880"/>
      <c r="AL47" s="1880"/>
      <c r="AM47" s="1880"/>
      <c r="AN47" s="1880"/>
      <c r="AO47" s="1880"/>
      <c r="AP47" s="1880"/>
      <c r="AQ47" s="1880"/>
      <c r="AR47" s="1880"/>
      <c r="AS47" s="1880"/>
    </row>
    <row r="48" spans="1:45" ht="14.45" customHeight="1">
      <c r="A48" s="1877"/>
      <c r="B48" s="1877"/>
      <c r="C48" s="1877"/>
      <c r="D48" s="1877"/>
      <c r="E48" s="3">
        <f t="shared" ref="E48:V48" si="8">SUM(E44:E47)</f>
        <v>0</v>
      </c>
      <c r="F48" s="3">
        <f t="shared" si="8"/>
        <v>0</v>
      </c>
      <c r="G48" s="3">
        <f t="shared" si="8"/>
        <v>0</v>
      </c>
      <c r="H48" s="3">
        <f t="shared" si="8"/>
        <v>0</v>
      </c>
      <c r="I48" s="3">
        <f t="shared" si="8"/>
        <v>0</v>
      </c>
      <c r="J48" s="3">
        <f t="shared" si="8"/>
        <v>0</v>
      </c>
      <c r="K48" s="3">
        <f t="shared" si="8"/>
        <v>0</v>
      </c>
      <c r="L48" s="3">
        <f t="shared" si="8"/>
        <v>0</v>
      </c>
      <c r="M48" s="3">
        <f t="shared" si="8"/>
        <v>0</v>
      </c>
      <c r="N48" s="3">
        <f t="shared" si="8"/>
        <v>0</v>
      </c>
      <c r="O48" s="3">
        <f t="shared" si="8"/>
        <v>0</v>
      </c>
      <c r="P48" s="3">
        <f t="shared" si="8"/>
        <v>0</v>
      </c>
      <c r="Q48" s="3">
        <f t="shared" si="8"/>
        <v>0</v>
      </c>
      <c r="R48" s="3">
        <f t="shared" si="8"/>
        <v>0</v>
      </c>
      <c r="S48" s="3">
        <f t="shared" si="8"/>
        <v>0</v>
      </c>
      <c r="T48" s="3">
        <f t="shared" si="8"/>
        <v>0</v>
      </c>
      <c r="U48" s="3">
        <f t="shared" si="8"/>
        <v>0</v>
      </c>
      <c r="V48" s="3">
        <f t="shared" si="8"/>
        <v>0</v>
      </c>
      <c r="W48" s="3">
        <f t="shared" ref="W48:AE48" si="9">SUM(W44:W47)</f>
        <v>0</v>
      </c>
      <c r="X48" s="3">
        <f t="shared" si="9"/>
        <v>0</v>
      </c>
      <c r="Y48" s="3">
        <f t="shared" si="9"/>
        <v>0</v>
      </c>
      <c r="Z48" s="3">
        <f t="shared" si="9"/>
        <v>0</v>
      </c>
      <c r="AA48" s="3">
        <f t="shared" si="9"/>
        <v>0</v>
      </c>
      <c r="AB48" s="3">
        <f t="shared" si="9"/>
        <v>0</v>
      </c>
      <c r="AC48" s="3">
        <f t="shared" si="9"/>
        <v>0</v>
      </c>
      <c r="AD48" s="3">
        <f t="shared" si="9"/>
        <v>0</v>
      </c>
      <c r="AE48" s="3">
        <f t="shared" si="9"/>
        <v>0</v>
      </c>
      <c r="AF48" s="4"/>
      <c r="AG48" s="111">
        <f t="shared" ref="AG48:AS48" si="10">SUM(AG44)</f>
        <v>0</v>
      </c>
      <c r="AH48" s="111">
        <f t="shared" si="10"/>
        <v>0</v>
      </c>
      <c r="AI48" s="111">
        <f t="shared" si="10"/>
        <v>0</v>
      </c>
      <c r="AJ48" s="111">
        <f t="shared" si="10"/>
        <v>0</v>
      </c>
      <c r="AK48" s="111">
        <f t="shared" si="10"/>
        <v>0</v>
      </c>
      <c r="AL48" s="111">
        <f t="shared" si="10"/>
        <v>0</v>
      </c>
      <c r="AM48" s="111">
        <f t="shared" si="10"/>
        <v>0</v>
      </c>
      <c r="AN48" s="111">
        <f t="shared" si="10"/>
        <v>0</v>
      </c>
      <c r="AO48" s="111">
        <f t="shared" si="10"/>
        <v>0</v>
      </c>
      <c r="AP48" s="111">
        <f t="shared" si="10"/>
        <v>0</v>
      </c>
      <c r="AQ48" s="111">
        <f t="shared" si="10"/>
        <v>0</v>
      </c>
      <c r="AR48" s="111">
        <f t="shared" si="10"/>
        <v>0</v>
      </c>
      <c r="AS48" s="111">
        <f t="shared" si="10"/>
        <v>0</v>
      </c>
    </row>
    <row r="49" spans="1:45" ht="19.5" thickBot="1">
      <c r="A49" s="318"/>
      <c r="B49" s="318"/>
      <c r="C49" s="318"/>
      <c r="D49" s="318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45" customFormat="1">
      <c r="A50" s="1890" t="s">
        <v>46</v>
      </c>
      <c r="B50" s="1893" t="s">
        <v>166</v>
      </c>
      <c r="C50" s="1896" t="s">
        <v>257</v>
      </c>
      <c r="D50" s="599" t="s">
        <v>159</v>
      </c>
      <c r="E50" s="614"/>
      <c r="F50" s="614"/>
      <c r="G50" s="614"/>
      <c r="H50" s="614"/>
      <c r="I50" s="614"/>
      <c r="J50" s="614"/>
      <c r="K50" s="614"/>
      <c r="L50" s="614"/>
      <c r="M50" s="614"/>
      <c r="N50" s="614"/>
      <c r="O50" s="614"/>
      <c r="P50" s="614"/>
      <c r="Q50" s="614"/>
      <c r="R50" s="614"/>
      <c r="S50" s="614"/>
      <c r="T50" s="614"/>
      <c r="U50" s="614"/>
      <c r="V50" s="614"/>
      <c r="W50" s="614"/>
      <c r="X50" s="614"/>
      <c r="Y50" s="614"/>
      <c r="Z50" s="614"/>
      <c r="AA50" s="614"/>
      <c r="AB50" s="614"/>
      <c r="AC50" s="614"/>
      <c r="AD50" s="614"/>
      <c r="AE50" s="614"/>
      <c r="AF50" s="615"/>
      <c r="AG50" s="1878"/>
      <c r="AH50" s="1878"/>
      <c r="AI50" s="1878"/>
      <c r="AJ50" s="1878"/>
      <c r="AK50" s="1878"/>
      <c r="AL50" s="1878"/>
      <c r="AM50" s="1878"/>
      <c r="AN50" s="1878"/>
      <c r="AO50" s="1878"/>
      <c r="AP50" s="1878"/>
      <c r="AQ50" s="1878"/>
      <c r="AR50" s="1878"/>
      <c r="AS50" s="1878"/>
    </row>
    <row r="51" spans="1:45" customFormat="1">
      <c r="A51" s="1891"/>
      <c r="B51" s="1894"/>
      <c r="C51" s="1897"/>
      <c r="D51" s="600" t="s">
        <v>47</v>
      </c>
      <c r="E51" s="614"/>
      <c r="F51" s="614"/>
      <c r="G51" s="614"/>
      <c r="H51" s="614"/>
      <c r="I51" s="614"/>
      <c r="J51" s="614"/>
      <c r="K51" s="614"/>
      <c r="L51" s="614"/>
      <c r="M51" s="614"/>
      <c r="N51" s="614"/>
      <c r="O51" s="614"/>
      <c r="P51" s="614"/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614"/>
      <c r="AD51" s="614"/>
      <c r="AE51" s="614"/>
      <c r="AF51" s="615"/>
      <c r="AG51" s="1879"/>
      <c r="AH51" s="1879"/>
      <c r="AI51" s="1879"/>
      <c r="AJ51" s="1879"/>
      <c r="AK51" s="1879"/>
      <c r="AL51" s="1879"/>
      <c r="AM51" s="1879"/>
      <c r="AN51" s="1879"/>
      <c r="AO51" s="1879"/>
      <c r="AP51" s="1879"/>
      <c r="AQ51" s="1879"/>
      <c r="AR51" s="1879"/>
      <c r="AS51" s="1879"/>
    </row>
    <row r="52" spans="1:45" customFormat="1">
      <c r="A52" s="1891"/>
      <c r="B52" s="1894"/>
      <c r="C52" s="1897"/>
      <c r="D52" s="600" t="s">
        <v>160</v>
      </c>
      <c r="E52" s="614"/>
      <c r="F52" s="614"/>
      <c r="G52" s="614"/>
      <c r="H52" s="614"/>
      <c r="I52" s="614"/>
      <c r="J52" s="614"/>
      <c r="K52" s="614"/>
      <c r="L52" s="614"/>
      <c r="M52" s="614"/>
      <c r="N52" s="614"/>
      <c r="O52" s="614"/>
      <c r="P52" s="614"/>
      <c r="Q52" s="614"/>
      <c r="R52" s="614"/>
      <c r="S52" s="614"/>
      <c r="T52" s="614"/>
      <c r="U52" s="614"/>
      <c r="V52" s="614"/>
      <c r="W52" s="614"/>
      <c r="X52" s="614"/>
      <c r="Y52" s="614"/>
      <c r="Z52" s="614"/>
      <c r="AA52" s="614"/>
      <c r="AB52" s="614"/>
      <c r="AC52" s="614"/>
      <c r="AD52" s="614"/>
      <c r="AE52" s="614"/>
      <c r="AF52" s="615"/>
      <c r="AG52" s="1879"/>
      <c r="AH52" s="1879"/>
      <c r="AI52" s="1879"/>
      <c r="AJ52" s="1879"/>
      <c r="AK52" s="1879"/>
      <c r="AL52" s="1879"/>
      <c r="AM52" s="1879"/>
      <c r="AN52" s="1879"/>
      <c r="AO52" s="1879"/>
      <c r="AP52" s="1879"/>
      <c r="AQ52" s="1879"/>
      <c r="AR52" s="1879"/>
      <c r="AS52" s="1879"/>
    </row>
    <row r="53" spans="1:45" customFormat="1">
      <c r="A53" s="1891"/>
      <c r="B53" s="1894"/>
      <c r="C53" s="1897"/>
      <c r="D53" s="600" t="s">
        <v>161</v>
      </c>
      <c r="E53" s="614"/>
      <c r="F53" s="614"/>
      <c r="G53" s="614"/>
      <c r="H53" s="614"/>
      <c r="I53" s="614"/>
      <c r="J53" s="614"/>
      <c r="K53" s="614"/>
      <c r="L53" s="614"/>
      <c r="M53" s="614"/>
      <c r="N53" s="614"/>
      <c r="O53" s="614"/>
      <c r="P53" s="614"/>
      <c r="Q53" s="614"/>
      <c r="R53" s="614"/>
      <c r="S53" s="614"/>
      <c r="T53" s="614"/>
      <c r="U53" s="614"/>
      <c r="V53" s="614"/>
      <c r="W53" s="614"/>
      <c r="X53" s="614"/>
      <c r="Y53" s="614"/>
      <c r="Z53" s="614"/>
      <c r="AA53" s="614"/>
      <c r="AB53" s="614"/>
      <c r="AC53" s="614"/>
      <c r="AD53" s="614"/>
      <c r="AE53" s="614"/>
      <c r="AF53" s="615"/>
      <c r="AG53" s="1879"/>
      <c r="AH53" s="1879"/>
      <c r="AI53" s="1879"/>
      <c r="AJ53" s="1879"/>
      <c r="AK53" s="1879"/>
      <c r="AL53" s="1879"/>
      <c r="AM53" s="1879"/>
      <c r="AN53" s="1879"/>
      <c r="AO53" s="1879"/>
      <c r="AP53" s="1879"/>
      <c r="AQ53" s="1879"/>
      <c r="AR53" s="1879"/>
      <c r="AS53" s="1879"/>
    </row>
    <row r="54" spans="1:45" customFormat="1">
      <c r="A54" s="1891"/>
      <c r="B54" s="1894"/>
      <c r="C54" s="1897"/>
      <c r="D54" s="600" t="s">
        <v>50</v>
      </c>
      <c r="E54" s="614"/>
      <c r="F54" s="614"/>
      <c r="G54" s="614"/>
      <c r="H54" s="614"/>
      <c r="I54" s="614"/>
      <c r="J54" s="614"/>
      <c r="K54" s="614"/>
      <c r="L54" s="614"/>
      <c r="M54" s="614"/>
      <c r="N54" s="614"/>
      <c r="O54" s="614"/>
      <c r="P54" s="614"/>
      <c r="Q54" s="614"/>
      <c r="R54" s="614"/>
      <c r="S54" s="614"/>
      <c r="T54" s="614"/>
      <c r="U54" s="614"/>
      <c r="V54" s="614"/>
      <c r="W54" s="614"/>
      <c r="X54" s="614"/>
      <c r="Y54" s="614"/>
      <c r="Z54" s="614"/>
      <c r="AA54" s="614"/>
      <c r="AB54" s="614"/>
      <c r="AC54" s="614"/>
      <c r="AD54" s="614"/>
      <c r="AE54" s="614"/>
      <c r="AF54" s="615"/>
      <c r="AG54" s="1879"/>
      <c r="AH54" s="1879"/>
      <c r="AI54" s="1879"/>
      <c r="AJ54" s="1879"/>
      <c r="AK54" s="1879"/>
      <c r="AL54" s="1879"/>
      <c r="AM54" s="1879"/>
      <c r="AN54" s="1879"/>
      <c r="AO54" s="1879"/>
      <c r="AP54" s="1879"/>
      <c r="AQ54" s="1879"/>
      <c r="AR54" s="1879"/>
      <c r="AS54" s="1879"/>
    </row>
    <row r="55" spans="1:45" customFormat="1" ht="15.75" thickBot="1">
      <c r="A55" s="1892"/>
      <c r="B55" s="1895"/>
      <c r="C55" s="1898"/>
      <c r="D55" s="601" t="s">
        <v>162</v>
      </c>
      <c r="E55" s="614"/>
      <c r="F55" s="614"/>
      <c r="G55" s="614"/>
      <c r="H55" s="614"/>
      <c r="I55" s="614"/>
      <c r="J55" s="614"/>
      <c r="K55" s="614"/>
      <c r="L55" s="614"/>
      <c r="M55" s="614"/>
      <c r="N55" s="614"/>
      <c r="O55" s="614"/>
      <c r="P55" s="614"/>
      <c r="Q55" s="614"/>
      <c r="R55" s="614"/>
      <c r="S55" s="614"/>
      <c r="T55" s="614"/>
      <c r="U55" s="614"/>
      <c r="V55" s="614"/>
      <c r="W55" s="614"/>
      <c r="X55" s="614"/>
      <c r="Y55" s="614"/>
      <c r="Z55" s="614"/>
      <c r="AA55" s="614"/>
      <c r="AB55" s="614"/>
      <c r="AC55" s="614"/>
      <c r="AD55" s="614"/>
      <c r="AE55" s="614"/>
      <c r="AF55" s="615"/>
      <c r="AG55" s="1880"/>
      <c r="AH55" s="1880"/>
      <c r="AI55" s="1880"/>
      <c r="AJ55" s="1880"/>
      <c r="AK55" s="1880"/>
      <c r="AL55" s="1880"/>
      <c r="AM55" s="1880"/>
      <c r="AN55" s="1880"/>
      <c r="AO55" s="1880"/>
      <c r="AP55" s="1880"/>
      <c r="AQ55" s="1880"/>
      <c r="AR55" s="1880"/>
      <c r="AS55" s="1880"/>
    </row>
    <row r="56" spans="1:45" ht="14.45" customHeight="1">
      <c r="A56" s="1877"/>
      <c r="B56" s="1877"/>
      <c r="C56" s="1877"/>
      <c r="D56" s="1877"/>
      <c r="E56" s="3">
        <f t="shared" ref="E56:V56" si="11">SUM(E50:E55)</f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  <c r="I56" s="3">
        <f t="shared" si="11"/>
        <v>0</v>
      </c>
      <c r="J56" s="3">
        <f t="shared" si="11"/>
        <v>0</v>
      </c>
      <c r="K56" s="3">
        <f t="shared" si="11"/>
        <v>0</v>
      </c>
      <c r="L56" s="3">
        <f t="shared" si="11"/>
        <v>0</v>
      </c>
      <c r="M56" s="3">
        <f t="shared" si="11"/>
        <v>0</v>
      </c>
      <c r="N56" s="3">
        <f t="shared" si="11"/>
        <v>0</v>
      </c>
      <c r="O56" s="3">
        <f t="shared" si="11"/>
        <v>0</v>
      </c>
      <c r="P56" s="3">
        <f t="shared" si="11"/>
        <v>0</v>
      </c>
      <c r="Q56" s="3">
        <f t="shared" si="11"/>
        <v>0</v>
      </c>
      <c r="R56" s="3">
        <f t="shared" si="11"/>
        <v>0</v>
      </c>
      <c r="S56" s="3">
        <f t="shared" si="11"/>
        <v>0</v>
      </c>
      <c r="T56" s="3">
        <f t="shared" si="11"/>
        <v>0</v>
      </c>
      <c r="U56" s="3">
        <f t="shared" si="11"/>
        <v>0</v>
      </c>
      <c r="V56" s="3">
        <f t="shared" si="11"/>
        <v>0</v>
      </c>
      <c r="W56" s="3">
        <f t="shared" ref="W56:AE56" si="12">SUM(W50:W55)</f>
        <v>0</v>
      </c>
      <c r="X56" s="3">
        <f t="shared" si="12"/>
        <v>0</v>
      </c>
      <c r="Y56" s="3">
        <f t="shared" si="12"/>
        <v>0</v>
      </c>
      <c r="Z56" s="3">
        <f t="shared" si="12"/>
        <v>0</v>
      </c>
      <c r="AA56" s="3">
        <f t="shared" si="12"/>
        <v>0</v>
      </c>
      <c r="AB56" s="3">
        <f t="shared" si="12"/>
        <v>0</v>
      </c>
      <c r="AC56" s="3">
        <f t="shared" si="12"/>
        <v>0</v>
      </c>
      <c r="AD56" s="3">
        <f t="shared" si="12"/>
        <v>0</v>
      </c>
      <c r="AE56" s="3">
        <f t="shared" si="12"/>
        <v>0</v>
      </c>
      <c r="AF56" s="4"/>
      <c r="AG56" s="111">
        <f t="shared" ref="AG56:AS56" si="13">SUM(AG50)</f>
        <v>0</v>
      </c>
      <c r="AH56" s="111">
        <f t="shared" si="13"/>
        <v>0</v>
      </c>
      <c r="AI56" s="111">
        <f t="shared" si="13"/>
        <v>0</v>
      </c>
      <c r="AJ56" s="111">
        <f t="shared" si="13"/>
        <v>0</v>
      </c>
      <c r="AK56" s="111">
        <f t="shared" si="13"/>
        <v>0</v>
      </c>
      <c r="AL56" s="111">
        <f t="shared" si="13"/>
        <v>0</v>
      </c>
      <c r="AM56" s="111">
        <f t="shared" si="13"/>
        <v>0</v>
      </c>
      <c r="AN56" s="111">
        <f t="shared" si="13"/>
        <v>0</v>
      </c>
      <c r="AO56" s="111">
        <f t="shared" si="13"/>
        <v>0</v>
      </c>
      <c r="AP56" s="111">
        <f t="shared" si="13"/>
        <v>0</v>
      </c>
      <c r="AQ56" s="111">
        <f t="shared" si="13"/>
        <v>0</v>
      </c>
      <c r="AR56" s="111">
        <f t="shared" si="13"/>
        <v>0</v>
      </c>
      <c r="AS56" s="111">
        <f t="shared" si="13"/>
        <v>0</v>
      </c>
    </row>
    <row r="57" spans="1:45" ht="19.5" thickBot="1">
      <c r="A57" s="318"/>
      <c r="B57" s="318"/>
      <c r="C57" s="318"/>
      <c r="D57" s="318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45" customFormat="1" ht="15" customHeight="1">
      <c r="A58" s="1899" t="s">
        <v>55</v>
      </c>
      <c r="B58" s="1900" t="s">
        <v>224</v>
      </c>
      <c r="C58" s="1902" t="s">
        <v>377</v>
      </c>
      <c r="D58" s="575" t="s">
        <v>225</v>
      </c>
      <c r="E58" s="614"/>
      <c r="F58" s="614"/>
      <c r="G58" s="614"/>
      <c r="H58" s="614"/>
      <c r="I58" s="614"/>
      <c r="J58" s="614"/>
      <c r="K58" s="614"/>
      <c r="L58" s="614"/>
      <c r="M58" s="614"/>
      <c r="N58" s="614"/>
      <c r="O58" s="614"/>
      <c r="P58" s="614"/>
      <c r="Q58" s="614"/>
      <c r="R58" s="614"/>
      <c r="S58" s="614"/>
      <c r="T58" s="614"/>
      <c r="U58" s="614"/>
      <c r="V58" s="614"/>
      <c r="W58" s="614"/>
      <c r="X58" s="614"/>
      <c r="Y58" s="614"/>
      <c r="Z58" s="614"/>
      <c r="AA58" s="614"/>
      <c r="AB58" s="614"/>
      <c r="AC58" s="614"/>
      <c r="AD58" s="614"/>
      <c r="AE58" s="614"/>
      <c r="AF58" s="615"/>
      <c r="AG58" s="1878"/>
      <c r="AH58" s="1878"/>
      <c r="AI58" s="1878"/>
      <c r="AJ58" s="1878"/>
      <c r="AK58" s="1878"/>
      <c r="AL58" s="1878"/>
      <c r="AM58" s="1878"/>
      <c r="AN58" s="1878"/>
      <c r="AO58" s="1878"/>
      <c r="AP58" s="1878"/>
      <c r="AQ58" s="1878"/>
      <c r="AR58" s="1878"/>
      <c r="AS58" s="1878"/>
    </row>
    <row r="59" spans="1:45" customFormat="1">
      <c r="A59" s="1882"/>
      <c r="B59" s="1901"/>
      <c r="C59" s="1903"/>
      <c r="D59" s="576" t="s">
        <v>226</v>
      </c>
      <c r="E59" s="614"/>
      <c r="F59" s="614"/>
      <c r="G59" s="614"/>
      <c r="H59" s="614"/>
      <c r="I59" s="614"/>
      <c r="J59" s="614"/>
      <c r="K59" s="614"/>
      <c r="L59" s="614"/>
      <c r="M59" s="614"/>
      <c r="N59" s="614"/>
      <c r="O59" s="614"/>
      <c r="P59" s="614"/>
      <c r="Q59" s="614"/>
      <c r="R59" s="614"/>
      <c r="S59" s="614"/>
      <c r="T59" s="614"/>
      <c r="U59" s="614"/>
      <c r="V59" s="614"/>
      <c r="W59" s="614"/>
      <c r="X59" s="614"/>
      <c r="Y59" s="614"/>
      <c r="Z59" s="614"/>
      <c r="AA59" s="614"/>
      <c r="AB59" s="614"/>
      <c r="AC59" s="614"/>
      <c r="AD59" s="614"/>
      <c r="AE59" s="614"/>
      <c r="AF59" s="615"/>
      <c r="AG59" s="1879"/>
      <c r="AH59" s="1879"/>
      <c r="AI59" s="1879"/>
      <c r="AJ59" s="1879"/>
      <c r="AK59" s="1879"/>
      <c r="AL59" s="1879"/>
      <c r="AM59" s="1879"/>
      <c r="AN59" s="1879"/>
      <c r="AO59" s="1879"/>
      <c r="AP59" s="1879"/>
      <c r="AQ59" s="1879"/>
      <c r="AR59" s="1879"/>
      <c r="AS59" s="1879"/>
    </row>
    <row r="60" spans="1:45" customFormat="1">
      <c r="A60" s="1882"/>
      <c r="B60" s="1901"/>
      <c r="C60" s="1903"/>
      <c r="D60" s="576" t="s">
        <v>227</v>
      </c>
      <c r="E60" s="614"/>
      <c r="F60" s="614"/>
      <c r="G60" s="614"/>
      <c r="H60" s="614"/>
      <c r="I60" s="614"/>
      <c r="J60" s="614"/>
      <c r="K60" s="614"/>
      <c r="L60" s="614"/>
      <c r="M60" s="614"/>
      <c r="N60" s="614"/>
      <c r="O60" s="614"/>
      <c r="P60" s="614"/>
      <c r="Q60" s="614"/>
      <c r="R60" s="614"/>
      <c r="S60" s="614"/>
      <c r="T60" s="614"/>
      <c r="U60" s="614"/>
      <c r="V60" s="614"/>
      <c r="W60" s="614"/>
      <c r="X60" s="614"/>
      <c r="Y60" s="614"/>
      <c r="Z60" s="614"/>
      <c r="AA60" s="614"/>
      <c r="AB60" s="614"/>
      <c r="AC60" s="614"/>
      <c r="AD60" s="614"/>
      <c r="AE60" s="614"/>
      <c r="AF60" s="615"/>
      <c r="AG60" s="1879"/>
      <c r="AH60" s="1879"/>
      <c r="AI60" s="1879"/>
      <c r="AJ60" s="1879"/>
      <c r="AK60" s="1879"/>
      <c r="AL60" s="1879"/>
      <c r="AM60" s="1879"/>
      <c r="AN60" s="1879"/>
      <c r="AO60" s="1879"/>
      <c r="AP60" s="1879"/>
      <c r="AQ60" s="1879"/>
      <c r="AR60" s="1879"/>
      <c r="AS60" s="1879"/>
    </row>
    <row r="61" spans="1:45" customFormat="1">
      <c r="A61" s="1882"/>
      <c r="B61" s="1901"/>
      <c r="C61" s="1903"/>
      <c r="D61" s="576" t="s">
        <v>228</v>
      </c>
      <c r="E61" s="614"/>
      <c r="F61" s="614"/>
      <c r="G61" s="614"/>
      <c r="H61" s="614"/>
      <c r="I61" s="614"/>
      <c r="J61" s="614"/>
      <c r="K61" s="614"/>
      <c r="L61" s="614"/>
      <c r="M61" s="614"/>
      <c r="N61" s="614"/>
      <c r="O61" s="614"/>
      <c r="P61" s="614"/>
      <c r="Q61" s="614"/>
      <c r="R61" s="614"/>
      <c r="S61" s="614"/>
      <c r="T61" s="614"/>
      <c r="U61" s="614"/>
      <c r="V61" s="614"/>
      <c r="W61" s="614"/>
      <c r="X61" s="614"/>
      <c r="Y61" s="614"/>
      <c r="Z61" s="614"/>
      <c r="AA61" s="614"/>
      <c r="AB61" s="614"/>
      <c r="AC61" s="614"/>
      <c r="AD61" s="614"/>
      <c r="AE61" s="614"/>
      <c r="AF61" s="615"/>
      <c r="AG61" s="1879"/>
      <c r="AH61" s="1879"/>
      <c r="AI61" s="1879"/>
      <c r="AJ61" s="1879"/>
      <c r="AK61" s="1879"/>
      <c r="AL61" s="1879"/>
      <c r="AM61" s="1879"/>
      <c r="AN61" s="1879"/>
      <c r="AO61" s="1879"/>
      <c r="AP61" s="1879"/>
      <c r="AQ61" s="1879"/>
      <c r="AR61" s="1879"/>
      <c r="AS61" s="1879"/>
    </row>
    <row r="62" spans="1:45" customFormat="1">
      <c r="A62" s="1882"/>
      <c r="B62" s="1901"/>
      <c r="C62" s="1903"/>
      <c r="D62" s="576" t="s">
        <v>229</v>
      </c>
      <c r="E62" s="614"/>
      <c r="F62" s="614"/>
      <c r="G62" s="614"/>
      <c r="H62" s="614"/>
      <c r="I62" s="614"/>
      <c r="J62" s="614"/>
      <c r="K62" s="614"/>
      <c r="L62" s="614"/>
      <c r="M62" s="614"/>
      <c r="N62" s="614"/>
      <c r="O62" s="614"/>
      <c r="P62" s="614"/>
      <c r="Q62" s="614"/>
      <c r="R62" s="614"/>
      <c r="S62" s="614"/>
      <c r="T62" s="614"/>
      <c r="U62" s="614"/>
      <c r="V62" s="614"/>
      <c r="W62" s="614"/>
      <c r="X62" s="614"/>
      <c r="Y62" s="614"/>
      <c r="Z62" s="614"/>
      <c r="AA62" s="614"/>
      <c r="AB62" s="614"/>
      <c r="AC62" s="614"/>
      <c r="AD62" s="614"/>
      <c r="AE62" s="614"/>
      <c r="AF62" s="615"/>
      <c r="AG62" s="1879"/>
      <c r="AH62" s="1879"/>
      <c r="AI62" s="1879"/>
      <c r="AJ62" s="1879"/>
      <c r="AK62" s="1879"/>
      <c r="AL62" s="1879"/>
      <c r="AM62" s="1879"/>
      <c r="AN62" s="1879"/>
      <c r="AO62" s="1879"/>
      <c r="AP62" s="1879"/>
      <c r="AQ62" s="1879"/>
      <c r="AR62" s="1879"/>
      <c r="AS62" s="1879"/>
    </row>
    <row r="63" spans="1:45" customFormat="1">
      <c r="A63" s="1882"/>
      <c r="B63" s="1901"/>
      <c r="C63" s="1903"/>
      <c r="D63" s="576" t="s">
        <v>230</v>
      </c>
      <c r="E63" s="614"/>
      <c r="F63" s="614"/>
      <c r="G63" s="614"/>
      <c r="H63" s="614"/>
      <c r="I63" s="614"/>
      <c r="J63" s="614"/>
      <c r="K63" s="614"/>
      <c r="L63" s="614"/>
      <c r="M63" s="614"/>
      <c r="N63" s="614"/>
      <c r="O63" s="614"/>
      <c r="P63" s="614"/>
      <c r="Q63" s="614"/>
      <c r="R63" s="614"/>
      <c r="S63" s="614"/>
      <c r="T63" s="614"/>
      <c r="U63" s="614"/>
      <c r="V63" s="614"/>
      <c r="W63" s="614"/>
      <c r="X63" s="614"/>
      <c r="Y63" s="614"/>
      <c r="Z63" s="614"/>
      <c r="AA63" s="614"/>
      <c r="AB63" s="614"/>
      <c r="AC63" s="614"/>
      <c r="AD63" s="614"/>
      <c r="AE63" s="614"/>
      <c r="AF63" s="615"/>
      <c r="AG63" s="1879"/>
      <c r="AH63" s="1879"/>
      <c r="AI63" s="1879"/>
      <c r="AJ63" s="1879"/>
      <c r="AK63" s="1879"/>
      <c r="AL63" s="1879"/>
      <c r="AM63" s="1879"/>
      <c r="AN63" s="1879"/>
      <c r="AO63" s="1879"/>
      <c r="AP63" s="1879"/>
      <c r="AQ63" s="1879"/>
      <c r="AR63" s="1879"/>
      <c r="AS63" s="1879"/>
    </row>
    <row r="64" spans="1:45" customFormat="1">
      <c r="A64" s="1882"/>
      <c r="B64" s="1901"/>
      <c r="C64" s="1903"/>
      <c r="D64" s="576" t="s">
        <v>231</v>
      </c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4"/>
      <c r="P64" s="614"/>
      <c r="Q64" s="614"/>
      <c r="R64" s="614"/>
      <c r="S64" s="614"/>
      <c r="T64" s="614"/>
      <c r="U64" s="614"/>
      <c r="V64" s="614"/>
      <c r="W64" s="614"/>
      <c r="X64" s="614"/>
      <c r="Y64" s="614"/>
      <c r="Z64" s="614"/>
      <c r="AA64" s="614"/>
      <c r="AB64" s="614"/>
      <c r="AC64" s="614"/>
      <c r="AD64" s="614"/>
      <c r="AE64" s="614"/>
      <c r="AF64" s="615"/>
      <c r="AG64" s="1879"/>
      <c r="AH64" s="1879"/>
      <c r="AI64" s="1879"/>
      <c r="AJ64" s="1879"/>
      <c r="AK64" s="1879"/>
      <c r="AL64" s="1879"/>
      <c r="AM64" s="1879"/>
      <c r="AN64" s="1879"/>
      <c r="AO64" s="1879"/>
      <c r="AP64" s="1879"/>
      <c r="AQ64" s="1879"/>
      <c r="AR64" s="1879"/>
      <c r="AS64" s="1879"/>
    </row>
    <row r="65" spans="1:45" customFormat="1">
      <c r="A65" s="1882"/>
      <c r="B65" s="1901"/>
      <c r="C65" s="1903"/>
      <c r="D65" s="576" t="s">
        <v>232</v>
      </c>
      <c r="E65" s="614"/>
      <c r="F65" s="614"/>
      <c r="G65" s="614"/>
      <c r="H65" s="614"/>
      <c r="I65" s="614"/>
      <c r="J65" s="614"/>
      <c r="K65" s="614"/>
      <c r="L65" s="614"/>
      <c r="M65" s="614"/>
      <c r="N65" s="614"/>
      <c r="O65" s="614"/>
      <c r="P65" s="614"/>
      <c r="Q65" s="614"/>
      <c r="R65" s="614"/>
      <c r="S65" s="614"/>
      <c r="T65" s="614"/>
      <c r="U65" s="614"/>
      <c r="V65" s="614"/>
      <c r="W65" s="614"/>
      <c r="X65" s="614"/>
      <c r="Y65" s="614"/>
      <c r="Z65" s="614"/>
      <c r="AA65" s="614"/>
      <c r="AB65" s="614"/>
      <c r="AC65" s="614"/>
      <c r="AD65" s="614"/>
      <c r="AE65" s="614"/>
      <c r="AF65" s="615"/>
      <c r="AG65" s="1879"/>
      <c r="AH65" s="1879"/>
      <c r="AI65" s="1879"/>
      <c r="AJ65" s="1879"/>
      <c r="AK65" s="1879"/>
      <c r="AL65" s="1879"/>
      <c r="AM65" s="1879"/>
      <c r="AN65" s="1879"/>
      <c r="AO65" s="1879"/>
      <c r="AP65" s="1879"/>
      <c r="AQ65" s="1879"/>
      <c r="AR65" s="1879"/>
      <c r="AS65" s="1879"/>
    </row>
    <row r="66" spans="1:45" customFormat="1">
      <c r="A66" s="1882"/>
      <c r="B66" s="1901"/>
      <c r="C66" s="1903"/>
      <c r="D66" s="576" t="s">
        <v>233</v>
      </c>
      <c r="E66" s="614"/>
      <c r="F66" s="614"/>
      <c r="G66" s="614"/>
      <c r="H66" s="614"/>
      <c r="I66" s="614"/>
      <c r="J66" s="614"/>
      <c r="K66" s="614"/>
      <c r="L66" s="614"/>
      <c r="M66" s="614"/>
      <c r="N66" s="614"/>
      <c r="O66" s="614"/>
      <c r="P66" s="614"/>
      <c r="Q66" s="614"/>
      <c r="R66" s="614"/>
      <c r="S66" s="614"/>
      <c r="T66" s="614"/>
      <c r="U66" s="614"/>
      <c r="V66" s="614"/>
      <c r="W66" s="614"/>
      <c r="X66" s="614"/>
      <c r="Y66" s="614"/>
      <c r="Z66" s="614"/>
      <c r="AA66" s="614"/>
      <c r="AB66" s="614"/>
      <c r="AC66" s="614"/>
      <c r="AD66" s="614"/>
      <c r="AE66" s="614"/>
      <c r="AF66" s="615"/>
      <c r="AG66" s="1879"/>
      <c r="AH66" s="1879"/>
      <c r="AI66" s="1879"/>
      <c r="AJ66" s="1879"/>
      <c r="AK66" s="1879"/>
      <c r="AL66" s="1879"/>
      <c r="AM66" s="1879"/>
      <c r="AN66" s="1879"/>
      <c r="AO66" s="1879"/>
      <c r="AP66" s="1879"/>
      <c r="AQ66" s="1879"/>
      <c r="AR66" s="1879"/>
      <c r="AS66" s="1879"/>
    </row>
    <row r="67" spans="1:45" customFormat="1">
      <c r="A67" s="1882"/>
      <c r="B67" s="1901"/>
      <c r="C67" s="1903"/>
      <c r="D67" s="576" t="s">
        <v>234</v>
      </c>
      <c r="E67" s="614"/>
      <c r="F67" s="614"/>
      <c r="G67" s="614"/>
      <c r="H67" s="614"/>
      <c r="I67" s="614"/>
      <c r="J67" s="614"/>
      <c r="K67" s="614"/>
      <c r="L67" s="614"/>
      <c r="M67" s="614"/>
      <c r="N67" s="614"/>
      <c r="O67" s="614"/>
      <c r="P67" s="614"/>
      <c r="Q67" s="614"/>
      <c r="R67" s="614"/>
      <c r="S67" s="614"/>
      <c r="T67" s="614"/>
      <c r="U67" s="614"/>
      <c r="V67" s="614"/>
      <c r="W67" s="614"/>
      <c r="X67" s="614"/>
      <c r="Y67" s="614"/>
      <c r="Z67" s="614"/>
      <c r="AA67" s="614"/>
      <c r="AB67" s="614"/>
      <c r="AC67" s="614"/>
      <c r="AD67" s="614"/>
      <c r="AE67" s="614"/>
      <c r="AF67" s="615"/>
      <c r="AG67" s="1879"/>
      <c r="AH67" s="1879"/>
      <c r="AI67" s="1879"/>
      <c r="AJ67" s="1879"/>
      <c r="AK67" s="1879"/>
      <c r="AL67" s="1879"/>
      <c r="AM67" s="1879"/>
      <c r="AN67" s="1879"/>
      <c r="AO67" s="1879"/>
      <c r="AP67" s="1879"/>
      <c r="AQ67" s="1879"/>
      <c r="AR67" s="1879"/>
      <c r="AS67" s="1879"/>
    </row>
    <row r="68" spans="1:45" customFormat="1" ht="15.75" thickBot="1">
      <c r="A68" s="1883"/>
      <c r="B68" s="1886"/>
      <c r="C68" s="1889"/>
      <c r="D68" s="577" t="s">
        <v>235</v>
      </c>
      <c r="E68" s="614"/>
      <c r="F68" s="614"/>
      <c r="G68" s="614"/>
      <c r="H68" s="614"/>
      <c r="I68" s="614"/>
      <c r="J68" s="614"/>
      <c r="K68" s="614"/>
      <c r="L68" s="614"/>
      <c r="M68" s="614"/>
      <c r="N68" s="614"/>
      <c r="O68" s="614"/>
      <c r="P68" s="614"/>
      <c r="Q68" s="614"/>
      <c r="R68" s="614"/>
      <c r="S68" s="614"/>
      <c r="T68" s="614"/>
      <c r="U68" s="614"/>
      <c r="V68" s="614"/>
      <c r="W68" s="614"/>
      <c r="X68" s="614"/>
      <c r="Y68" s="614"/>
      <c r="Z68" s="614"/>
      <c r="AA68" s="614"/>
      <c r="AB68" s="614"/>
      <c r="AC68" s="614"/>
      <c r="AD68" s="614"/>
      <c r="AE68" s="614"/>
      <c r="AF68" s="615"/>
      <c r="AG68" s="1880"/>
      <c r="AH68" s="1880"/>
      <c r="AI68" s="1880"/>
      <c r="AJ68" s="1880"/>
      <c r="AK68" s="1880"/>
      <c r="AL68" s="1880"/>
      <c r="AM68" s="1880"/>
      <c r="AN68" s="1880"/>
      <c r="AO68" s="1880"/>
      <c r="AP68" s="1880"/>
      <c r="AQ68" s="1880"/>
      <c r="AR68" s="1880"/>
      <c r="AS68" s="1880"/>
    </row>
    <row r="69" spans="1:45">
      <c r="A69" s="1877"/>
      <c r="B69" s="1877"/>
      <c r="C69" s="1877"/>
      <c r="D69" s="1877"/>
      <c r="E69" s="3">
        <f>SUM(E58:E68)</f>
        <v>0</v>
      </c>
      <c r="F69" s="3">
        <f t="shared" ref="F69:AE69" si="14">SUM(F58:F68)</f>
        <v>0</v>
      </c>
      <c r="G69" s="3">
        <f t="shared" si="14"/>
        <v>0</v>
      </c>
      <c r="H69" s="3">
        <f t="shared" si="14"/>
        <v>0</v>
      </c>
      <c r="I69" s="3">
        <f t="shared" si="14"/>
        <v>0</v>
      </c>
      <c r="J69" s="3">
        <f t="shared" si="14"/>
        <v>0</v>
      </c>
      <c r="K69" s="3">
        <f t="shared" si="14"/>
        <v>0</v>
      </c>
      <c r="L69" s="3">
        <f t="shared" si="14"/>
        <v>0</v>
      </c>
      <c r="M69" s="3">
        <f t="shared" si="14"/>
        <v>0</v>
      </c>
      <c r="N69" s="3">
        <f t="shared" si="14"/>
        <v>0</v>
      </c>
      <c r="O69" s="3">
        <f t="shared" si="14"/>
        <v>0</v>
      </c>
      <c r="P69" s="3">
        <f t="shared" si="14"/>
        <v>0</v>
      </c>
      <c r="Q69" s="3">
        <f t="shared" si="14"/>
        <v>0</v>
      </c>
      <c r="R69" s="3">
        <f t="shared" si="14"/>
        <v>0</v>
      </c>
      <c r="S69" s="3">
        <f t="shared" si="14"/>
        <v>0</v>
      </c>
      <c r="T69" s="3">
        <f t="shared" si="14"/>
        <v>0</v>
      </c>
      <c r="U69" s="3">
        <f t="shared" si="14"/>
        <v>0</v>
      </c>
      <c r="V69" s="3">
        <f t="shared" si="14"/>
        <v>0</v>
      </c>
      <c r="W69" s="3">
        <f t="shared" si="14"/>
        <v>0</v>
      </c>
      <c r="X69" s="3">
        <f t="shared" si="14"/>
        <v>0</v>
      </c>
      <c r="Y69" s="3">
        <f t="shared" si="14"/>
        <v>0</v>
      </c>
      <c r="Z69" s="3">
        <f t="shared" si="14"/>
        <v>0</v>
      </c>
      <c r="AA69" s="3">
        <f t="shared" si="14"/>
        <v>0</v>
      </c>
      <c r="AB69" s="3">
        <f t="shared" si="14"/>
        <v>0</v>
      </c>
      <c r="AC69" s="3">
        <f t="shared" si="14"/>
        <v>0</v>
      </c>
      <c r="AD69" s="3">
        <f t="shared" si="14"/>
        <v>0</v>
      </c>
      <c r="AE69" s="3">
        <f t="shared" si="14"/>
        <v>0</v>
      </c>
      <c r="AF69" s="4"/>
      <c r="AG69" s="111">
        <f>SUM(AG58)</f>
        <v>0</v>
      </c>
      <c r="AH69" s="111">
        <f t="shared" ref="AH69:AS69" si="15">SUM(AH58)</f>
        <v>0</v>
      </c>
      <c r="AI69" s="111">
        <f t="shared" si="15"/>
        <v>0</v>
      </c>
      <c r="AJ69" s="111">
        <f t="shared" si="15"/>
        <v>0</v>
      </c>
      <c r="AK69" s="111">
        <f t="shared" si="15"/>
        <v>0</v>
      </c>
      <c r="AL69" s="111">
        <f t="shared" si="15"/>
        <v>0</v>
      </c>
      <c r="AM69" s="111">
        <f t="shared" si="15"/>
        <v>0</v>
      </c>
      <c r="AN69" s="111">
        <f t="shared" si="15"/>
        <v>0</v>
      </c>
      <c r="AO69" s="111">
        <f t="shared" si="15"/>
        <v>0</v>
      </c>
      <c r="AP69" s="111">
        <f t="shared" si="15"/>
        <v>0</v>
      </c>
      <c r="AQ69" s="111">
        <f t="shared" si="15"/>
        <v>0</v>
      </c>
      <c r="AR69" s="111">
        <f t="shared" si="15"/>
        <v>0</v>
      </c>
      <c r="AS69" s="111">
        <f t="shared" si="15"/>
        <v>0</v>
      </c>
    </row>
    <row r="70" spans="1:45" ht="19.5" thickBot="1">
      <c r="A70" s="318"/>
      <c r="B70" s="318"/>
      <c r="C70" s="318"/>
      <c r="D70" s="31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45" customFormat="1" ht="30">
      <c r="A71" s="1881" t="s">
        <v>236</v>
      </c>
      <c r="B71" s="1884" t="s">
        <v>359</v>
      </c>
      <c r="C71" s="1887" t="s">
        <v>360</v>
      </c>
      <c r="D71" s="575" t="s">
        <v>361</v>
      </c>
      <c r="E71" s="614"/>
      <c r="F71" s="614"/>
      <c r="G71" s="614"/>
      <c r="H71" s="614"/>
      <c r="I71" s="614"/>
      <c r="J71" s="614"/>
      <c r="K71" s="614"/>
      <c r="L71" s="614"/>
      <c r="M71" s="614"/>
      <c r="N71" s="614"/>
      <c r="O71" s="614"/>
      <c r="P71" s="614"/>
      <c r="Q71" s="614"/>
      <c r="R71" s="614"/>
      <c r="S71" s="614"/>
      <c r="T71" s="614"/>
      <c r="U71" s="614"/>
      <c r="V71" s="614"/>
      <c r="W71" s="614"/>
      <c r="X71" s="614"/>
      <c r="Y71" s="614"/>
      <c r="Z71" s="614"/>
      <c r="AA71" s="614"/>
      <c r="AB71" s="614"/>
      <c r="AC71" s="614"/>
      <c r="AD71" s="614"/>
      <c r="AE71" s="614"/>
      <c r="AF71" s="615"/>
      <c r="AG71" s="1878"/>
      <c r="AH71" s="1878"/>
      <c r="AI71" s="1878"/>
      <c r="AJ71" s="1878"/>
      <c r="AK71" s="1878"/>
      <c r="AL71" s="1878"/>
      <c r="AM71" s="1878"/>
      <c r="AN71" s="1878"/>
      <c r="AO71" s="1878"/>
      <c r="AP71" s="1878"/>
      <c r="AQ71" s="1878"/>
      <c r="AR71" s="1878"/>
      <c r="AS71" s="1878"/>
    </row>
    <row r="72" spans="1:45" customFormat="1">
      <c r="A72" s="1882"/>
      <c r="B72" s="1885"/>
      <c r="C72" s="1888"/>
      <c r="D72" s="576" t="s">
        <v>362</v>
      </c>
      <c r="E72" s="614"/>
      <c r="F72" s="614"/>
      <c r="G72" s="614"/>
      <c r="H72" s="614"/>
      <c r="I72" s="614"/>
      <c r="J72" s="614"/>
      <c r="K72" s="614"/>
      <c r="L72" s="614"/>
      <c r="M72" s="614"/>
      <c r="N72" s="614"/>
      <c r="O72" s="614"/>
      <c r="P72" s="614"/>
      <c r="Q72" s="614"/>
      <c r="R72" s="614"/>
      <c r="S72" s="614"/>
      <c r="T72" s="614"/>
      <c r="U72" s="614"/>
      <c r="V72" s="614"/>
      <c r="W72" s="614"/>
      <c r="X72" s="614"/>
      <c r="Y72" s="614"/>
      <c r="Z72" s="614"/>
      <c r="AA72" s="614"/>
      <c r="AB72" s="614"/>
      <c r="AC72" s="614"/>
      <c r="AD72" s="614"/>
      <c r="AE72" s="614"/>
      <c r="AF72" s="615"/>
      <c r="AG72" s="1879"/>
      <c r="AH72" s="1879"/>
      <c r="AI72" s="1879"/>
      <c r="AJ72" s="1879"/>
      <c r="AK72" s="1879"/>
      <c r="AL72" s="1879"/>
      <c r="AM72" s="1879"/>
      <c r="AN72" s="1879"/>
      <c r="AO72" s="1879"/>
      <c r="AP72" s="1879"/>
      <c r="AQ72" s="1879"/>
      <c r="AR72" s="1879"/>
      <c r="AS72" s="1879"/>
    </row>
    <row r="73" spans="1:45" customFormat="1">
      <c r="A73" s="1882"/>
      <c r="B73" s="1885"/>
      <c r="C73" s="1888"/>
      <c r="D73" s="576" t="s">
        <v>363</v>
      </c>
      <c r="E73" s="614"/>
      <c r="F73" s="614"/>
      <c r="G73" s="614"/>
      <c r="H73" s="614"/>
      <c r="I73" s="614"/>
      <c r="J73" s="614"/>
      <c r="K73" s="614"/>
      <c r="L73" s="614"/>
      <c r="M73" s="614"/>
      <c r="N73" s="614"/>
      <c r="O73" s="614"/>
      <c r="P73" s="614"/>
      <c r="Q73" s="614"/>
      <c r="R73" s="614"/>
      <c r="S73" s="614"/>
      <c r="T73" s="614"/>
      <c r="U73" s="614"/>
      <c r="V73" s="614"/>
      <c r="W73" s="614"/>
      <c r="X73" s="614"/>
      <c r="Y73" s="614"/>
      <c r="Z73" s="614"/>
      <c r="AA73" s="614"/>
      <c r="AB73" s="614"/>
      <c r="AC73" s="614"/>
      <c r="AD73" s="614"/>
      <c r="AE73" s="614"/>
      <c r="AF73" s="615"/>
      <c r="AG73" s="1879"/>
      <c r="AH73" s="1879"/>
      <c r="AI73" s="1879"/>
      <c r="AJ73" s="1879"/>
      <c r="AK73" s="1879"/>
      <c r="AL73" s="1879"/>
      <c r="AM73" s="1879"/>
      <c r="AN73" s="1879"/>
      <c r="AO73" s="1879"/>
      <c r="AP73" s="1879"/>
      <c r="AQ73" s="1879"/>
      <c r="AR73" s="1879"/>
      <c r="AS73" s="1879"/>
    </row>
    <row r="74" spans="1:45" customFormat="1">
      <c r="A74" s="1882"/>
      <c r="B74" s="1885"/>
      <c r="C74" s="1888"/>
      <c r="D74" s="576" t="s">
        <v>364</v>
      </c>
      <c r="E74" s="614"/>
      <c r="F74" s="614"/>
      <c r="G74" s="614"/>
      <c r="H74" s="614"/>
      <c r="I74" s="614"/>
      <c r="J74" s="614"/>
      <c r="K74" s="614"/>
      <c r="L74" s="614"/>
      <c r="M74" s="614"/>
      <c r="N74" s="614"/>
      <c r="O74" s="614"/>
      <c r="P74" s="614"/>
      <c r="Q74" s="614"/>
      <c r="R74" s="614"/>
      <c r="S74" s="614"/>
      <c r="T74" s="614"/>
      <c r="U74" s="614"/>
      <c r="V74" s="614"/>
      <c r="W74" s="614"/>
      <c r="X74" s="614"/>
      <c r="Y74" s="614"/>
      <c r="Z74" s="614"/>
      <c r="AA74" s="614"/>
      <c r="AB74" s="614"/>
      <c r="AC74" s="614"/>
      <c r="AD74" s="614"/>
      <c r="AE74" s="614"/>
      <c r="AF74" s="615"/>
      <c r="AG74" s="1879"/>
      <c r="AH74" s="1879"/>
      <c r="AI74" s="1879"/>
      <c r="AJ74" s="1879"/>
      <c r="AK74" s="1879"/>
      <c r="AL74" s="1879"/>
      <c r="AM74" s="1879"/>
      <c r="AN74" s="1879"/>
      <c r="AO74" s="1879"/>
      <c r="AP74" s="1879"/>
      <c r="AQ74" s="1879"/>
      <c r="AR74" s="1879"/>
      <c r="AS74" s="1879"/>
    </row>
    <row r="75" spans="1:45" customFormat="1" ht="16.5" thickBot="1">
      <c r="A75" s="1883"/>
      <c r="B75" s="1886"/>
      <c r="C75" s="1889"/>
      <c r="D75" s="577" t="s">
        <v>365</v>
      </c>
      <c r="E75" s="614">
        <v>1</v>
      </c>
      <c r="F75" s="614">
        <v>9</v>
      </c>
      <c r="G75" s="614"/>
      <c r="H75" s="614"/>
      <c r="I75" s="614"/>
      <c r="J75" s="614"/>
      <c r="K75" s="614"/>
      <c r="L75" s="614"/>
      <c r="M75" s="614"/>
      <c r="N75" s="614"/>
      <c r="O75" s="614"/>
      <c r="P75" s="614"/>
      <c r="Q75" s="614"/>
      <c r="R75" s="614"/>
      <c r="S75" s="614"/>
      <c r="T75" s="614"/>
      <c r="U75" s="614"/>
      <c r="V75" s="614"/>
      <c r="W75" s="760">
        <v>4</v>
      </c>
      <c r="X75" s="761">
        <v>5</v>
      </c>
      <c r="Y75" s="740">
        <v>1</v>
      </c>
      <c r="Z75" s="741">
        <v>2</v>
      </c>
      <c r="AA75" s="742">
        <v>0</v>
      </c>
      <c r="AB75" s="741">
        <v>2</v>
      </c>
      <c r="AC75" s="741">
        <v>3</v>
      </c>
      <c r="AD75" s="742">
        <v>0</v>
      </c>
      <c r="AE75" s="743">
        <v>1</v>
      </c>
      <c r="AF75" s="615"/>
      <c r="AG75" s="1880"/>
      <c r="AH75" s="1880"/>
      <c r="AI75" s="1880"/>
      <c r="AJ75" s="1880"/>
      <c r="AK75" s="1880"/>
      <c r="AL75" s="1880"/>
      <c r="AM75" s="1880"/>
      <c r="AN75" s="1880"/>
      <c r="AO75" s="1880"/>
      <c r="AP75" s="1880"/>
      <c r="AQ75" s="1880"/>
      <c r="AR75" s="1880"/>
      <c r="AS75" s="1880"/>
    </row>
    <row r="76" spans="1:45">
      <c r="A76" s="1877"/>
      <c r="B76" s="1877"/>
      <c r="C76" s="1877"/>
      <c r="D76" s="1877"/>
      <c r="E76" s="3">
        <f>SUM(E71:E75)</f>
        <v>1</v>
      </c>
      <c r="F76" s="3">
        <f t="shared" ref="F76:AE76" si="16">SUM(F71:F75)</f>
        <v>9</v>
      </c>
      <c r="G76" s="3">
        <f t="shared" si="16"/>
        <v>0</v>
      </c>
      <c r="H76" s="3">
        <f t="shared" si="16"/>
        <v>0</v>
      </c>
      <c r="I76" s="3">
        <f t="shared" si="16"/>
        <v>0</v>
      </c>
      <c r="J76" s="3">
        <f t="shared" si="16"/>
        <v>0</v>
      </c>
      <c r="K76" s="3">
        <f t="shared" si="16"/>
        <v>0</v>
      </c>
      <c r="L76" s="3">
        <f t="shared" si="16"/>
        <v>0</v>
      </c>
      <c r="M76" s="3">
        <f t="shared" si="16"/>
        <v>0</v>
      </c>
      <c r="N76" s="3">
        <f t="shared" si="16"/>
        <v>0</v>
      </c>
      <c r="O76" s="3">
        <f t="shared" si="16"/>
        <v>0</v>
      </c>
      <c r="P76" s="3">
        <f t="shared" si="16"/>
        <v>0</v>
      </c>
      <c r="Q76" s="3">
        <f t="shared" si="16"/>
        <v>0</v>
      </c>
      <c r="R76" s="3">
        <f t="shared" si="16"/>
        <v>0</v>
      </c>
      <c r="S76" s="3">
        <f t="shared" si="16"/>
        <v>0</v>
      </c>
      <c r="T76" s="3">
        <f t="shared" si="16"/>
        <v>0</v>
      </c>
      <c r="U76" s="3">
        <f t="shared" si="16"/>
        <v>0</v>
      </c>
      <c r="V76" s="3">
        <f t="shared" si="16"/>
        <v>0</v>
      </c>
      <c r="W76" s="3">
        <f t="shared" si="16"/>
        <v>4</v>
      </c>
      <c r="X76" s="3">
        <f t="shared" si="16"/>
        <v>5</v>
      </c>
      <c r="Y76" s="3">
        <f t="shared" si="16"/>
        <v>1</v>
      </c>
      <c r="Z76" s="3">
        <f t="shared" si="16"/>
        <v>2</v>
      </c>
      <c r="AA76" s="3">
        <f t="shared" si="16"/>
        <v>0</v>
      </c>
      <c r="AB76" s="3">
        <f t="shared" si="16"/>
        <v>2</v>
      </c>
      <c r="AC76" s="3">
        <f t="shared" si="16"/>
        <v>3</v>
      </c>
      <c r="AD76" s="3">
        <f t="shared" si="16"/>
        <v>0</v>
      </c>
      <c r="AE76" s="3">
        <f t="shared" si="16"/>
        <v>1</v>
      </c>
      <c r="AF76" s="4"/>
      <c r="AG76" s="111">
        <f>SUM(AG71)</f>
        <v>0</v>
      </c>
      <c r="AH76" s="111">
        <f t="shared" ref="AH76:AS76" si="17">SUM(AH71)</f>
        <v>0</v>
      </c>
      <c r="AI76" s="111">
        <f t="shared" si="17"/>
        <v>0</v>
      </c>
      <c r="AJ76" s="111">
        <f t="shared" si="17"/>
        <v>0</v>
      </c>
      <c r="AK76" s="111">
        <f t="shared" si="17"/>
        <v>0</v>
      </c>
      <c r="AL76" s="111">
        <f t="shared" si="17"/>
        <v>0</v>
      </c>
      <c r="AM76" s="111">
        <f t="shared" si="17"/>
        <v>0</v>
      </c>
      <c r="AN76" s="111">
        <f t="shared" si="17"/>
        <v>0</v>
      </c>
      <c r="AO76" s="111">
        <f t="shared" si="17"/>
        <v>0</v>
      </c>
      <c r="AP76" s="111">
        <f t="shared" si="17"/>
        <v>0</v>
      </c>
      <c r="AQ76" s="111">
        <f t="shared" si="17"/>
        <v>0</v>
      </c>
      <c r="AR76" s="111">
        <f t="shared" si="17"/>
        <v>0</v>
      </c>
      <c r="AS76" s="111">
        <f t="shared" si="17"/>
        <v>0</v>
      </c>
    </row>
    <row r="77" spans="1:45" ht="19.5" thickBot="1">
      <c r="A77" s="318"/>
      <c r="B77" s="318"/>
      <c r="C77" s="318"/>
      <c r="D77" s="31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45" customFormat="1">
      <c r="A78" s="1890" t="s">
        <v>51</v>
      </c>
      <c r="B78" s="1893" t="s">
        <v>167</v>
      </c>
      <c r="C78" s="1896" t="s">
        <v>258</v>
      </c>
      <c r="D78" s="602" t="s">
        <v>52</v>
      </c>
      <c r="E78" s="614"/>
      <c r="F78" s="614"/>
      <c r="G78" s="614"/>
      <c r="H78" s="614"/>
      <c r="I78" s="614"/>
      <c r="J78" s="614"/>
      <c r="K78" s="614"/>
      <c r="L78" s="614"/>
      <c r="M78" s="614"/>
      <c r="N78" s="614"/>
      <c r="O78" s="614"/>
      <c r="P78" s="614"/>
      <c r="Q78" s="614"/>
      <c r="R78" s="614"/>
      <c r="S78" s="614"/>
      <c r="T78" s="614"/>
      <c r="U78" s="614"/>
      <c r="V78" s="614"/>
      <c r="W78" s="614"/>
      <c r="X78" s="614"/>
      <c r="Y78" s="614"/>
      <c r="Z78" s="614"/>
      <c r="AA78" s="614"/>
      <c r="AB78" s="614"/>
      <c r="AC78" s="614"/>
      <c r="AD78" s="614"/>
      <c r="AE78" s="614"/>
      <c r="AF78" s="615"/>
      <c r="AG78" s="1878"/>
      <c r="AH78" s="1878"/>
      <c r="AI78" s="1878"/>
      <c r="AJ78" s="1878"/>
      <c r="AK78" s="1878"/>
      <c r="AL78" s="1878"/>
      <c r="AM78" s="1878"/>
      <c r="AN78" s="1878"/>
      <c r="AO78" s="1878"/>
      <c r="AP78" s="1878"/>
      <c r="AQ78" s="1878"/>
      <c r="AR78" s="1878"/>
      <c r="AS78" s="1878"/>
    </row>
    <row r="79" spans="1:45" customFormat="1">
      <c r="A79" s="1891"/>
      <c r="B79" s="1894"/>
      <c r="C79" s="1897"/>
      <c r="D79" s="603" t="s">
        <v>259</v>
      </c>
      <c r="E79" s="614"/>
      <c r="F79" s="614"/>
      <c r="G79" s="614"/>
      <c r="H79" s="614"/>
      <c r="I79" s="614"/>
      <c r="J79" s="614"/>
      <c r="K79" s="614"/>
      <c r="L79" s="614"/>
      <c r="M79" s="614"/>
      <c r="N79" s="614"/>
      <c r="O79" s="614"/>
      <c r="P79" s="614"/>
      <c r="Q79" s="614"/>
      <c r="R79" s="614"/>
      <c r="S79" s="614"/>
      <c r="T79" s="614"/>
      <c r="U79" s="614"/>
      <c r="V79" s="614"/>
      <c r="W79" s="614"/>
      <c r="X79" s="614"/>
      <c r="Y79" s="614"/>
      <c r="Z79" s="614"/>
      <c r="AA79" s="614"/>
      <c r="AB79" s="614"/>
      <c r="AC79" s="614"/>
      <c r="AD79" s="614"/>
      <c r="AE79" s="614"/>
      <c r="AF79" s="615"/>
      <c r="AG79" s="1879"/>
      <c r="AH79" s="1879"/>
      <c r="AI79" s="1879"/>
      <c r="AJ79" s="1879"/>
      <c r="AK79" s="1879"/>
      <c r="AL79" s="1879"/>
      <c r="AM79" s="1879"/>
      <c r="AN79" s="1879"/>
      <c r="AO79" s="1879"/>
      <c r="AP79" s="1879"/>
      <c r="AQ79" s="1879"/>
      <c r="AR79" s="1879"/>
      <c r="AS79" s="1879"/>
    </row>
    <row r="80" spans="1:45" customFormat="1" ht="15.75" thickBot="1">
      <c r="A80" s="1892"/>
      <c r="B80" s="1895"/>
      <c r="C80" s="1898"/>
      <c r="D80" s="604" t="s">
        <v>260</v>
      </c>
      <c r="E80" s="614"/>
      <c r="F80" s="614"/>
      <c r="G80" s="614"/>
      <c r="H80" s="614"/>
      <c r="I80" s="614"/>
      <c r="J80" s="614"/>
      <c r="K80" s="614"/>
      <c r="L80" s="614"/>
      <c r="M80" s="614"/>
      <c r="N80" s="614"/>
      <c r="O80" s="614"/>
      <c r="P80" s="614"/>
      <c r="Q80" s="614"/>
      <c r="R80" s="614"/>
      <c r="S80" s="614"/>
      <c r="T80" s="614"/>
      <c r="U80" s="614"/>
      <c r="V80" s="614"/>
      <c r="W80" s="614"/>
      <c r="X80" s="614"/>
      <c r="Y80" s="614"/>
      <c r="Z80" s="614"/>
      <c r="AA80" s="614"/>
      <c r="AB80" s="614"/>
      <c r="AC80" s="614"/>
      <c r="AD80" s="614"/>
      <c r="AE80" s="614"/>
      <c r="AF80" s="615"/>
      <c r="AG80" s="1880"/>
      <c r="AH80" s="1880"/>
      <c r="AI80" s="1880"/>
      <c r="AJ80" s="1880"/>
      <c r="AK80" s="1880"/>
      <c r="AL80" s="1880"/>
      <c r="AM80" s="1880"/>
      <c r="AN80" s="1880"/>
      <c r="AO80" s="1880"/>
      <c r="AP80" s="1880"/>
      <c r="AQ80" s="1880"/>
      <c r="AR80" s="1880"/>
      <c r="AS80" s="1880"/>
    </row>
    <row r="81" spans="1:45" ht="14.45" customHeight="1">
      <c r="A81" s="1877"/>
      <c r="B81" s="1877"/>
      <c r="C81" s="1877"/>
      <c r="D81" s="1877"/>
      <c r="E81" s="3">
        <f>SUM(E78:E80)</f>
        <v>0</v>
      </c>
      <c r="F81" s="3">
        <f t="shared" ref="F81:I81" si="18">SUM(F78:F80)</f>
        <v>0</v>
      </c>
      <c r="G81" s="3">
        <f t="shared" si="18"/>
        <v>0</v>
      </c>
      <c r="H81" s="3">
        <f t="shared" si="18"/>
        <v>0</v>
      </c>
      <c r="I81" s="3">
        <f t="shared" si="18"/>
        <v>0</v>
      </c>
      <c r="J81" s="3">
        <f t="shared" ref="J81:N81" si="19">SUM(J78:J80)</f>
        <v>0</v>
      </c>
      <c r="K81" s="3">
        <f t="shared" si="19"/>
        <v>0</v>
      </c>
      <c r="L81" s="3">
        <f t="shared" si="19"/>
        <v>0</v>
      </c>
      <c r="M81" s="3">
        <f t="shared" si="19"/>
        <v>0</v>
      </c>
      <c r="N81" s="3">
        <f t="shared" si="19"/>
        <v>0</v>
      </c>
      <c r="O81" s="3">
        <f t="shared" ref="O81:R81" si="20">SUM(O78:O80)</f>
        <v>0</v>
      </c>
      <c r="P81" s="3">
        <f t="shared" si="20"/>
        <v>0</v>
      </c>
      <c r="Q81" s="3">
        <f t="shared" si="20"/>
        <v>0</v>
      </c>
      <c r="R81" s="3">
        <f t="shared" si="20"/>
        <v>0</v>
      </c>
      <c r="S81" s="3">
        <f t="shared" ref="S81:V81" si="21">SUM(S78:S80)</f>
        <v>0</v>
      </c>
      <c r="T81" s="3">
        <f t="shared" si="21"/>
        <v>0</v>
      </c>
      <c r="U81" s="3">
        <f t="shared" si="21"/>
        <v>0</v>
      </c>
      <c r="V81" s="3">
        <f t="shared" si="21"/>
        <v>0</v>
      </c>
      <c r="W81" s="3">
        <f t="shared" ref="W81:AE81" si="22">SUM(W78:W80)</f>
        <v>0</v>
      </c>
      <c r="X81" s="3">
        <f t="shared" si="22"/>
        <v>0</v>
      </c>
      <c r="Y81" s="3">
        <f t="shared" si="22"/>
        <v>0</v>
      </c>
      <c r="Z81" s="3">
        <f t="shared" si="22"/>
        <v>0</v>
      </c>
      <c r="AA81" s="3">
        <f t="shared" si="22"/>
        <v>0</v>
      </c>
      <c r="AB81" s="3">
        <f t="shared" si="22"/>
        <v>0</v>
      </c>
      <c r="AC81" s="3">
        <f t="shared" si="22"/>
        <v>0</v>
      </c>
      <c r="AD81" s="3">
        <f t="shared" si="22"/>
        <v>0</v>
      </c>
      <c r="AE81" s="3">
        <f t="shared" si="22"/>
        <v>0</v>
      </c>
      <c r="AF81" s="4"/>
      <c r="AG81" s="111">
        <f>SUM(AG78)</f>
        <v>0</v>
      </c>
      <c r="AH81" s="111">
        <f t="shared" ref="AH81:AS81" si="23">SUM(AH78)</f>
        <v>0</v>
      </c>
      <c r="AI81" s="111">
        <f t="shared" si="23"/>
        <v>0</v>
      </c>
      <c r="AJ81" s="111">
        <f t="shared" si="23"/>
        <v>0</v>
      </c>
      <c r="AK81" s="111">
        <f t="shared" si="23"/>
        <v>0</v>
      </c>
      <c r="AL81" s="111">
        <f t="shared" si="23"/>
        <v>0</v>
      </c>
      <c r="AM81" s="111">
        <f t="shared" si="23"/>
        <v>0</v>
      </c>
      <c r="AN81" s="111">
        <f t="shared" si="23"/>
        <v>0</v>
      </c>
      <c r="AO81" s="111">
        <f t="shared" si="23"/>
        <v>0</v>
      </c>
      <c r="AP81" s="111">
        <f t="shared" si="23"/>
        <v>0</v>
      </c>
      <c r="AQ81" s="111">
        <f t="shared" si="23"/>
        <v>0</v>
      </c>
      <c r="AR81" s="111">
        <f t="shared" si="23"/>
        <v>0</v>
      </c>
      <c r="AS81" s="111">
        <f t="shared" si="23"/>
        <v>0</v>
      </c>
    </row>
    <row r="82" spans="1:45" ht="19.5" thickBot="1">
      <c r="A82" s="318"/>
      <c r="B82" s="318"/>
      <c r="C82" s="318"/>
      <c r="D82" s="31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45" customFormat="1">
      <c r="A83" s="1881" t="s">
        <v>51</v>
      </c>
      <c r="B83" s="1884" t="s">
        <v>220</v>
      </c>
      <c r="C83" s="1887" t="s">
        <v>358</v>
      </c>
      <c r="D83" s="575" t="s">
        <v>221</v>
      </c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4"/>
      <c r="S83" s="614"/>
      <c r="T83" s="614"/>
      <c r="U83" s="614"/>
      <c r="V83" s="614"/>
      <c r="W83" s="614"/>
      <c r="X83" s="614"/>
      <c r="Y83" s="614"/>
      <c r="Z83" s="614"/>
      <c r="AA83" s="614"/>
      <c r="AB83" s="614"/>
      <c r="AC83" s="614"/>
      <c r="AD83" s="614"/>
      <c r="AE83" s="614"/>
      <c r="AF83" s="615"/>
      <c r="AG83" s="1878"/>
      <c r="AH83" s="1878"/>
      <c r="AI83" s="1878"/>
      <c r="AJ83" s="1878"/>
      <c r="AK83" s="1878"/>
      <c r="AL83" s="1878"/>
      <c r="AM83" s="1878"/>
      <c r="AN83" s="1878"/>
      <c r="AO83" s="1878"/>
      <c r="AP83" s="1878"/>
      <c r="AQ83" s="1878"/>
      <c r="AR83" s="1878"/>
      <c r="AS83" s="1878"/>
    </row>
    <row r="84" spans="1:45" customFormat="1">
      <c r="A84" s="1882"/>
      <c r="B84" s="1885"/>
      <c r="C84" s="1888"/>
      <c r="D84" s="576" t="s">
        <v>222</v>
      </c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  <c r="P84" s="614"/>
      <c r="Q84" s="614"/>
      <c r="R84" s="614"/>
      <c r="S84" s="614"/>
      <c r="T84" s="614"/>
      <c r="U84" s="614"/>
      <c r="V84" s="614"/>
      <c r="W84" s="614"/>
      <c r="X84" s="614"/>
      <c r="Y84" s="614"/>
      <c r="Z84" s="614"/>
      <c r="AA84" s="614"/>
      <c r="AB84" s="614"/>
      <c r="AC84" s="614"/>
      <c r="AD84" s="614"/>
      <c r="AE84" s="614"/>
      <c r="AF84" s="615"/>
      <c r="AG84" s="1879"/>
      <c r="AH84" s="1879"/>
      <c r="AI84" s="1879"/>
      <c r="AJ84" s="1879"/>
      <c r="AK84" s="1879"/>
      <c r="AL84" s="1879"/>
      <c r="AM84" s="1879"/>
      <c r="AN84" s="1879"/>
      <c r="AO84" s="1879"/>
      <c r="AP84" s="1879"/>
      <c r="AQ84" s="1879"/>
      <c r="AR84" s="1879"/>
      <c r="AS84" s="1879"/>
    </row>
    <row r="85" spans="1:45" customFormat="1">
      <c r="A85" s="1882"/>
      <c r="B85" s="1885"/>
      <c r="C85" s="1888"/>
      <c r="D85" s="576" t="s">
        <v>223</v>
      </c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  <c r="P85" s="614"/>
      <c r="Q85" s="614"/>
      <c r="R85" s="614"/>
      <c r="S85" s="614"/>
      <c r="T85" s="614"/>
      <c r="U85" s="614"/>
      <c r="V85" s="614"/>
      <c r="W85" s="614"/>
      <c r="X85" s="614"/>
      <c r="Y85" s="614"/>
      <c r="Z85" s="614"/>
      <c r="AA85" s="614"/>
      <c r="AB85" s="614"/>
      <c r="AC85" s="614"/>
      <c r="AD85" s="614"/>
      <c r="AE85" s="614"/>
      <c r="AF85" s="615"/>
      <c r="AG85" s="1879"/>
      <c r="AH85" s="1879"/>
      <c r="AI85" s="1879"/>
      <c r="AJ85" s="1879"/>
      <c r="AK85" s="1879"/>
      <c r="AL85" s="1879"/>
      <c r="AM85" s="1879"/>
      <c r="AN85" s="1879"/>
      <c r="AO85" s="1879"/>
      <c r="AP85" s="1879"/>
      <c r="AQ85" s="1879"/>
      <c r="AR85" s="1879"/>
      <c r="AS85" s="1879"/>
    </row>
    <row r="86" spans="1:45" customFormat="1">
      <c r="A86" s="1882"/>
      <c r="B86" s="1885"/>
      <c r="C86" s="1888"/>
      <c r="D86" s="576" t="s">
        <v>237</v>
      </c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  <c r="P86" s="614"/>
      <c r="Q86" s="614"/>
      <c r="R86" s="614"/>
      <c r="S86" s="614"/>
      <c r="T86" s="614"/>
      <c r="U86" s="614"/>
      <c r="V86" s="614"/>
      <c r="W86" s="614"/>
      <c r="X86" s="614"/>
      <c r="Y86" s="614"/>
      <c r="Z86" s="614"/>
      <c r="AA86" s="614"/>
      <c r="AB86" s="614"/>
      <c r="AC86" s="614"/>
      <c r="AD86" s="614"/>
      <c r="AE86" s="614"/>
      <c r="AF86" s="615"/>
      <c r="AG86" s="1879"/>
      <c r="AH86" s="1879"/>
      <c r="AI86" s="1879"/>
      <c r="AJ86" s="1879"/>
      <c r="AK86" s="1879"/>
      <c r="AL86" s="1879"/>
      <c r="AM86" s="1879"/>
      <c r="AN86" s="1879"/>
      <c r="AO86" s="1879"/>
      <c r="AP86" s="1879"/>
      <c r="AQ86" s="1879"/>
      <c r="AR86" s="1879"/>
      <c r="AS86" s="1879"/>
    </row>
    <row r="87" spans="1:45" customFormat="1" ht="15.75" thickBot="1">
      <c r="A87" s="1883"/>
      <c r="B87" s="1886"/>
      <c r="C87" s="1889"/>
      <c r="D87" s="577" t="s">
        <v>238</v>
      </c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  <c r="P87" s="614"/>
      <c r="Q87" s="614"/>
      <c r="R87" s="614"/>
      <c r="S87" s="614"/>
      <c r="T87" s="614"/>
      <c r="U87" s="614"/>
      <c r="V87" s="614"/>
      <c r="W87" s="614"/>
      <c r="X87" s="614"/>
      <c r="Y87" s="614"/>
      <c r="Z87" s="614"/>
      <c r="AA87" s="614"/>
      <c r="AB87" s="614"/>
      <c r="AC87" s="614"/>
      <c r="AD87" s="614"/>
      <c r="AE87" s="614"/>
      <c r="AF87" s="615"/>
      <c r="AG87" s="1880"/>
      <c r="AH87" s="1880"/>
      <c r="AI87" s="1880"/>
      <c r="AJ87" s="1880"/>
      <c r="AK87" s="1880"/>
      <c r="AL87" s="1880"/>
      <c r="AM87" s="1880"/>
      <c r="AN87" s="1880"/>
      <c r="AO87" s="1880"/>
      <c r="AP87" s="1880"/>
      <c r="AQ87" s="1880"/>
      <c r="AR87" s="1880"/>
      <c r="AS87" s="1880"/>
    </row>
    <row r="88" spans="1:45">
      <c r="A88" s="1877"/>
      <c r="B88" s="1877"/>
      <c r="C88" s="1877"/>
      <c r="D88" s="1877"/>
      <c r="E88" s="3">
        <f>SUM(E83:E87)</f>
        <v>0</v>
      </c>
      <c r="F88" s="3">
        <f t="shared" ref="F88:AE88" si="24">SUM(F83:F87)</f>
        <v>0</v>
      </c>
      <c r="G88" s="3">
        <f t="shared" si="24"/>
        <v>0</v>
      </c>
      <c r="H88" s="3">
        <f t="shared" si="24"/>
        <v>0</v>
      </c>
      <c r="I88" s="3">
        <f t="shared" si="24"/>
        <v>0</v>
      </c>
      <c r="J88" s="3">
        <f t="shared" si="24"/>
        <v>0</v>
      </c>
      <c r="K88" s="3">
        <f t="shared" si="24"/>
        <v>0</v>
      </c>
      <c r="L88" s="3">
        <f t="shared" si="24"/>
        <v>0</v>
      </c>
      <c r="M88" s="3">
        <f t="shared" si="24"/>
        <v>0</v>
      </c>
      <c r="N88" s="3">
        <f t="shared" si="24"/>
        <v>0</v>
      </c>
      <c r="O88" s="3">
        <f t="shared" si="24"/>
        <v>0</v>
      </c>
      <c r="P88" s="3">
        <f t="shared" si="24"/>
        <v>0</v>
      </c>
      <c r="Q88" s="3">
        <f t="shared" si="24"/>
        <v>0</v>
      </c>
      <c r="R88" s="3">
        <f t="shared" si="24"/>
        <v>0</v>
      </c>
      <c r="S88" s="3">
        <f t="shared" si="24"/>
        <v>0</v>
      </c>
      <c r="T88" s="3">
        <f t="shared" si="24"/>
        <v>0</v>
      </c>
      <c r="U88" s="3">
        <f t="shared" si="24"/>
        <v>0</v>
      </c>
      <c r="V88" s="3">
        <f t="shared" si="24"/>
        <v>0</v>
      </c>
      <c r="W88" s="3">
        <f t="shared" si="24"/>
        <v>0</v>
      </c>
      <c r="X88" s="3">
        <f t="shared" si="24"/>
        <v>0</v>
      </c>
      <c r="Y88" s="3">
        <f t="shared" si="24"/>
        <v>0</v>
      </c>
      <c r="Z88" s="3">
        <f t="shared" si="24"/>
        <v>0</v>
      </c>
      <c r="AA88" s="3">
        <f t="shared" si="24"/>
        <v>0</v>
      </c>
      <c r="AB88" s="3">
        <f t="shared" si="24"/>
        <v>0</v>
      </c>
      <c r="AC88" s="3">
        <f t="shared" si="24"/>
        <v>0</v>
      </c>
      <c r="AD88" s="3">
        <f t="shared" si="24"/>
        <v>0</v>
      </c>
      <c r="AE88" s="3">
        <f t="shared" si="24"/>
        <v>0</v>
      </c>
      <c r="AF88" s="4"/>
      <c r="AG88" s="111">
        <f>SUM(AG83)</f>
        <v>0</v>
      </c>
      <c r="AH88" s="111">
        <f t="shared" ref="AH88:AS88" si="25">SUM(AH83)</f>
        <v>0</v>
      </c>
      <c r="AI88" s="111">
        <f t="shared" si="25"/>
        <v>0</v>
      </c>
      <c r="AJ88" s="111">
        <f t="shared" si="25"/>
        <v>0</v>
      </c>
      <c r="AK88" s="111">
        <f t="shared" si="25"/>
        <v>0</v>
      </c>
      <c r="AL88" s="111">
        <f t="shared" si="25"/>
        <v>0</v>
      </c>
      <c r="AM88" s="111">
        <f t="shared" si="25"/>
        <v>0</v>
      </c>
      <c r="AN88" s="111">
        <f t="shared" si="25"/>
        <v>0</v>
      </c>
      <c r="AO88" s="111">
        <f t="shared" si="25"/>
        <v>0</v>
      </c>
      <c r="AP88" s="111">
        <f t="shared" si="25"/>
        <v>0</v>
      </c>
      <c r="AQ88" s="111">
        <f t="shared" si="25"/>
        <v>0</v>
      </c>
      <c r="AR88" s="111">
        <f t="shared" si="25"/>
        <v>0</v>
      </c>
      <c r="AS88" s="111">
        <f t="shared" si="25"/>
        <v>0</v>
      </c>
    </row>
    <row r="89" spans="1:45" ht="19.5" thickBot="1">
      <c r="A89" s="318"/>
      <c r="B89" s="318"/>
      <c r="C89" s="318"/>
      <c r="D89" s="318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45" customFormat="1">
      <c r="A90" s="1881" t="s">
        <v>51</v>
      </c>
      <c r="B90" s="1884" t="s">
        <v>261</v>
      </c>
      <c r="C90" s="1887" t="s">
        <v>357</v>
      </c>
      <c r="D90" s="575" t="s">
        <v>262</v>
      </c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  <c r="P90" s="614"/>
      <c r="Q90" s="614"/>
      <c r="R90" s="614"/>
      <c r="S90" s="614"/>
      <c r="T90" s="614"/>
      <c r="U90" s="614"/>
      <c r="V90" s="614"/>
      <c r="W90" s="614"/>
      <c r="X90" s="614"/>
      <c r="Y90" s="614"/>
      <c r="Z90" s="614"/>
      <c r="AA90" s="614"/>
      <c r="AB90" s="614"/>
      <c r="AC90" s="614"/>
      <c r="AD90" s="614"/>
      <c r="AE90" s="614"/>
      <c r="AF90" s="615"/>
      <c r="AG90" s="1878"/>
      <c r="AH90" s="1878"/>
      <c r="AI90" s="1878"/>
      <c r="AJ90" s="1878"/>
      <c r="AK90" s="1878"/>
      <c r="AL90" s="1878"/>
      <c r="AM90" s="1878"/>
      <c r="AN90" s="1878"/>
      <c r="AO90" s="1878"/>
      <c r="AP90" s="1878"/>
      <c r="AQ90" s="1878"/>
      <c r="AR90" s="1878"/>
      <c r="AS90" s="1878"/>
    </row>
    <row r="91" spans="1:45" customFormat="1">
      <c r="A91" s="1882"/>
      <c r="B91" s="1885"/>
      <c r="C91" s="1888"/>
      <c r="D91" s="576" t="s">
        <v>263</v>
      </c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  <c r="P91" s="614"/>
      <c r="Q91" s="614"/>
      <c r="R91" s="614"/>
      <c r="S91" s="614"/>
      <c r="T91" s="614"/>
      <c r="U91" s="614"/>
      <c r="V91" s="614"/>
      <c r="W91" s="614"/>
      <c r="X91" s="614"/>
      <c r="Y91" s="614"/>
      <c r="Z91" s="614"/>
      <c r="AA91" s="614"/>
      <c r="AB91" s="614"/>
      <c r="AC91" s="614"/>
      <c r="AD91" s="614"/>
      <c r="AE91" s="614"/>
      <c r="AF91" s="615"/>
      <c r="AG91" s="1879"/>
      <c r="AH91" s="1879"/>
      <c r="AI91" s="1879"/>
      <c r="AJ91" s="1879"/>
      <c r="AK91" s="1879"/>
      <c r="AL91" s="1879"/>
      <c r="AM91" s="1879"/>
      <c r="AN91" s="1879"/>
      <c r="AO91" s="1879"/>
      <c r="AP91" s="1879"/>
      <c r="AQ91" s="1879"/>
      <c r="AR91" s="1879"/>
      <c r="AS91" s="1879"/>
    </row>
    <row r="92" spans="1:45" customFormat="1" ht="15.75" thickBot="1">
      <c r="A92" s="1883"/>
      <c r="B92" s="1886"/>
      <c r="C92" s="1889"/>
      <c r="D92" s="605" t="s">
        <v>264</v>
      </c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  <c r="P92" s="614"/>
      <c r="Q92" s="614"/>
      <c r="R92" s="614"/>
      <c r="S92" s="614"/>
      <c r="T92" s="614"/>
      <c r="U92" s="614"/>
      <c r="V92" s="614"/>
      <c r="W92" s="614"/>
      <c r="X92" s="614"/>
      <c r="Y92" s="614"/>
      <c r="Z92" s="614"/>
      <c r="AA92" s="614"/>
      <c r="AB92" s="614"/>
      <c r="AC92" s="614"/>
      <c r="AD92" s="614"/>
      <c r="AE92" s="614"/>
      <c r="AF92" s="615"/>
      <c r="AG92" s="1880"/>
      <c r="AH92" s="1880"/>
      <c r="AI92" s="1880"/>
      <c r="AJ92" s="1880"/>
      <c r="AK92" s="1880"/>
      <c r="AL92" s="1880"/>
      <c r="AM92" s="1880"/>
      <c r="AN92" s="1880"/>
      <c r="AO92" s="1880"/>
      <c r="AP92" s="1880"/>
      <c r="AQ92" s="1880"/>
      <c r="AR92" s="1880"/>
      <c r="AS92" s="1880"/>
    </row>
    <row r="93" spans="1:45" ht="14.45" customHeight="1">
      <c r="A93" s="1877"/>
      <c r="B93" s="1877"/>
      <c r="C93" s="1877"/>
      <c r="D93" s="1877"/>
      <c r="E93" s="3">
        <f>SUM(E90:E92)</f>
        <v>0</v>
      </c>
      <c r="F93" s="3">
        <f t="shared" ref="F93:AE93" si="26">SUM(F90:F92)</f>
        <v>0</v>
      </c>
      <c r="G93" s="3">
        <f t="shared" si="26"/>
        <v>0</v>
      </c>
      <c r="H93" s="3">
        <f t="shared" si="26"/>
        <v>0</v>
      </c>
      <c r="I93" s="3">
        <f t="shared" si="26"/>
        <v>0</v>
      </c>
      <c r="J93" s="3">
        <f t="shared" si="26"/>
        <v>0</v>
      </c>
      <c r="K93" s="3">
        <f t="shared" si="26"/>
        <v>0</v>
      </c>
      <c r="L93" s="3">
        <f t="shared" si="26"/>
        <v>0</v>
      </c>
      <c r="M93" s="3">
        <f t="shared" si="26"/>
        <v>0</v>
      </c>
      <c r="N93" s="3">
        <f t="shared" si="26"/>
        <v>0</v>
      </c>
      <c r="O93" s="3">
        <f t="shared" si="26"/>
        <v>0</v>
      </c>
      <c r="P93" s="3">
        <f t="shared" si="26"/>
        <v>0</v>
      </c>
      <c r="Q93" s="3">
        <f t="shared" si="26"/>
        <v>0</v>
      </c>
      <c r="R93" s="3">
        <f t="shared" si="26"/>
        <v>0</v>
      </c>
      <c r="S93" s="3">
        <f t="shared" si="26"/>
        <v>0</v>
      </c>
      <c r="T93" s="3">
        <f t="shared" si="26"/>
        <v>0</v>
      </c>
      <c r="U93" s="3">
        <f t="shared" si="26"/>
        <v>0</v>
      </c>
      <c r="V93" s="3">
        <f t="shared" si="26"/>
        <v>0</v>
      </c>
      <c r="W93" s="3">
        <f t="shared" si="26"/>
        <v>0</v>
      </c>
      <c r="X93" s="3">
        <f t="shared" si="26"/>
        <v>0</v>
      </c>
      <c r="Y93" s="3">
        <f t="shared" si="26"/>
        <v>0</v>
      </c>
      <c r="Z93" s="3">
        <f t="shared" si="26"/>
        <v>0</v>
      </c>
      <c r="AA93" s="3">
        <f t="shared" si="26"/>
        <v>0</v>
      </c>
      <c r="AB93" s="3">
        <f t="shared" si="26"/>
        <v>0</v>
      </c>
      <c r="AC93" s="3">
        <f t="shared" si="26"/>
        <v>0</v>
      </c>
      <c r="AD93" s="3">
        <f t="shared" si="26"/>
        <v>0</v>
      </c>
      <c r="AE93" s="3">
        <f t="shared" si="26"/>
        <v>0</v>
      </c>
      <c r="AF93" s="4"/>
      <c r="AG93" s="111">
        <f>SUM(AG90)</f>
        <v>0</v>
      </c>
      <c r="AH93" s="111">
        <f t="shared" ref="AH93:AS93" si="27">SUM(AH90)</f>
        <v>0</v>
      </c>
      <c r="AI93" s="111">
        <f t="shared" si="27"/>
        <v>0</v>
      </c>
      <c r="AJ93" s="111">
        <f t="shared" si="27"/>
        <v>0</v>
      </c>
      <c r="AK93" s="111">
        <f t="shared" si="27"/>
        <v>0</v>
      </c>
      <c r="AL93" s="111">
        <f t="shared" si="27"/>
        <v>0</v>
      </c>
      <c r="AM93" s="111">
        <f t="shared" si="27"/>
        <v>0</v>
      </c>
      <c r="AN93" s="111">
        <f t="shared" si="27"/>
        <v>0</v>
      </c>
      <c r="AO93" s="111">
        <f t="shared" si="27"/>
        <v>0</v>
      </c>
      <c r="AP93" s="111">
        <f t="shared" si="27"/>
        <v>0</v>
      </c>
      <c r="AQ93" s="111">
        <f t="shared" si="27"/>
        <v>0</v>
      </c>
      <c r="AR93" s="111">
        <f t="shared" si="27"/>
        <v>0</v>
      </c>
      <c r="AS93" s="111">
        <f t="shared" si="27"/>
        <v>0</v>
      </c>
    </row>
    <row r="94" spans="1:45" ht="19.5" thickBot="1">
      <c r="A94" s="318"/>
      <c r="B94" s="318"/>
      <c r="C94" s="318"/>
      <c r="D94" s="318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45" customFormat="1">
      <c r="A95" s="1881" t="s">
        <v>265</v>
      </c>
      <c r="B95" s="1884" t="s">
        <v>266</v>
      </c>
      <c r="C95" s="1887" t="s">
        <v>356</v>
      </c>
      <c r="D95" s="575" t="s">
        <v>267</v>
      </c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  <c r="P95" s="614"/>
      <c r="Q95" s="614"/>
      <c r="R95" s="614"/>
      <c r="S95" s="614"/>
      <c r="T95" s="614"/>
      <c r="U95" s="614"/>
      <c r="V95" s="614"/>
      <c r="W95" s="614"/>
      <c r="X95" s="614"/>
      <c r="Y95" s="614"/>
      <c r="Z95" s="614"/>
      <c r="AA95" s="614"/>
      <c r="AB95" s="614"/>
      <c r="AC95" s="614"/>
      <c r="AD95" s="614"/>
      <c r="AE95" s="614"/>
      <c r="AF95" s="615"/>
      <c r="AG95" s="1878"/>
      <c r="AH95" s="1878"/>
      <c r="AI95" s="1878"/>
      <c r="AJ95" s="1878"/>
      <c r="AK95" s="1878"/>
      <c r="AL95" s="1878"/>
      <c r="AM95" s="1878"/>
      <c r="AN95" s="1878"/>
      <c r="AO95" s="1878"/>
      <c r="AP95" s="1878"/>
      <c r="AQ95" s="1878"/>
      <c r="AR95" s="1878"/>
      <c r="AS95" s="1878"/>
    </row>
    <row r="96" spans="1:45" customFormat="1">
      <c r="A96" s="1882"/>
      <c r="B96" s="1885"/>
      <c r="C96" s="1888"/>
      <c r="D96" s="576" t="s">
        <v>163</v>
      </c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  <c r="P96" s="614"/>
      <c r="Q96" s="614"/>
      <c r="R96" s="614"/>
      <c r="S96" s="614"/>
      <c r="T96" s="614"/>
      <c r="U96" s="614"/>
      <c r="V96" s="614"/>
      <c r="W96" s="614"/>
      <c r="X96" s="614"/>
      <c r="Y96" s="614"/>
      <c r="Z96" s="614"/>
      <c r="AA96" s="614"/>
      <c r="AB96" s="614"/>
      <c r="AC96" s="614"/>
      <c r="AD96" s="614"/>
      <c r="AE96" s="614"/>
      <c r="AF96" s="615"/>
      <c r="AG96" s="1879"/>
      <c r="AH96" s="1879"/>
      <c r="AI96" s="1879"/>
      <c r="AJ96" s="1879"/>
      <c r="AK96" s="1879"/>
      <c r="AL96" s="1879"/>
      <c r="AM96" s="1879"/>
      <c r="AN96" s="1879"/>
      <c r="AO96" s="1879"/>
      <c r="AP96" s="1879"/>
      <c r="AQ96" s="1879"/>
      <c r="AR96" s="1879"/>
      <c r="AS96" s="1879"/>
    </row>
    <row r="97" spans="1:45" customFormat="1">
      <c r="A97" s="1882"/>
      <c r="B97" s="1885"/>
      <c r="C97" s="1888"/>
      <c r="D97" s="576" t="s">
        <v>142</v>
      </c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  <c r="P97" s="614"/>
      <c r="Q97" s="614"/>
      <c r="R97" s="614"/>
      <c r="S97" s="614"/>
      <c r="T97" s="614"/>
      <c r="U97" s="614"/>
      <c r="V97" s="614"/>
      <c r="W97" s="614"/>
      <c r="X97" s="614"/>
      <c r="Y97" s="614"/>
      <c r="Z97" s="614"/>
      <c r="AA97" s="614"/>
      <c r="AB97" s="614"/>
      <c r="AC97" s="614"/>
      <c r="AD97" s="614"/>
      <c r="AE97" s="614"/>
      <c r="AF97" s="615"/>
      <c r="AG97" s="1879"/>
      <c r="AH97" s="1879"/>
      <c r="AI97" s="1879"/>
      <c r="AJ97" s="1879"/>
      <c r="AK97" s="1879"/>
      <c r="AL97" s="1879"/>
      <c r="AM97" s="1879"/>
      <c r="AN97" s="1879"/>
      <c r="AO97" s="1879"/>
      <c r="AP97" s="1879"/>
      <c r="AQ97" s="1879"/>
      <c r="AR97" s="1879"/>
      <c r="AS97" s="1879"/>
    </row>
    <row r="98" spans="1:45" customFormat="1" ht="15.75" thickBot="1">
      <c r="A98" s="1883"/>
      <c r="B98" s="1886"/>
      <c r="C98" s="1889"/>
      <c r="D98" s="605" t="s">
        <v>164</v>
      </c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  <c r="P98" s="614"/>
      <c r="Q98" s="614"/>
      <c r="R98" s="614"/>
      <c r="S98" s="614"/>
      <c r="T98" s="614"/>
      <c r="U98" s="614"/>
      <c r="V98" s="614"/>
      <c r="W98" s="614"/>
      <c r="X98" s="614"/>
      <c r="Y98" s="614"/>
      <c r="Z98" s="614"/>
      <c r="AA98" s="614"/>
      <c r="AB98" s="614"/>
      <c r="AC98" s="614"/>
      <c r="AD98" s="614"/>
      <c r="AE98" s="614"/>
      <c r="AF98" s="615"/>
      <c r="AG98" s="1880"/>
      <c r="AH98" s="1880"/>
      <c r="AI98" s="1880"/>
      <c r="AJ98" s="1880"/>
      <c r="AK98" s="1880"/>
      <c r="AL98" s="1880"/>
      <c r="AM98" s="1880"/>
      <c r="AN98" s="1880"/>
      <c r="AO98" s="1880"/>
      <c r="AP98" s="1880"/>
      <c r="AQ98" s="1880"/>
      <c r="AR98" s="1880"/>
      <c r="AS98" s="1880"/>
    </row>
    <row r="99" spans="1:45">
      <c r="A99" s="1877"/>
      <c r="B99" s="1877"/>
      <c r="C99" s="1877"/>
      <c r="D99" s="1877"/>
      <c r="E99" s="3">
        <f>SUM(E95:E98)</f>
        <v>0</v>
      </c>
      <c r="F99" s="3">
        <f t="shared" ref="F99:AE99" si="28">SUM(F95:F98)</f>
        <v>0</v>
      </c>
      <c r="G99" s="3">
        <f t="shared" si="28"/>
        <v>0</v>
      </c>
      <c r="H99" s="3">
        <f t="shared" si="28"/>
        <v>0</v>
      </c>
      <c r="I99" s="3">
        <f t="shared" si="28"/>
        <v>0</v>
      </c>
      <c r="J99" s="3">
        <f t="shared" si="28"/>
        <v>0</v>
      </c>
      <c r="K99" s="3">
        <f t="shared" si="28"/>
        <v>0</v>
      </c>
      <c r="L99" s="3">
        <f t="shared" si="28"/>
        <v>0</v>
      </c>
      <c r="M99" s="3">
        <f t="shared" si="28"/>
        <v>0</v>
      </c>
      <c r="N99" s="3">
        <f t="shared" si="28"/>
        <v>0</v>
      </c>
      <c r="O99" s="3">
        <f t="shared" si="28"/>
        <v>0</v>
      </c>
      <c r="P99" s="3">
        <f t="shared" si="28"/>
        <v>0</v>
      </c>
      <c r="Q99" s="3">
        <f t="shared" si="28"/>
        <v>0</v>
      </c>
      <c r="R99" s="3">
        <f t="shared" si="28"/>
        <v>0</v>
      </c>
      <c r="S99" s="3">
        <f t="shared" si="28"/>
        <v>0</v>
      </c>
      <c r="T99" s="3">
        <f t="shared" si="28"/>
        <v>0</v>
      </c>
      <c r="U99" s="3">
        <f t="shared" si="28"/>
        <v>0</v>
      </c>
      <c r="V99" s="3">
        <f t="shared" si="28"/>
        <v>0</v>
      </c>
      <c r="W99" s="3">
        <f t="shared" si="28"/>
        <v>0</v>
      </c>
      <c r="X99" s="3">
        <f t="shared" si="28"/>
        <v>0</v>
      </c>
      <c r="Y99" s="3">
        <f t="shared" si="28"/>
        <v>0</v>
      </c>
      <c r="Z99" s="3">
        <f t="shared" si="28"/>
        <v>0</v>
      </c>
      <c r="AA99" s="3">
        <f t="shared" si="28"/>
        <v>0</v>
      </c>
      <c r="AB99" s="3">
        <f t="shared" si="28"/>
        <v>0</v>
      </c>
      <c r="AC99" s="3">
        <f t="shared" si="28"/>
        <v>0</v>
      </c>
      <c r="AD99" s="3">
        <f t="shared" si="28"/>
        <v>0</v>
      </c>
      <c r="AE99" s="3">
        <f t="shared" si="28"/>
        <v>0</v>
      </c>
      <c r="AF99" s="4"/>
      <c r="AG99" s="111">
        <f>SUM(AG95)</f>
        <v>0</v>
      </c>
      <c r="AH99" s="111">
        <f t="shared" ref="AH99:AS99" si="29">SUM(AH95)</f>
        <v>0</v>
      </c>
      <c r="AI99" s="111">
        <f t="shared" si="29"/>
        <v>0</v>
      </c>
      <c r="AJ99" s="111">
        <f t="shared" si="29"/>
        <v>0</v>
      </c>
      <c r="AK99" s="111">
        <f t="shared" si="29"/>
        <v>0</v>
      </c>
      <c r="AL99" s="111">
        <f t="shared" si="29"/>
        <v>0</v>
      </c>
      <c r="AM99" s="111">
        <f t="shared" si="29"/>
        <v>0</v>
      </c>
      <c r="AN99" s="111">
        <f t="shared" si="29"/>
        <v>0</v>
      </c>
      <c r="AO99" s="111">
        <f t="shared" si="29"/>
        <v>0</v>
      </c>
      <c r="AP99" s="111">
        <f t="shared" si="29"/>
        <v>0</v>
      </c>
      <c r="AQ99" s="111">
        <f t="shared" si="29"/>
        <v>0</v>
      </c>
      <c r="AR99" s="111">
        <f t="shared" si="29"/>
        <v>0</v>
      </c>
      <c r="AS99" s="111">
        <f t="shared" si="29"/>
        <v>0</v>
      </c>
    </row>
    <row r="100" spans="1:45" customFormat="1" ht="15.75" thickBot="1"/>
    <row r="101" spans="1:45" customFormat="1" ht="15.75">
      <c r="A101" s="1881" t="s">
        <v>265</v>
      </c>
      <c r="B101" s="1884" t="s">
        <v>268</v>
      </c>
      <c r="C101" s="1887" t="s">
        <v>355</v>
      </c>
      <c r="D101" s="575" t="s">
        <v>269</v>
      </c>
      <c r="E101" s="614">
        <v>2</v>
      </c>
      <c r="F101" s="614">
        <v>41</v>
      </c>
      <c r="G101" s="614"/>
      <c r="H101" s="614"/>
      <c r="I101" s="614"/>
      <c r="J101" s="614"/>
      <c r="K101" s="614"/>
      <c r="L101" s="614"/>
      <c r="M101" s="614"/>
      <c r="N101" s="614"/>
      <c r="O101" s="614"/>
      <c r="P101" s="614"/>
      <c r="Q101" s="614"/>
      <c r="R101" s="614"/>
      <c r="S101" s="614"/>
      <c r="T101" s="614"/>
      <c r="U101" s="614"/>
      <c r="V101" s="614"/>
      <c r="W101" s="740">
        <v>3</v>
      </c>
      <c r="X101" s="743">
        <v>38</v>
      </c>
      <c r="Y101" s="740">
        <v>5</v>
      </c>
      <c r="Z101" s="741">
        <v>13</v>
      </c>
      <c r="AA101" s="742">
        <v>14</v>
      </c>
      <c r="AB101" s="741">
        <v>8</v>
      </c>
      <c r="AC101" s="741">
        <v>1</v>
      </c>
      <c r="AD101" s="742">
        <v>0</v>
      </c>
      <c r="AE101" s="743">
        <v>0</v>
      </c>
      <c r="AF101" s="615"/>
      <c r="AG101" s="1878"/>
      <c r="AH101" s="1878"/>
      <c r="AI101" s="1878"/>
      <c r="AJ101" s="1878"/>
      <c r="AK101" s="1878"/>
      <c r="AL101" s="1878"/>
      <c r="AM101" s="1878"/>
      <c r="AN101" s="1878"/>
      <c r="AO101" s="1878"/>
      <c r="AP101" s="1878"/>
      <c r="AQ101" s="1878"/>
      <c r="AR101" s="1878"/>
      <c r="AS101" s="1878"/>
    </row>
    <row r="102" spans="1:45" customFormat="1">
      <c r="A102" s="1882"/>
      <c r="B102" s="1885"/>
      <c r="C102" s="1888"/>
      <c r="D102" s="576" t="s">
        <v>270</v>
      </c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  <c r="P102" s="614"/>
      <c r="Q102" s="614"/>
      <c r="R102" s="614"/>
      <c r="S102" s="614"/>
      <c r="T102" s="614"/>
      <c r="U102" s="614"/>
      <c r="V102" s="614"/>
      <c r="W102" s="614"/>
      <c r="X102" s="614"/>
      <c r="Y102" s="614"/>
      <c r="Z102" s="614"/>
      <c r="AA102" s="614"/>
      <c r="AB102" s="614"/>
      <c r="AC102" s="614"/>
      <c r="AD102" s="614"/>
      <c r="AE102" s="614"/>
      <c r="AF102" s="615"/>
      <c r="AG102" s="1879"/>
      <c r="AH102" s="1879"/>
      <c r="AI102" s="1879"/>
      <c r="AJ102" s="1879"/>
      <c r="AK102" s="1879"/>
      <c r="AL102" s="1879"/>
      <c r="AM102" s="1879"/>
      <c r="AN102" s="1879"/>
      <c r="AO102" s="1879"/>
      <c r="AP102" s="1879"/>
      <c r="AQ102" s="1879"/>
      <c r="AR102" s="1879"/>
      <c r="AS102" s="1879"/>
    </row>
    <row r="103" spans="1:45" customFormat="1">
      <c r="A103" s="1882"/>
      <c r="B103" s="1885"/>
      <c r="C103" s="1888"/>
      <c r="D103" s="576" t="s">
        <v>187</v>
      </c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  <c r="P103" s="614"/>
      <c r="Q103" s="614"/>
      <c r="R103" s="614"/>
      <c r="S103" s="614"/>
      <c r="T103" s="614"/>
      <c r="U103" s="614"/>
      <c r="V103" s="614"/>
      <c r="W103" s="614"/>
      <c r="X103" s="614"/>
      <c r="Y103" s="614"/>
      <c r="Z103" s="614"/>
      <c r="AA103" s="614"/>
      <c r="AB103" s="614"/>
      <c r="AC103" s="614"/>
      <c r="AD103" s="614"/>
      <c r="AE103" s="614"/>
      <c r="AF103" s="615"/>
      <c r="AG103" s="1879"/>
      <c r="AH103" s="1879"/>
      <c r="AI103" s="1879"/>
      <c r="AJ103" s="1879"/>
      <c r="AK103" s="1879"/>
      <c r="AL103" s="1879"/>
      <c r="AM103" s="1879"/>
      <c r="AN103" s="1879"/>
      <c r="AO103" s="1879"/>
      <c r="AP103" s="1879"/>
      <c r="AQ103" s="1879"/>
      <c r="AR103" s="1879"/>
      <c r="AS103" s="1879"/>
    </row>
    <row r="104" spans="1:45" customFormat="1" ht="19.5" customHeight="1">
      <c r="A104" s="1882"/>
      <c r="B104" s="1885"/>
      <c r="C104" s="1888"/>
      <c r="D104" s="576" t="s">
        <v>271</v>
      </c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  <c r="P104" s="614"/>
      <c r="Q104" s="614"/>
      <c r="R104" s="614"/>
      <c r="S104" s="614"/>
      <c r="T104" s="614"/>
      <c r="U104" s="614"/>
      <c r="V104" s="614"/>
      <c r="W104" s="614"/>
      <c r="X104" s="614"/>
      <c r="Y104" s="614"/>
      <c r="Z104" s="614"/>
      <c r="AA104" s="614"/>
      <c r="AB104" s="614"/>
      <c r="AC104" s="614"/>
      <c r="AD104" s="614"/>
      <c r="AE104" s="614"/>
      <c r="AF104" s="615"/>
      <c r="AG104" s="1879"/>
      <c r="AH104" s="1879"/>
      <c r="AI104" s="1879"/>
      <c r="AJ104" s="1879"/>
      <c r="AK104" s="1879"/>
      <c r="AL104" s="1879"/>
      <c r="AM104" s="1879"/>
      <c r="AN104" s="1879"/>
      <c r="AO104" s="1879"/>
      <c r="AP104" s="1879"/>
      <c r="AQ104" s="1879"/>
      <c r="AR104" s="1879"/>
      <c r="AS104" s="1879"/>
    </row>
    <row r="105" spans="1:45" customFormat="1">
      <c r="A105" s="1882"/>
      <c r="B105" s="1885"/>
      <c r="C105" s="1888"/>
      <c r="D105" s="576" t="s">
        <v>143</v>
      </c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  <c r="P105" s="614"/>
      <c r="Q105" s="614"/>
      <c r="R105" s="614"/>
      <c r="S105" s="614"/>
      <c r="T105" s="614"/>
      <c r="U105" s="614"/>
      <c r="V105" s="614"/>
      <c r="W105" s="614"/>
      <c r="X105" s="614"/>
      <c r="Y105" s="614"/>
      <c r="Z105" s="614"/>
      <c r="AA105" s="614"/>
      <c r="AB105" s="614"/>
      <c r="AC105" s="614"/>
      <c r="AD105" s="614"/>
      <c r="AE105" s="614"/>
      <c r="AF105" s="615"/>
      <c r="AG105" s="1879"/>
      <c r="AH105" s="1879"/>
      <c r="AI105" s="1879"/>
      <c r="AJ105" s="1879"/>
      <c r="AK105" s="1879"/>
      <c r="AL105" s="1879"/>
      <c r="AM105" s="1879"/>
      <c r="AN105" s="1879"/>
      <c r="AO105" s="1879"/>
      <c r="AP105" s="1879"/>
      <c r="AQ105" s="1879"/>
      <c r="AR105" s="1879"/>
      <c r="AS105" s="1879"/>
    </row>
    <row r="106" spans="1:45" customFormat="1">
      <c r="A106" s="1882"/>
      <c r="B106" s="1885"/>
      <c r="C106" s="1888"/>
      <c r="D106" s="576" t="s">
        <v>272</v>
      </c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  <c r="P106" s="614"/>
      <c r="Q106" s="614"/>
      <c r="R106" s="614"/>
      <c r="S106" s="614"/>
      <c r="T106" s="614"/>
      <c r="U106" s="614"/>
      <c r="V106" s="614"/>
      <c r="W106" s="614"/>
      <c r="X106" s="614"/>
      <c r="Y106" s="614"/>
      <c r="Z106" s="614"/>
      <c r="AA106" s="614"/>
      <c r="AB106" s="614"/>
      <c r="AC106" s="614"/>
      <c r="AD106" s="614"/>
      <c r="AE106" s="614"/>
      <c r="AF106" s="615"/>
      <c r="AG106" s="1879"/>
      <c r="AH106" s="1879"/>
      <c r="AI106" s="1879"/>
      <c r="AJ106" s="1879"/>
      <c r="AK106" s="1879"/>
      <c r="AL106" s="1879"/>
      <c r="AM106" s="1879"/>
      <c r="AN106" s="1879"/>
      <c r="AO106" s="1879"/>
      <c r="AP106" s="1879"/>
      <c r="AQ106" s="1879"/>
      <c r="AR106" s="1879"/>
      <c r="AS106" s="1879"/>
    </row>
    <row r="107" spans="1:45" customFormat="1">
      <c r="A107" s="1882"/>
      <c r="B107" s="1885"/>
      <c r="C107" s="1888"/>
      <c r="D107" s="576" t="s">
        <v>273</v>
      </c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  <c r="P107" s="614"/>
      <c r="Q107" s="614"/>
      <c r="R107" s="614"/>
      <c r="S107" s="614"/>
      <c r="T107" s="614"/>
      <c r="U107" s="614"/>
      <c r="V107" s="614"/>
      <c r="W107" s="614"/>
      <c r="X107" s="614"/>
      <c r="Y107" s="614"/>
      <c r="Z107" s="614"/>
      <c r="AA107" s="614"/>
      <c r="AB107" s="614"/>
      <c r="AC107" s="614"/>
      <c r="AD107" s="614"/>
      <c r="AE107" s="614"/>
      <c r="AF107" s="615"/>
      <c r="AG107" s="1879"/>
      <c r="AH107" s="1879"/>
      <c r="AI107" s="1879"/>
      <c r="AJ107" s="1879"/>
      <c r="AK107" s="1879"/>
      <c r="AL107" s="1879"/>
      <c r="AM107" s="1879"/>
      <c r="AN107" s="1879"/>
      <c r="AO107" s="1879"/>
      <c r="AP107" s="1879"/>
      <c r="AQ107" s="1879"/>
      <c r="AR107" s="1879"/>
      <c r="AS107" s="1879"/>
    </row>
    <row r="108" spans="1:45" customFormat="1">
      <c r="A108" s="1882"/>
      <c r="B108" s="1885"/>
      <c r="C108" s="1888"/>
      <c r="D108" s="576" t="s">
        <v>274</v>
      </c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  <c r="P108" s="614"/>
      <c r="Q108" s="614"/>
      <c r="R108" s="614"/>
      <c r="S108" s="614"/>
      <c r="T108" s="614"/>
      <c r="U108" s="614"/>
      <c r="V108" s="614"/>
      <c r="W108" s="614"/>
      <c r="X108" s="614"/>
      <c r="Y108" s="614"/>
      <c r="Z108" s="614"/>
      <c r="AA108" s="614"/>
      <c r="AB108" s="614"/>
      <c r="AC108" s="614"/>
      <c r="AD108" s="614"/>
      <c r="AE108" s="614"/>
      <c r="AF108" s="615"/>
      <c r="AG108" s="1879"/>
      <c r="AH108" s="1879"/>
      <c r="AI108" s="1879"/>
      <c r="AJ108" s="1879"/>
      <c r="AK108" s="1879"/>
      <c r="AL108" s="1879"/>
      <c r="AM108" s="1879"/>
      <c r="AN108" s="1879"/>
      <c r="AO108" s="1879"/>
      <c r="AP108" s="1879"/>
      <c r="AQ108" s="1879"/>
      <c r="AR108" s="1879"/>
      <c r="AS108" s="1879"/>
    </row>
    <row r="109" spans="1:45" customFormat="1">
      <c r="A109" s="1882"/>
      <c r="B109" s="1885"/>
      <c r="C109" s="1888"/>
      <c r="D109" s="576" t="s">
        <v>275</v>
      </c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  <c r="P109" s="614"/>
      <c r="Q109" s="614"/>
      <c r="R109" s="614"/>
      <c r="S109" s="614"/>
      <c r="T109" s="614"/>
      <c r="U109" s="614"/>
      <c r="V109" s="614"/>
      <c r="W109" s="614"/>
      <c r="X109" s="614"/>
      <c r="Y109" s="614"/>
      <c r="Z109" s="614"/>
      <c r="AA109" s="614"/>
      <c r="AB109" s="614"/>
      <c r="AC109" s="614"/>
      <c r="AD109" s="614"/>
      <c r="AE109" s="614"/>
      <c r="AF109" s="615"/>
      <c r="AG109" s="1879"/>
      <c r="AH109" s="1879"/>
      <c r="AI109" s="1879"/>
      <c r="AJ109" s="1879"/>
      <c r="AK109" s="1879"/>
      <c r="AL109" s="1879"/>
      <c r="AM109" s="1879"/>
      <c r="AN109" s="1879"/>
      <c r="AO109" s="1879"/>
      <c r="AP109" s="1879"/>
      <c r="AQ109" s="1879"/>
      <c r="AR109" s="1879"/>
      <c r="AS109" s="1879"/>
    </row>
    <row r="110" spans="1:45" customFormat="1" ht="15.75" thickBot="1">
      <c r="A110" s="1883"/>
      <c r="B110" s="1886"/>
      <c r="C110" s="1889"/>
      <c r="D110" s="605" t="s">
        <v>276</v>
      </c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  <c r="P110" s="614"/>
      <c r="Q110" s="614"/>
      <c r="R110" s="614"/>
      <c r="S110" s="614"/>
      <c r="T110" s="614"/>
      <c r="U110" s="614"/>
      <c r="V110" s="614"/>
      <c r="W110" s="614"/>
      <c r="X110" s="614"/>
      <c r="Y110" s="614"/>
      <c r="Z110" s="614"/>
      <c r="AA110" s="614"/>
      <c r="AB110" s="614"/>
      <c r="AC110" s="614"/>
      <c r="AD110" s="614"/>
      <c r="AE110" s="614"/>
      <c r="AF110" s="615"/>
      <c r="AG110" s="1880"/>
      <c r="AH110" s="1880"/>
      <c r="AI110" s="1880"/>
      <c r="AJ110" s="1880"/>
      <c r="AK110" s="1880"/>
      <c r="AL110" s="1880"/>
      <c r="AM110" s="1880"/>
      <c r="AN110" s="1880"/>
      <c r="AO110" s="1880"/>
      <c r="AP110" s="1880"/>
      <c r="AQ110" s="1880"/>
      <c r="AR110" s="1880"/>
      <c r="AS110" s="1880"/>
    </row>
    <row r="111" spans="1:45">
      <c r="A111" s="1877"/>
      <c r="B111" s="1877"/>
      <c r="C111" s="1877"/>
      <c r="D111" s="1877"/>
      <c r="E111" s="3">
        <f>SUM(E101:E110)</f>
        <v>2</v>
      </c>
      <c r="F111" s="3">
        <f t="shared" ref="F111:AE111" si="30">SUM(F101:F110)</f>
        <v>41</v>
      </c>
      <c r="G111" s="3">
        <f t="shared" si="30"/>
        <v>0</v>
      </c>
      <c r="H111" s="3">
        <f t="shared" si="30"/>
        <v>0</v>
      </c>
      <c r="I111" s="3">
        <f t="shared" si="30"/>
        <v>0</v>
      </c>
      <c r="J111" s="3">
        <f t="shared" si="30"/>
        <v>0</v>
      </c>
      <c r="K111" s="3">
        <f t="shared" si="30"/>
        <v>0</v>
      </c>
      <c r="L111" s="3">
        <f t="shared" si="30"/>
        <v>0</v>
      </c>
      <c r="M111" s="3">
        <f t="shared" si="30"/>
        <v>0</v>
      </c>
      <c r="N111" s="3">
        <f t="shared" si="30"/>
        <v>0</v>
      </c>
      <c r="O111" s="3">
        <f t="shared" si="30"/>
        <v>0</v>
      </c>
      <c r="P111" s="3">
        <f t="shared" si="30"/>
        <v>0</v>
      </c>
      <c r="Q111" s="3">
        <f t="shared" si="30"/>
        <v>0</v>
      </c>
      <c r="R111" s="3">
        <f t="shared" si="30"/>
        <v>0</v>
      </c>
      <c r="S111" s="3">
        <f t="shared" si="30"/>
        <v>0</v>
      </c>
      <c r="T111" s="3">
        <f t="shared" si="30"/>
        <v>0</v>
      </c>
      <c r="U111" s="3">
        <f t="shared" si="30"/>
        <v>0</v>
      </c>
      <c r="V111" s="3">
        <f t="shared" si="30"/>
        <v>0</v>
      </c>
      <c r="W111" s="3">
        <f t="shared" si="30"/>
        <v>3</v>
      </c>
      <c r="X111" s="3">
        <f t="shared" si="30"/>
        <v>38</v>
      </c>
      <c r="Y111" s="3">
        <f t="shared" si="30"/>
        <v>5</v>
      </c>
      <c r="Z111" s="3">
        <f t="shared" si="30"/>
        <v>13</v>
      </c>
      <c r="AA111" s="3">
        <f t="shared" si="30"/>
        <v>14</v>
      </c>
      <c r="AB111" s="3">
        <f t="shared" si="30"/>
        <v>8</v>
      </c>
      <c r="AC111" s="3">
        <f t="shared" si="30"/>
        <v>1</v>
      </c>
      <c r="AD111" s="3">
        <f t="shared" si="30"/>
        <v>0</v>
      </c>
      <c r="AE111" s="3">
        <f t="shared" si="30"/>
        <v>0</v>
      </c>
      <c r="AF111" s="4"/>
      <c r="AG111" s="111">
        <f>SUM(AG101)</f>
        <v>0</v>
      </c>
      <c r="AH111" s="111">
        <f t="shared" ref="AH111:AS111" si="31">SUM(AH101)</f>
        <v>0</v>
      </c>
      <c r="AI111" s="111">
        <f t="shared" si="31"/>
        <v>0</v>
      </c>
      <c r="AJ111" s="111">
        <f t="shared" si="31"/>
        <v>0</v>
      </c>
      <c r="AK111" s="111">
        <f t="shared" si="31"/>
        <v>0</v>
      </c>
      <c r="AL111" s="111">
        <f t="shared" si="31"/>
        <v>0</v>
      </c>
      <c r="AM111" s="111">
        <f t="shared" si="31"/>
        <v>0</v>
      </c>
      <c r="AN111" s="111">
        <f t="shared" si="31"/>
        <v>0</v>
      </c>
      <c r="AO111" s="111">
        <f t="shared" si="31"/>
        <v>0</v>
      </c>
      <c r="AP111" s="111">
        <f t="shared" si="31"/>
        <v>0</v>
      </c>
      <c r="AQ111" s="111">
        <f t="shared" si="31"/>
        <v>0</v>
      </c>
      <c r="AR111" s="111">
        <f t="shared" si="31"/>
        <v>0</v>
      </c>
      <c r="AS111" s="111">
        <f t="shared" si="31"/>
        <v>0</v>
      </c>
    </row>
    <row r="112" spans="1:45" ht="19.5" thickBot="1">
      <c r="A112" s="318"/>
      <c r="B112" s="318"/>
      <c r="C112" s="318"/>
      <c r="D112" s="318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45" customFormat="1">
      <c r="A113" s="1881" t="s">
        <v>57</v>
      </c>
      <c r="B113" s="1884" t="s">
        <v>128</v>
      </c>
      <c r="C113" s="1887" t="s">
        <v>354</v>
      </c>
      <c r="D113" s="575" t="s">
        <v>277</v>
      </c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  <c r="P113" s="614"/>
      <c r="Q113" s="614"/>
      <c r="R113" s="614"/>
      <c r="S113" s="614"/>
      <c r="T113" s="614"/>
      <c r="U113" s="614"/>
      <c r="V113" s="614"/>
      <c r="W113" s="614"/>
      <c r="X113" s="614"/>
      <c r="Y113" s="614"/>
      <c r="Z113" s="614"/>
      <c r="AA113" s="614"/>
      <c r="AB113" s="614"/>
      <c r="AC113" s="614"/>
      <c r="AD113" s="614"/>
      <c r="AE113" s="614"/>
      <c r="AF113" s="615"/>
      <c r="AG113" s="1878"/>
      <c r="AH113" s="1878"/>
      <c r="AI113" s="1878"/>
      <c r="AJ113" s="1878"/>
      <c r="AK113" s="1878"/>
      <c r="AL113" s="1878"/>
      <c r="AM113" s="1878"/>
      <c r="AN113" s="1878"/>
      <c r="AO113" s="1878"/>
      <c r="AP113" s="1878"/>
      <c r="AQ113" s="1878"/>
      <c r="AR113" s="1878"/>
      <c r="AS113" s="1878"/>
    </row>
    <row r="114" spans="1:45" customFormat="1" ht="30">
      <c r="A114" s="1882"/>
      <c r="B114" s="1885"/>
      <c r="C114" s="1888"/>
      <c r="D114" s="576" t="s">
        <v>278</v>
      </c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  <c r="P114" s="614"/>
      <c r="Q114" s="614"/>
      <c r="R114" s="614"/>
      <c r="S114" s="614"/>
      <c r="T114" s="614"/>
      <c r="U114" s="614"/>
      <c r="V114" s="614"/>
      <c r="W114" s="614"/>
      <c r="X114" s="614"/>
      <c r="Y114" s="614"/>
      <c r="Z114" s="614"/>
      <c r="AA114" s="614"/>
      <c r="AB114" s="614"/>
      <c r="AC114" s="614"/>
      <c r="AD114" s="614"/>
      <c r="AE114" s="614"/>
      <c r="AF114" s="615"/>
      <c r="AG114" s="1879"/>
      <c r="AH114" s="1879"/>
      <c r="AI114" s="1879"/>
      <c r="AJ114" s="1879"/>
      <c r="AK114" s="1879"/>
      <c r="AL114" s="1879"/>
      <c r="AM114" s="1879"/>
      <c r="AN114" s="1879"/>
      <c r="AO114" s="1879"/>
      <c r="AP114" s="1879"/>
      <c r="AQ114" s="1879"/>
      <c r="AR114" s="1879"/>
      <c r="AS114" s="1879"/>
    </row>
    <row r="115" spans="1:45" customFormat="1">
      <c r="A115" s="1882"/>
      <c r="B115" s="1885"/>
      <c r="C115" s="1888"/>
      <c r="D115" s="576" t="s">
        <v>282</v>
      </c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  <c r="P115" s="614"/>
      <c r="Q115" s="614"/>
      <c r="R115" s="614"/>
      <c r="S115" s="614"/>
      <c r="T115" s="614"/>
      <c r="U115" s="614"/>
      <c r="V115" s="614"/>
      <c r="W115" s="614"/>
      <c r="X115" s="614"/>
      <c r="Y115" s="614"/>
      <c r="Z115" s="614"/>
      <c r="AA115" s="614"/>
      <c r="AB115" s="614"/>
      <c r="AC115" s="614"/>
      <c r="AD115" s="614"/>
      <c r="AE115" s="614"/>
      <c r="AF115" s="615"/>
      <c r="AG115" s="1879"/>
      <c r="AH115" s="1879"/>
      <c r="AI115" s="1879"/>
      <c r="AJ115" s="1879"/>
      <c r="AK115" s="1879"/>
      <c r="AL115" s="1879"/>
      <c r="AM115" s="1879"/>
      <c r="AN115" s="1879"/>
      <c r="AO115" s="1879"/>
      <c r="AP115" s="1879"/>
      <c r="AQ115" s="1879"/>
      <c r="AR115" s="1879"/>
      <c r="AS115" s="1879"/>
    </row>
    <row r="116" spans="1:45" customFormat="1" ht="30">
      <c r="A116" s="1882"/>
      <c r="B116" s="1885"/>
      <c r="C116" s="1888"/>
      <c r="D116" s="576" t="s">
        <v>279</v>
      </c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  <c r="P116" s="614"/>
      <c r="Q116" s="614"/>
      <c r="R116" s="614"/>
      <c r="S116" s="614"/>
      <c r="T116" s="614"/>
      <c r="U116" s="614"/>
      <c r="V116" s="614"/>
      <c r="W116" s="614"/>
      <c r="X116" s="614"/>
      <c r="Y116" s="614"/>
      <c r="Z116" s="614"/>
      <c r="AA116" s="614"/>
      <c r="AB116" s="614"/>
      <c r="AC116" s="614"/>
      <c r="AD116" s="614"/>
      <c r="AE116" s="614"/>
      <c r="AF116" s="615"/>
      <c r="AG116" s="1879"/>
      <c r="AH116" s="1879"/>
      <c r="AI116" s="1879"/>
      <c r="AJ116" s="1879"/>
      <c r="AK116" s="1879"/>
      <c r="AL116" s="1879"/>
      <c r="AM116" s="1879"/>
      <c r="AN116" s="1879"/>
      <c r="AO116" s="1879"/>
      <c r="AP116" s="1879"/>
      <c r="AQ116" s="1879"/>
      <c r="AR116" s="1879"/>
      <c r="AS116" s="1879"/>
    </row>
    <row r="117" spans="1:45" customFormat="1">
      <c r="A117" s="1882"/>
      <c r="B117" s="1885"/>
      <c r="C117" s="1888"/>
      <c r="D117" s="576" t="s">
        <v>280</v>
      </c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  <c r="P117" s="614"/>
      <c r="Q117" s="614"/>
      <c r="R117" s="614"/>
      <c r="S117" s="614"/>
      <c r="T117" s="614"/>
      <c r="U117" s="614"/>
      <c r="V117" s="614"/>
      <c r="W117" s="614"/>
      <c r="X117" s="614"/>
      <c r="Y117" s="614"/>
      <c r="Z117" s="614"/>
      <c r="AA117" s="614"/>
      <c r="AB117" s="614"/>
      <c r="AC117" s="614"/>
      <c r="AD117" s="614"/>
      <c r="AE117" s="614"/>
      <c r="AF117" s="615"/>
      <c r="AG117" s="1879"/>
      <c r="AH117" s="1879"/>
      <c r="AI117" s="1879"/>
      <c r="AJ117" s="1879"/>
      <c r="AK117" s="1879"/>
      <c r="AL117" s="1879"/>
      <c r="AM117" s="1879"/>
      <c r="AN117" s="1879"/>
      <c r="AO117" s="1879"/>
      <c r="AP117" s="1879"/>
      <c r="AQ117" s="1879"/>
      <c r="AR117" s="1879"/>
      <c r="AS117" s="1879"/>
    </row>
    <row r="118" spans="1:45" customFormat="1">
      <c r="A118" s="1882"/>
      <c r="B118" s="1885"/>
      <c r="C118" s="1888"/>
      <c r="D118" s="576" t="s">
        <v>129</v>
      </c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  <c r="P118" s="614"/>
      <c r="Q118" s="614"/>
      <c r="R118" s="614"/>
      <c r="S118" s="614"/>
      <c r="T118" s="614"/>
      <c r="U118" s="614"/>
      <c r="V118" s="614"/>
      <c r="W118" s="614"/>
      <c r="X118" s="614"/>
      <c r="Y118" s="614"/>
      <c r="Z118" s="614"/>
      <c r="AA118" s="614"/>
      <c r="AB118" s="614"/>
      <c r="AC118" s="614"/>
      <c r="AD118" s="614"/>
      <c r="AE118" s="614"/>
      <c r="AF118" s="615"/>
      <c r="AG118" s="1879"/>
      <c r="AH118" s="1879"/>
      <c r="AI118" s="1879"/>
      <c r="AJ118" s="1879"/>
      <c r="AK118" s="1879"/>
      <c r="AL118" s="1879"/>
      <c r="AM118" s="1879"/>
      <c r="AN118" s="1879"/>
      <c r="AO118" s="1879"/>
      <c r="AP118" s="1879"/>
      <c r="AQ118" s="1879"/>
      <c r="AR118" s="1879"/>
      <c r="AS118" s="1879"/>
    </row>
    <row r="119" spans="1:45" customFormat="1">
      <c r="A119" s="1882"/>
      <c r="B119" s="1885"/>
      <c r="C119" s="1888"/>
      <c r="D119" s="576" t="s">
        <v>130</v>
      </c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  <c r="P119" s="614"/>
      <c r="Q119" s="614"/>
      <c r="R119" s="614"/>
      <c r="S119" s="614"/>
      <c r="T119" s="614"/>
      <c r="U119" s="614"/>
      <c r="V119" s="614"/>
      <c r="W119" s="614"/>
      <c r="X119" s="614"/>
      <c r="Y119" s="614"/>
      <c r="Z119" s="614"/>
      <c r="AA119" s="614"/>
      <c r="AB119" s="614"/>
      <c r="AC119" s="614"/>
      <c r="AD119" s="614"/>
      <c r="AE119" s="614"/>
      <c r="AF119" s="615"/>
      <c r="AG119" s="1879"/>
      <c r="AH119" s="1879"/>
      <c r="AI119" s="1879"/>
      <c r="AJ119" s="1879"/>
      <c r="AK119" s="1879"/>
      <c r="AL119" s="1879"/>
      <c r="AM119" s="1879"/>
      <c r="AN119" s="1879"/>
      <c r="AO119" s="1879"/>
      <c r="AP119" s="1879"/>
      <c r="AQ119" s="1879"/>
      <c r="AR119" s="1879"/>
      <c r="AS119" s="1879"/>
    </row>
    <row r="120" spans="1:45" customFormat="1">
      <c r="A120" s="1882"/>
      <c r="B120" s="1885"/>
      <c r="C120" s="1888"/>
      <c r="D120" s="576" t="s">
        <v>131</v>
      </c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  <c r="P120" s="614"/>
      <c r="Q120" s="614"/>
      <c r="R120" s="614"/>
      <c r="S120" s="614"/>
      <c r="T120" s="614"/>
      <c r="U120" s="614"/>
      <c r="V120" s="614"/>
      <c r="W120" s="614"/>
      <c r="X120" s="614"/>
      <c r="Y120" s="614"/>
      <c r="Z120" s="614"/>
      <c r="AA120" s="614"/>
      <c r="AB120" s="614"/>
      <c r="AC120" s="614"/>
      <c r="AD120" s="614"/>
      <c r="AE120" s="614"/>
      <c r="AF120" s="615"/>
      <c r="AG120" s="1879"/>
      <c r="AH120" s="1879"/>
      <c r="AI120" s="1879"/>
      <c r="AJ120" s="1879"/>
      <c r="AK120" s="1879"/>
      <c r="AL120" s="1879"/>
      <c r="AM120" s="1879"/>
      <c r="AN120" s="1879"/>
      <c r="AO120" s="1879"/>
      <c r="AP120" s="1879"/>
      <c r="AQ120" s="1879"/>
      <c r="AR120" s="1879"/>
      <c r="AS120" s="1879"/>
    </row>
    <row r="121" spans="1:45" customFormat="1">
      <c r="A121" s="1882"/>
      <c r="B121" s="1885"/>
      <c r="C121" s="1888"/>
      <c r="D121" s="576" t="s">
        <v>132</v>
      </c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  <c r="P121" s="614"/>
      <c r="Q121" s="614"/>
      <c r="R121" s="614"/>
      <c r="S121" s="614"/>
      <c r="T121" s="614"/>
      <c r="U121" s="614"/>
      <c r="V121" s="614"/>
      <c r="W121" s="614"/>
      <c r="X121" s="614"/>
      <c r="Y121" s="614"/>
      <c r="Z121" s="614"/>
      <c r="AA121" s="614"/>
      <c r="AB121" s="614"/>
      <c r="AC121" s="614"/>
      <c r="AD121" s="614"/>
      <c r="AE121" s="614"/>
      <c r="AF121" s="615"/>
      <c r="AG121" s="1879"/>
      <c r="AH121" s="1879"/>
      <c r="AI121" s="1879"/>
      <c r="AJ121" s="1879"/>
      <c r="AK121" s="1879"/>
      <c r="AL121" s="1879"/>
      <c r="AM121" s="1879"/>
      <c r="AN121" s="1879"/>
      <c r="AO121" s="1879"/>
      <c r="AP121" s="1879"/>
      <c r="AQ121" s="1879"/>
      <c r="AR121" s="1879"/>
      <c r="AS121" s="1879"/>
    </row>
    <row r="122" spans="1:45" customFormat="1">
      <c r="A122" s="1882"/>
      <c r="B122" s="1885"/>
      <c r="C122" s="1888"/>
      <c r="D122" s="576" t="s">
        <v>133</v>
      </c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  <c r="P122" s="614"/>
      <c r="Q122" s="614"/>
      <c r="R122" s="614"/>
      <c r="S122" s="614"/>
      <c r="T122" s="614"/>
      <c r="U122" s="614"/>
      <c r="V122" s="614"/>
      <c r="W122" s="614"/>
      <c r="X122" s="614"/>
      <c r="Y122" s="614"/>
      <c r="Z122" s="614"/>
      <c r="AA122" s="614"/>
      <c r="AB122" s="614"/>
      <c r="AC122" s="614"/>
      <c r="AD122" s="614"/>
      <c r="AE122" s="614"/>
      <c r="AF122" s="615"/>
      <c r="AG122" s="1879"/>
      <c r="AH122" s="1879"/>
      <c r="AI122" s="1879"/>
      <c r="AJ122" s="1879"/>
      <c r="AK122" s="1879"/>
      <c r="AL122" s="1879"/>
      <c r="AM122" s="1879"/>
      <c r="AN122" s="1879"/>
      <c r="AO122" s="1879"/>
      <c r="AP122" s="1879"/>
      <c r="AQ122" s="1879"/>
      <c r="AR122" s="1879"/>
      <c r="AS122" s="1879"/>
    </row>
    <row r="123" spans="1:45" customFormat="1">
      <c r="A123" s="1882"/>
      <c r="B123" s="1885"/>
      <c r="C123" s="1888"/>
      <c r="D123" s="576" t="s">
        <v>134</v>
      </c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  <c r="P123" s="614"/>
      <c r="Q123" s="614"/>
      <c r="R123" s="614"/>
      <c r="S123" s="614"/>
      <c r="T123" s="614"/>
      <c r="U123" s="614"/>
      <c r="V123" s="614"/>
      <c r="W123" s="614"/>
      <c r="X123" s="614"/>
      <c r="Y123" s="614"/>
      <c r="Z123" s="614"/>
      <c r="AA123" s="614"/>
      <c r="AB123" s="614"/>
      <c r="AC123" s="614"/>
      <c r="AD123" s="614"/>
      <c r="AE123" s="614"/>
      <c r="AF123" s="615"/>
      <c r="AG123" s="1879"/>
      <c r="AH123" s="1879"/>
      <c r="AI123" s="1879"/>
      <c r="AJ123" s="1879"/>
      <c r="AK123" s="1879"/>
      <c r="AL123" s="1879"/>
      <c r="AM123" s="1879"/>
      <c r="AN123" s="1879"/>
      <c r="AO123" s="1879"/>
      <c r="AP123" s="1879"/>
      <c r="AQ123" s="1879"/>
      <c r="AR123" s="1879"/>
      <c r="AS123" s="1879"/>
    </row>
    <row r="124" spans="1:45" customFormat="1">
      <c r="A124" s="1882"/>
      <c r="B124" s="1885"/>
      <c r="C124" s="1888"/>
      <c r="D124" s="576" t="s">
        <v>135</v>
      </c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  <c r="P124" s="614"/>
      <c r="Q124" s="614"/>
      <c r="R124" s="614"/>
      <c r="S124" s="614"/>
      <c r="T124" s="614"/>
      <c r="U124" s="614"/>
      <c r="V124" s="614"/>
      <c r="W124" s="614"/>
      <c r="X124" s="614"/>
      <c r="Y124" s="614"/>
      <c r="Z124" s="614"/>
      <c r="AA124" s="614"/>
      <c r="AB124" s="614"/>
      <c r="AC124" s="614"/>
      <c r="AD124" s="614"/>
      <c r="AE124" s="614"/>
      <c r="AF124" s="615"/>
      <c r="AG124" s="1879"/>
      <c r="AH124" s="1879"/>
      <c r="AI124" s="1879"/>
      <c r="AJ124" s="1879"/>
      <c r="AK124" s="1879"/>
      <c r="AL124" s="1879"/>
      <c r="AM124" s="1879"/>
      <c r="AN124" s="1879"/>
      <c r="AO124" s="1879"/>
      <c r="AP124" s="1879"/>
      <c r="AQ124" s="1879"/>
      <c r="AR124" s="1879"/>
      <c r="AS124" s="1879"/>
    </row>
    <row r="125" spans="1:45" customFormat="1">
      <c r="A125" s="1882"/>
      <c r="B125" s="1885"/>
      <c r="C125" s="1888"/>
      <c r="D125" s="576" t="s">
        <v>136</v>
      </c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  <c r="P125" s="614"/>
      <c r="Q125" s="614"/>
      <c r="R125" s="614"/>
      <c r="S125" s="614"/>
      <c r="T125" s="614"/>
      <c r="U125" s="614"/>
      <c r="V125" s="614"/>
      <c r="W125" s="614"/>
      <c r="X125" s="614"/>
      <c r="Y125" s="614"/>
      <c r="Z125" s="614"/>
      <c r="AA125" s="614"/>
      <c r="AB125" s="614"/>
      <c r="AC125" s="614"/>
      <c r="AD125" s="614"/>
      <c r="AE125" s="614"/>
      <c r="AF125" s="615"/>
      <c r="AG125" s="1879"/>
      <c r="AH125" s="1879"/>
      <c r="AI125" s="1879"/>
      <c r="AJ125" s="1879"/>
      <c r="AK125" s="1879"/>
      <c r="AL125" s="1879"/>
      <c r="AM125" s="1879"/>
      <c r="AN125" s="1879"/>
      <c r="AO125" s="1879"/>
      <c r="AP125" s="1879"/>
      <c r="AQ125" s="1879"/>
      <c r="AR125" s="1879"/>
      <c r="AS125" s="1879"/>
    </row>
    <row r="126" spans="1:45" customFormat="1" ht="30.75" thickBot="1">
      <c r="A126" s="1883"/>
      <c r="B126" s="1886"/>
      <c r="C126" s="1889"/>
      <c r="D126" s="605" t="s">
        <v>137</v>
      </c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  <c r="P126" s="614"/>
      <c r="Q126" s="614"/>
      <c r="R126" s="614"/>
      <c r="S126" s="614"/>
      <c r="T126" s="614"/>
      <c r="U126" s="614"/>
      <c r="V126" s="614"/>
      <c r="W126" s="614"/>
      <c r="X126" s="614"/>
      <c r="Y126" s="614"/>
      <c r="Z126" s="614"/>
      <c r="AA126" s="614"/>
      <c r="AB126" s="614"/>
      <c r="AC126" s="614"/>
      <c r="AD126" s="614"/>
      <c r="AE126" s="614"/>
      <c r="AF126" s="615"/>
      <c r="AG126" s="1880"/>
      <c r="AH126" s="1880"/>
      <c r="AI126" s="1880"/>
      <c r="AJ126" s="1880"/>
      <c r="AK126" s="1880"/>
      <c r="AL126" s="1880"/>
      <c r="AM126" s="1880"/>
      <c r="AN126" s="1880"/>
      <c r="AO126" s="1880"/>
      <c r="AP126" s="1880"/>
      <c r="AQ126" s="1880"/>
      <c r="AR126" s="1880"/>
      <c r="AS126" s="1880"/>
    </row>
    <row r="127" spans="1:45">
      <c r="A127" s="1877"/>
      <c r="B127" s="1877"/>
      <c r="C127" s="1877"/>
      <c r="D127" s="1877"/>
      <c r="E127" s="3">
        <f t="shared" ref="E127:AE127" si="32">SUM(E113:E126)</f>
        <v>0</v>
      </c>
      <c r="F127" s="3">
        <f t="shared" si="32"/>
        <v>0</v>
      </c>
      <c r="G127" s="3">
        <f t="shared" si="32"/>
        <v>0</v>
      </c>
      <c r="H127" s="3">
        <f t="shared" si="32"/>
        <v>0</v>
      </c>
      <c r="I127" s="3">
        <f t="shared" si="32"/>
        <v>0</v>
      </c>
      <c r="J127" s="3">
        <f t="shared" si="32"/>
        <v>0</v>
      </c>
      <c r="K127" s="3">
        <f t="shared" si="32"/>
        <v>0</v>
      </c>
      <c r="L127" s="3">
        <f t="shared" si="32"/>
        <v>0</v>
      </c>
      <c r="M127" s="3">
        <f t="shared" si="32"/>
        <v>0</v>
      </c>
      <c r="N127" s="3">
        <f t="shared" si="32"/>
        <v>0</v>
      </c>
      <c r="O127" s="3">
        <f t="shared" si="32"/>
        <v>0</v>
      </c>
      <c r="P127" s="3">
        <f t="shared" si="32"/>
        <v>0</v>
      </c>
      <c r="Q127" s="3">
        <f t="shared" si="32"/>
        <v>0</v>
      </c>
      <c r="R127" s="3">
        <f t="shared" si="32"/>
        <v>0</v>
      </c>
      <c r="S127" s="3">
        <f t="shared" si="32"/>
        <v>0</v>
      </c>
      <c r="T127" s="3">
        <f t="shared" si="32"/>
        <v>0</v>
      </c>
      <c r="U127" s="3">
        <f t="shared" si="32"/>
        <v>0</v>
      </c>
      <c r="V127" s="3">
        <f t="shared" si="32"/>
        <v>0</v>
      </c>
      <c r="W127" s="3">
        <f t="shared" si="32"/>
        <v>0</v>
      </c>
      <c r="X127" s="3">
        <f t="shared" si="32"/>
        <v>0</v>
      </c>
      <c r="Y127" s="3">
        <f t="shared" si="32"/>
        <v>0</v>
      </c>
      <c r="Z127" s="3">
        <f t="shared" si="32"/>
        <v>0</v>
      </c>
      <c r="AA127" s="3">
        <f t="shared" si="32"/>
        <v>0</v>
      </c>
      <c r="AB127" s="3">
        <f t="shared" si="32"/>
        <v>0</v>
      </c>
      <c r="AC127" s="3">
        <f t="shared" si="32"/>
        <v>0</v>
      </c>
      <c r="AD127" s="3">
        <f t="shared" si="32"/>
        <v>0</v>
      </c>
      <c r="AE127" s="3">
        <f t="shared" si="32"/>
        <v>0</v>
      </c>
      <c r="AF127" s="4"/>
      <c r="AG127" s="111">
        <f t="shared" ref="AG127:AS127" si="33">SUM(AG113)</f>
        <v>0</v>
      </c>
      <c r="AH127" s="111">
        <f t="shared" si="33"/>
        <v>0</v>
      </c>
      <c r="AI127" s="111">
        <f t="shared" si="33"/>
        <v>0</v>
      </c>
      <c r="AJ127" s="111">
        <f t="shared" si="33"/>
        <v>0</v>
      </c>
      <c r="AK127" s="111">
        <f t="shared" si="33"/>
        <v>0</v>
      </c>
      <c r="AL127" s="111">
        <f t="shared" si="33"/>
        <v>0</v>
      </c>
      <c r="AM127" s="111">
        <f t="shared" si="33"/>
        <v>0</v>
      </c>
      <c r="AN127" s="111">
        <f t="shared" si="33"/>
        <v>0</v>
      </c>
      <c r="AO127" s="111">
        <f t="shared" si="33"/>
        <v>0</v>
      </c>
      <c r="AP127" s="111">
        <f t="shared" si="33"/>
        <v>0</v>
      </c>
      <c r="AQ127" s="111">
        <f t="shared" si="33"/>
        <v>0</v>
      </c>
      <c r="AR127" s="111">
        <f t="shared" si="33"/>
        <v>0</v>
      </c>
      <c r="AS127" s="111">
        <f t="shared" si="33"/>
        <v>0</v>
      </c>
    </row>
    <row r="128" spans="1:45" ht="19.5" thickBot="1">
      <c r="A128" s="318"/>
      <c r="B128" s="318"/>
      <c r="C128" s="318"/>
      <c r="D128" s="31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45" customFormat="1">
      <c r="A129" s="1881" t="s">
        <v>57</v>
      </c>
      <c r="B129" s="1884" t="s">
        <v>281</v>
      </c>
      <c r="C129" s="1887" t="s">
        <v>353</v>
      </c>
      <c r="D129" s="575" t="s">
        <v>277</v>
      </c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  <c r="P129" s="614"/>
      <c r="Q129" s="614"/>
      <c r="R129" s="614"/>
      <c r="S129" s="614"/>
      <c r="T129" s="614"/>
      <c r="U129" s="614"/>
      <c r="V129" s="614"/>
      <c r="W129" s="614"/>
      <c r="X129" s="614"/>
      <c r="Y129" s="614"/>
      <c r="Z129" s="614"/>
      <c r="AA129" s="614"/>
      <c r="AB129" s="614"/>
      <c r="AC129" s="614"/>
      <c r="AD129" s="614"/>
      <c r="AE129" s="614"/>
      <c r="AF129" s="615"/>
      <c r="AG129" s="1878"/>
      <c r="AH129" s="1878"/>
      <c r="AI129" s="1878"/>
      <c r="AJ129" s="1878"/>
      <c r="AK129" s="1878"/>
      <c r="AL129" s="1878"/>
      <c r="AM129" s="1878"/>
      <c r="AN129" s="1878"/>
      <c r="AO129" s="1878"/>
      <c r="AP129" s="1878"/>
      <c r="AQ129" s="1878"/>
      <c r="AR129" s="1878"/>
      <c r="AS129" s="1878"/>
    </row>
    <row r="130" spans="1:45" customFormat="1" ht="30">
      <c r="A130" s="1882"/>
      <c r="B130" s="1885"/>
      <c r="C130" s="1888"/>
      <c r="D130" s="576" t="s">
        <v>278</v>
      </c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  <c r="P130" s="614"/>
      <c r="Q130" s="614"/>
      <c r="R130" s="614"/>
      <c r="S130" s="614"/>
      <c r="T130" s="614"/>
      <c r="U130" s="614"/>
      <c r="V130" s="614"/>
      <c r="W130" s="614"/>
      <c r="X130" s="614"/>
      <c r="Y130" s="614"/>
      <c r="Z130" s="614"/>
      <c r="AA130" s="614"/>
      <c r="AB130" s="614"/>
      <c r="AC130" s="614"/>
      <c r="AD130" s="614"/>
      <c r="AE130" s="614"/>
      <c r="AF130" s="615"/>
      <c r="AG130" s="1879"/>
      <c r="AH130" s="1879"/>
      <c r="AI130" s="1879"/>
      <c r="AJ130" s="1879"/>
      <c r="AK130" s="1879"/>
      <c r="AL130" s="1879"/>
      <c r="AM130" s="1879"/>
      <c r="AN130" s="1879"/>
      <c r="AO130" s="1879"/>
      <c r="AP130" s="1879"/>
      <c r="AQ130" s="1879"/>
      <c r="AR130" s="1879"/>
      <c r="AS130" s="1879"/>
    </row>
    <row r="131" spans="1:45" customFormat="1">
      <c r="A131" s="1882"/>
      <c r="B131" s="1885"/>
      <c r="C131" s="1888"/>
      <c r="D131" s="576" t="s">
        <v>282</v>
      </c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  <c r="P131" s="614"/>
      <c r="Q131" s="614"/>
      <c r="R131" s="614"/>
      <c r="S131" s="614"/>
      <c r="T131" s="614"/>
      <c r="U131" s="614"/>
      <c r="V131" s="614"/>
      <c r="W131" s="614"/>
      <c r="X131" s="614"/>
      <c r="Y131" s="614"/>
      <c r="Z131" s="614"/>
      <c r="AA131" s="614"/>
      <c r="AB131" s="614"/>
      <c r="AC131" s="614"/>
      <c r="AD131" s="614"/>
      <c r="AE131" s="614"/>
      <c r="AF131" s="615"/>
      <c r="AG131" s="1879"/>
      <c r="AH131" s="1879"/>
      <c r="AI131" s="1879"/>
      <c r="AJ131" s="1879"/>
      <c r="AK131" s="1879"/>
      <c r="AL131" s="1879"/>
      <c r="AM131" s="1879"/>
      <c r="AN131" s="1879"/>
      <c r="AO131" s="1879"/>
      <c r="AP131" s="1879"/>
      <c r="AQ131" s="1879"/>
      <c r="AR131" s="1879"/>
      <c r="AS131" s="1879"/>
    </row>
    <row r="132" spans="1:45" customFormat="1" ht="30">
      <c r="A132" s="1882"/>
      <c r="B132" s="1885"/>
      <c r="C132" s="1888"/>
      <c r="D132" s="576" t="s">
        <v>279</v>
      </c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  <c r="P132" s="614"/>
      <c r="Q132" s="614"/>
      <c r="R132" s="614"/>
      <c r="S132" s="614"/>
      <c r="T132" s="614"/>
      <c r="U132" s="614"/>
      <c r="V132" s="614"/>
      <c r="W132" s="614"/>
      <c r="X132" s="614"/>
      <c r="Y132" s="614"/>
      <c r="Z132" s="614"/>
      <c r="AA132" s="614"/>
      <c r="AB132" s="614"/>
      <c r="AC132" s="614"/>
      <c r="AD132" s="614"/>
      <c r="AE132" s="614"/>
      <c r="AF132" s="615"/>
      <c r="AG132" s="1879"/>
      <c r="AH132" s="1879"/>
      <c r="AI132" s="1879"/>
      <c r="AJ132" s="1879"/>
      <c r="AK132" s="1879"/>
      <c r="AL132" s="1879"/>
      <c r="AM132" s="1879"/>
      <c r="AN132" s="1879"/>
      <c r="AO132" s="1879"/>
      <c r="AP132" s="1879"/>
      <c r="AQ132" s="1879"/>
      <c r="AR132" s="1879"/>
      <c r="AS132" s="1879"/>
    </row>
    <row r="133" spans="1:45" customFormat="1">
      <c r="A133" s="1882"/>
      <c r="B133" s="1885"/>
      <c r="C133" s="1888"/>
      <c r="D133" s="576" t="s">
        <v>280</v>
      </c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  <c r="P133" s="614"/>
      <c r="Q133" s="614"/>
      <c r="R133" s="614"/>
      <c r="S133" s="614"/>
      <c r="T133" s="614"/>
      <c r="U133" s="614"/>
      <c r="V133" s="614"/>
      <c r="W133" s="614"/>
      <c r="X133" s="614"/>
      <c r="Y133" s="614"/>
      <c r="Z133" s="614"/>
      <c r="AA133" s="614"/>
      <c r="AB133" s="614"/>
      <c r="AC133" s="614"/>
      <c r="AD133" s="614"/>
      <c r="AE133" s="614"/>
      <c r="AF133" s="615"/>
      <c r="AG133" s="1879"/>
      <c r="AH133" s="1879"/>
      <c r="AI133" s="1879"/>
      <c r="AJ133" s="1879"/>
      <c r="AK133" s="1879"/>
      <c r="AL133" s="1879"/>
      <c r="AM133" s="1879"/>
      <c r="AN133" s="1879"/>
      <c r="AO133" s="1879"/>
      <c r="AP133" s="1879"/>
      <c r="AQ133" s="1879"/>
      <c r="AR133" s="1879"/>
      <c r="AS133" s="1879"/>
    </row>
    <row r="134" spans="1:45" customFormat="1" ht="15.75" thickBot="1">
      <c r="A134" s="1883"/>
      <c r="B134" s="1886"/>
      <c r="C134" s="1889"/>
      <c r="D134" s="605" t="s">
        <v>138</v>
      </c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  <c r="P134" s="614"/>
      <c r="Q134" s="614"/>
      <c r="R134" s="614"/>
      <c r="S134" s="614"/>
      <c r="T134" s="614"/>
      <c r="U134" s="614"/>
      <c r="V134" s="614"/>
      <c r="W134" s="614"/>
      <c r="X134" s="614"/>
      <c r="Y134" s="614"/>
      <c r="Z134" s="614"/>
      <c r="AA134" s="614"/>
      <c r="AB134" s="614"/>
      <c r="AC134" s="614"/>
      <c r="AD134" s="614"/>
      <c r="AE134" s="614"/>
      <c r="AF134" s="615"/>
      <c r="AG134" s="1880"/>
      <c r="AH134" s="1880"/>
      <c r="AI134" s="1880"/>
      <c r="AJ134" s="1880"/>
      <c r="AK134" s="1880"/>
      <c r="AL134" s="1880"/>
      <c r="AM134" s="1880"/>
      <c r="AN134" s="1880"/>
      <c r="AO134" s="1880"/>
      <c r="AP134" s="1880"/>
      <c r="AQ134" s="1880"/>
      <c r="AR134" s="1880"/>
      <c r="AS134" s="1880"/>
    </row>
    <row r="135" spans="1:45">
      <c r="A135" s="1877"/>
      <c r="B135" s="1877"/>
      <c r="C135" s="1877"/>
      <c r="D135" s="1877"/>
      <c r="E135" s="3">
        <f>SUM(E129:E134)</f>
        <v>0</v>
      </c>
      <c r="F135" s="3">
        <f t="shared" ref="F135:AE135" si="34">SUM(F129:F134)</f>
        <v>0</v>
      </c>
      <c r="G135" s="3">
        <f t="shared" si="34"/>
        <v>0</v>
      </c>
      <c r="H135" s="3">
        <f t="shared" si="34"/>
        <v>0</v>
      </c>
      <c r="I135" s="3">
        <f t="shared" si="34"/>
        <v>0</v>
      </c>
      <c r="J135" s="3">
        <f t="shared" si="34"/>
        <v>0</v>
      </c>
      <c r="K135" s="3">
        <f t="shared" si="34"/>
        <v>0</v>
      </c>
      <c r="L135" s="3">
        <f t="shared" si="34"/>
        <v>0</v>
      </c>
      <c r="M135" s="3">
        <f t="shared" si="34"/>
        <v>0</v>
      </c>
      <c r="N135" s="3">
        <f t="shared" si="34"/>
        <v>0</v>
      </c>
      <c r="O135" s="3">
        <f t="shared" si="34"/>
        <v>0</v>
      </c>
      <c r="P135" s="3">
        <f t="shared" si="34"/>
        <v>0</v>
      </c>
      <c r="Q135" s="3">
        <f t="shared" si="34"/>
        <v>0</v>
      </c>
      <c r="R135" s="3">
        <f t="shared" si="34"/>
        <v>0</v>
      </c>
      <c r="S135" s="3">
        <f t="shared" si="34"/>
        <v>0</v>
      </c>
      <c r="T135" s="3">
        <f t="shared" si="34"/>
        <v>0</v>
      </c>
      <c r="U135" s="3">
        <f t="shared" si="34"/>
        <v>0</v>
      </c>
      <c r="V135" s="3">
        <f t="shared" si="34"/>
        <v>0</v>
      </c>
      <c r="W135" s="3">
        <f t="shared" si="34"/>
        <v>0</v>
      </c>
      <c r="X135" s="3">
        <f t="shared" si="34"/>
        <v>0</v>
      </c>
      <c r="Y135" s="3">
        <f t="shared" si="34"/>
        <v>0</v>
      </c>
      <c r="Z135" s="3">
        <f t="shared" si="34"/>
        <v>0</v>
      </c>
      <c r="AA135" s="3">
        <f t="shared" si="34"/>
        <v>0</v>
      </c>
      <c r="AB135" s="3">
        <f t="shared" si="34"/>
        <v>0</v>
      </c>
      <c r="AC135" s="3">
        <f t="shared" si="34"/>
        <v>0</v>
      </c>
      <c r="AD135" s="3">
        <f t="shared" si="34"/>
        <v>0</v>
      </c>
      <c r="AE135" s="3">
        <f t="shared" si="34"/>
        <v>0</v>
      </c>
      <c r="AF135" s="4"/>
      <c r="AG135" s="111">
        <f>SUM(AG129)</f>
        <v>0</v>
      </c>
      <c r="AH135" s="111">
        <f t="shared" ref="AH135:AS135" si="35">SUM(AH129)</f>
        <v>0</v>
      </c>
      <c r="AI135" s="111">
        <f t="shared" si="35"/>
        <v>0</v>
      </c>
      <c r="AJ135" s="111">
        <f t="shared" si="35"/>
        <v>0</v>
      </c>
      <c r="AK135" s="111">
        <f t="shared" si="35"/>
        <v>0</v>
      </c>
      <c r="AL135" s="111">
        <f t="shared" si="35"/>
        <v>0</v>
      </c>
      <c r="AM135" s="111">
        <f t="shared" si="35"/>
        <v>0</v>
      </c>
      <c r="AN135" s="111">
        <f t="shared" si="35"/>
        <v>0</v>
      </c>
      <c r="AO135" s="111">
        <f t="shared" si="35"/>
        <v>0</v>
      </c>
      <c r="AP135" s="111">
        <f t="shared" si="35"/>
        <v>0</v>
      </c>
      <c r="AQ135" s="111">
        <f t="shared" si="35"/>
        <v>0</v>
      </c>
      <c r="AR135" s="111">
        <f t="shared" si="35"/>
        <v>0</v>
      </c>
      <c r="AS135" s="111">
        <f t="shared" si="35"/>
        <v>0</v>
      </c>
    </row>
    <row r="136" spans="1:45" ht="19.5" thickBot="1">
      <c r="A136" s="318"/>
      <c r="B136" s="318"/>
      <c r="C136" s="318"/>
      <c r="D136" s="318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45" customFormat="1" ht="15.75">
      <c r="A137" s="1881" t="s">
        <v>57</v>
      </c>
      <c r="B137" s="1884" t="s">
        <v>120</v>
      </c>
      <c r="C137" s="1887" t="s">
        <v>352</v>
      </c>
      <c r="D137" s="575" t="s">
        <v>283</v>
      </c>
      <c r="E137" s="614">
        <v>3</v>
      </c>
      <c r="F137" s="614">
        <v>37</v>
      </c>
      <c r="G137" s="614"/>
      <c r="H137" s="614"/>
      <c r="I137" s="614"/>
      <c r="J137" s="614"/>
      <c r="K137" s="614"/>
      <c r="L137" s="614"/>
      <c r="M137" s="614"/>
      <c r="N137" s="614"/>
      <c r="O137" s="614"/>
      <c r="P137" s="614"/>
      <c r="Q137" s="614"/>
      <c r="R137" s="614"/>
      <c r="S137" s="614"/>
      <c r="T137" s="614"/>
      <c r="U137" s="614"/>
      <c r="V137" s="614"/>
      <c r="W137" s="740">
        <v>4</v>
      </c>
      <c r="X137" s="743">
        <v>33</v>
      </c>
      <c r="Y137" s="740">
        <v>6</v>
      </c>
      <c r="Z137" s="741">
        <v>7</v>
      </c>
      <c r="AA137" s="742">
        <v>11</v>
      </c>
      <c r="AB137" s="741">
        <v>4</v>
      </c>
      <c r="AC137" s="741">
        <v>5</v>
      </c>
      <c r="AD137" s="742">
        <v>3</v>
      </c>
      <c r="AE137" s="743">
        <v>1</v>
      </c>
      <c r="AF137" s="615"/>
      <c r="AG137" s="1878"/>
      <c r="AH137" s="1878"/>
      <c r="AI137" s="1878"/>
      <c r="AJ137" s="1878"/>
      <c r="AK137" s="1878"/>
      <c r="AL137" s="1878"/>
      <c r="AM137" s="1878"/>
      <c r="AN137" s="1878"/>
      <c r="AO137" s="1878"/>
      <c r="AP137" s="1878"/>
      <c r="AQ137" s="1878"/>
      <c r="AR137" s="1878"/>
      <c r="AS137" s="1878"/>
    </row>
    <row r="138" spans="1:45" customFormat="1" ht="15.75">
      <c r="A138" s="1882"/>
      <c r="B138" s="1885"/>
      <c r="C138" s="1888"/>
      <c r="D138" s="576" t="s">
        <v>284</v>
      </c>
      <c r="E138" s="614">
        <v>3</v>
      </c>
      <c r="F138" s="614">
        <v>37</v>
      </c>
      <c r="G138" s="614"/>
      <c r="H138" s="614"/>
      <c r="I138" s="614"/>
      <c r="J138" s="614"/>
      <c r="K138" s="614"/>
      <c r="L138" s="614"/>
      <c r="M138" s="614"/>
      <c r="N138" s="614"/>
      <c r="O138" s="614"/>
      <c r="P138" s="614"/>
      <c r="Q138" s="614"/>
      <c r="R138" s="614"/>
      <c r="S138" s="614"/>
      <c r="T138" s="614"/>
      <c r="U138" s="614"/>
      <c r="V138" s="614"/>
      <c r="W138" s="760">
        <v>4</v>
      </c>
      <c r="X138" s="761">
        <v>33</v>
      </c>
      <c r="Y138" s="740">
        <v>6</v>
      </c>
      <c r="Z138" s="741">
        <v>8</v>
      </c>
      <c r="AA138" s="742">
        <v>10</v>
      </c>
      <c r="AB138" s="741">
        <v>4</v>
      </c>
      <c r="AC138" s="741">
        <v>5</v>
      </c>
      <c r="AD138" s="742">
        <v>3</v>
      </c>
      <c r="AE138" s="743">
        <v>1</v>
      </c>
      <c r="AF138" s="615"/>
      <c r="AG138" s="1879"/>
      <c r="AH138" s="1879"/>
      <c r="AI138" s="1879"/>
      <c r="AJ138" s="1879"/>
      <c r="AK138" s="1879"/>
      <c r="AL138" s="1879"/>
      <c r="AM138" s="1879"/>
      <c r="AN138" s="1879"/>
      <c r="AO138" s="1879"/>
      <c r="AP138" s="1879"/>
      <c r="AQ138" s="1879"/>
      <c r="AR138" s="1879"/>
      <c r="AS138" s="1879"/>
    </row>
    <row r="139" spans="1:45" customFormat="1">
      <c r="A139" s="1882"/>
      <c r="B139" s="1885"/>
      <c r="C139" s="1888"/>
      <c r="D139" s="576" t="s">
        <v>285</v>
      </c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  <c r="P139" s="614"/>
      <c r="Q139" s="614"/>
      <c r="R139" s="614"/>
      <c r="S139" s="614"/>
      <c r="T139" s="614"/>
      <c r="U139" s="614"/>
      <c r="V139" s="614"/>
      <c r="W139" s="614"/>
      <c r="X139" s="614"/>
      <c r="Y139" s="614"/>
      <c r="Z139" s="614"/>
      <c r="AA139" s="614"/>
      <c r="AB139" s="614"/>
      <c r="AC139" s="614"/>
      <c r="AD139" s="614"/>
      <c r="AE139" s="614"/>
      <c r="AF139" s="615"/>
      <c r="AG139" s="1879"/>
      <c r="AH139" s="1879"/>
      <c r="AI139" s="1879"/>
      <c r="AJ139" s="1879"/>
      <c r="AK139" s="1879"/>
      <c r="AL139" s="1879"/>
      <c r="AM139" s="1879"/>
      <c r="AN139" s="1879"/>
      <c r="AO139" s="1879"/>
      <c r="AP139" s="1879"/>
      <c r="AQ139" s="1879"/>
      <c r="AR139" s="1879"/>
      <c r="AS139" s="1879"/>
    </row>
    <row r="140" spans="1:45" customFormat="1">
      <c r="A140" s="1882"/>
      <c r="B140" s="1885"/>
      <c r="C140" s="1888"/>
      <c r="D140" s="576" t="s">
        <v>286</v>
      </c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  <c r="P140" s="614"/>
      <c r="Q140" s="614"/>
      <c r="R140" s="614"/>
      <c r="S140" s="614"/>
      <c r="T140" s="614"/>
      <c r="U140" s="614"/>
      <c r="V140" s="614"/>
      <c r="W140" s="614"/>
      <c r="X140" s="614"/>
      <c r="Y140" s="614"/>
      <c r="Z140" s="614"/>
      <c r="AA140" s="614"/>
      <c r="AB140" s="614"/>
      <c r="AC140" s="614"/>
      <c r="AD140" s="614"/>
      <c r="AE140" s="614"/>
      <c r="AF140" s="615"/>
      <c r="AG140" s="1879"/>
      <c r="AH140" s="1879"/>
      <c r="AI140" s="1879"/>
      <c r="AJ140" s="1879"/>
      <c r="AK140" s="1879"/>
      <c r="AL140" s="1879"/>
      <c r="AM140" s="1879"/>
      <c r="AN140" s="1879"/>
      <c r="AO140" s="1879"/>
      <c r="AP140" s="1879"/>
      <c r="AQ140" s="1879"/>
      <c r="AR140" s="1879"/>
      <c r="AS140" s="1879"/>
    </row>
    <row r="141" spans="1:45" customFormat="1">
      <c r="A141" s="1882"/>
      <c r="B141" s="1885"/>
      <c r="C141" s="1888"/>
      <c r="D141" s="576" t="s">
        <v>121</v>
      </c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  <c r="P141" s="614"/>
      <c r="Q141" s="614"/>
      <c r="R141" s="614"/>
      <c r="S141" s="614"/>
      <c r="T141" s="614"/>
      <c r="U141" s="614"/>
      <c r="V141" s="614"/>
      <c r="W141" s="614"/>
      <c r="X141" s="614"/>
      <c r="Y141" s="614"/>
      <c r="Z141" s="614"/>
      <c r="AA141" s="614"/>
      <c r="AB141" s="614"/>
      <c r="AC141" s="614"/>
      <c r="AD141" s="614"/>
      <c r="AE141" s="614"/>
      <c r="AF141" s="615"/>
      <c r="AG141" s="1879"/>
      <c r="AH141" s="1879"/>
      <c r="AI141" s="1879"/>
      <c r="AJ141" s="1879"/>
      <c r="AK141" s="1879"/>
      <c r="AL141" s="1879"/>
      <c r="AM141" s="1879"/>
      <c r="AN141" s="1879"/>
      <c r="AO141" s="1879"/>
      <c r="AP141" s="1879"/>
      <c r="AQ141" s="1879"/>
      <c r="AR141" s="1879"/>
      <c r="AS141" s="1879"/>
    </row>
    <row r="142" spans="1:45" customFormat="1">
      <c r="A142" s="1882"/>
      <c r="B142" s="1885"/>
      <c r="C142" s="1888"/>
      <c r="D142" s="576" t="s">
        <v>122</v>
      </c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  <c r="P142" s="614"/>
      <c r="Q142" s="614"/>
      <c r="R142" s="614"/>
      <c r="S142" s="614"/>
      <c r="T142" s="614"/>
      <c r="U142" s="614"/>
      <c r="V142" s="614"/>
      <c r="W142" s="614"/>
      <c r="X142" s="614"/>
      <c r="Y142" s="614"/>
      <c r="Z142" s="614"/>
      <c r="AA142" s="614"/>
      <c r="AB142" s="614"/>
      <c r="AC142" s="614"/>
      <c r="AD142" s="614"/>
      <c r="AE142" s="614"/>
      <c r="AF142" s="615"/>
      <c r="AG142" s="1879"/>
      <c r="AH142" s="1879"/>
      <c r="AI142" s="1879"/>
      <c r="AJ142" s="1879"/>
      <c r="AK142" s="1879"/>
      <c r="AL142" s="1879"/>
      <c r="AM142" s="1879"/>
      <c r="AN142" s="1879"/>
      <c r="AO142" s="1879"/>
      <c r="AP142" s="1879"/>
      <c r="AQ142" s="1879"/>
      <c r="AR142" s="1879"/>
      <c r="AS142" s="1879"/>
    </row>
    <row r="143" spans="1:45" customFormat="1">
      <c r="A143" s="1882"/>
      <c r="B143" s="1885"/>
      <c r="C143" s="1888"/>
      <c r="D143" s="576" t="s">
        <v>123</v>
      </c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  <c r="P143" s="614"/>
      <c r="Q143" s="614"/>
      <c r="R143" s="614"/>
      <c r="S143" s="614"/>
      <c r="T143" s="614"/>
      <c r="U143" s="614"/>
      <c r="V143" s="614"/>
      <c r="W143" s="614"/>
      <c r="X143" s="614"/>
      <c r="Y143" s="614"/>
      <c r="Z143" s="614"/>
      <c r="AA143" s="614"/>
      <c r="AB143" s="614"/>
      <c r="AC143" s="614"/>
      <c r="AD143" s="614"/>
      <c r="AE143" s="614"/>
      <c r="AF143" s="615"/>
      <c r="AG143" s="1879"/>
      <c r="AH143" s="1879"/>
      <c r="AI143" s="1879"/>
      <c r="AJ143" s="1879"/>
      <c r="AK143" s="1879"/>
      <c r="AL143" s="1879"/>
      <c r="AM143" s="1879"/>
      <c r="AN143" s="1879"/>
      <c r="AO143" s="1879"/>
      <c r="AP143" s="1879"/>
      <c r="AQ143" s="1879"/>
      <c r="AR143" s="1879"/>
      <c r="AS143" s="1879"/>
    </row>
    <row r="144" spans="1:45" customFormat="1">
      <c r="A144" s="1882"/>
      <c r="B144" s="1885"/>
      <c r="C144" s="1888"/>
      <c r="D144" s="576" t="s">
        <v>124</v>
      </c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  <c r="P144" s="614"/>
      <c r="Q144" s="614"/>
      <c r="R144" s="614"/>
      <c r="S144" s="614"/>
      <c r="T144" s="614"/>
      <c r="U144" s="614"/>
      <c r="V144" s="614"/>
      <c r="W144" s="614"/>
      <c r="X144" s="614"/>
      <c r="Y144" s="614"/>
      <c r="Z144" s="614"/>
      <c r="AA144" s="614"/>
      <c r="AB144" s="614"/>
      <c r="AC144" s="614"/>
      <c r="AD144" s="614"/>
      <c r="AE144" s="614"/>
      <c r="AF144" s="615"/>
      <c r="AG144" s="1879"/>
      <c r="AH144" s="1879"/>
      <c r="AI144" s="1879"/>
      <c r="AJ144" s="1879"/>
      <c r="AK144" s="1879"/>
      <c r="AL144" s="1879"/>
      <c r="AM144" s="1879"/>
      <c r="AN144" s="1879"/>
      <c r="AO144" s="1879"/>
      <c r="AP144" s="1879"/>
      <c r="AQ144" s="1879"/>
      <c r="AR144" s="1879"/>
      <c r="AS144" s="1879"/>
    </row>
    <row r="145" spans="1:46" customFormat="1">
      <c r="A145" s="1882"/>
      <c r="B145" s="1885"/>
      <c r="C145" s="1888"/>
      <c r="D145" s="576" t="s">
        <v>125</v>
      </c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  <c r="P145" s="614"/>
      <c r="Q145" s="614"/>
      <c r="R145" s="614"/>
      <c r="S145" s="614"/>
      <c r="T145" s="614"/>
      <c r="U145" s="614"/>
      <c r="V145" s="614"/>
      <c r="W145" s="614"/>
      <c r="X145" s="614"/>
      <c r="Y145" s="614"/>
      <c r="Z145" s="614"/>
      <c r="AA145" s="614"/>
      <c r="AB145" s="614"/>
      <c r="AC145" s="614"/>
      <c r="AD145" s="614"/>
      <c r="AE145" s="614"/>
      <c r="AF145" s="615"/>
      <c r="AG145" s="1879"/>
      <c r="AH145" s="1879"/>
      <c r="AI145" s="1879"/>
      <c r="AJ145" s="1879"/>
      <c r="AK145" s="1879"/>
      <c r="AL145" s="1879"/>
      <c r="AM145" s="1879"/>
      <c r="AN145" s="1879"/>
      <c r="AO145" s="1879"/>
      <c r="AP145" s="1879"/>
      <c r="AQ145" s="1879"/>
      <c r="AR145" s="1879"/>
      <c r="AS145" s="1879"/>
    </row>
    <row r="146" spans="1:46" customFormat="1">
      <c r="A146" s="1882"/>
      <c r="B146" s="1885"/>
      <c r="C146" s="1888"/>
      <c r="D146" s="576" t="s">
        <v>126</v>
      </c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  <c r="P146" s="614"/>
      <c r="Q146" s="614"/>
      <c r="R146" s="614"/>
      <c r="S146" s="614"/>
      <c r="T146" s="614"/>
      <c r="U146" s="614"/>
      <c r="V146" s="614"/>
      <c r="W146" s="614"/>
      <c r="X146" s="614"/>
      <c r="Y146" s="614"/>
      <c r="Z146" s="614"/>
      <c r="AA146" s="614"/>
      <c r="AB146" s="614"/>
      <c r="AC146" s="614"/>
      <c r="AD146" s="614"/>
      <c r="AE146" s="614"/>
      <c r="AF146" s="615"/>
      <c r="AG146" s="1879"/>
      <c r="AH146" s="1879"/>
      <c r="AI146" s="1879"/>
      <c r="AJ146" s="1879"/>
      <c r="AK146" s="1879"/>
      <c r="AL146" s="1879"/>
      <c r="AM146" s="1879"/>
      <c r="AN146" s="1879"/>
      <c r="AO146" s="1879"/>
      <c r="AP146" s="1879"/>
      <c r="AQ146" s="1879"/>
      <c r="AR146" s="1879"/>
      <c r="AS146" s="1879"/>
    </row>
    <row r="147" spans="1:46" customFormat="1">
      <c r="A147" s="1882"/>
      <c r="B147" s="1885"/>
      <c r="C147" s="1888"/>
      <c r="D147" s="598" t="s">
        <v>127</v>
      </c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  <c r="P147" s="614"/>
      <c r="Q147" s="614"/>
      <c r="R147" s="614"/>
      <c r="S147" s="614"/>
      <c r="T147" s="614"/>
      <c r="U147" s="614"/>
      <c r="V147" s="614"/>
      <c r="W147" s="614"/>
      <c r="X147" s="614"/>
      <c r="Y147" s="614"/>
      <c r="Z147" s="614"/>
      <c r="AA147" s="614"/>
      <c r="AB147" s="614"/>
      <c r="AC147" s="614"/>
      <c r="AD147" s="614"/>
      <c r="AE147" s="614"/>
      <c r="AF147" s="615"/>
      <c r="AG147" s="1879"/>
      <c r="AH147" s="1879"/>
      <c r="AI147" s="1879"/>
      <c r="AJ147" s="1879"/>
      <c r="AK147" s="1879"/>
      <c r="AL147" s="1879"/>
      <c r="AM147" s="1879"/>
      <c r="AN147" s="1879"/>
      <c r="AO147" s="1879"/>
      <c r="AP147" s="1879"/>
      <c r="AQ147" s="1879"/>
      <c r="AR147" s="1879"/>
      <c r="AS147" s="1879"/>
    </row>
    <row r="148" spans="1:46" customFormat="1" ht="15.75" thickBot="1">
      <c r="A148" s="1883"/>
      <c r="B148" s="1886"/>
      <c r="C148" s="1889"/>
      <c r="D148" s="606" t="s">
        <v>156</v>
      </c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  <c r="P148" s="614"/>
      <c r="Q148" s="614"/>
      <c r="R148" s="614"/>
      <c r="S148" s="614"/>
      <c r="T148" s="614"/>
      <c r="U148" s="614"/>
      <c r="V148" s="614"/>
      <c r="W148" s="614"/>
      <c r="X148" s="614"/>
      <c r="Y148" s="614"/>
      <c r="Z148" s="614"/>
      <c r="AA148" s="614"/>
      <c r="AB148" s="614"/>
      <c r="AC148" s="614"/>
      <c r="AD148" s="614"/>
      <c r="AE148" s="614"/>
      <c r="AF148" s="615"/>
      <c r="AG148" s="1880"/>
      <c r="AH148" s="1880"/>
      <c r="AI148" s="1880"/>
      <c r="AJ148" s="1880"/>
      <c r="AK148" s="1880"/>
      <c r="AL148" s="1880"/>
      <c r="AM148" s="1880"/>
      <c r="AN148" s="1880"/>
      <c r="AO148" s="1880"/>
      <c r="AP148" s="1880"/>
      <c r="AQ148" s="1880"/>
      <c r="AR148" s="1880"/>
      <c r="AS148" s="1880"/>
    </row>
    <row r="149" spans="1:46">
      <c r="A149" s="1877"/>
      <c r="B149" s="1877"/>
      <c r="C149" s="1877"/>
      <c r="D149" s="1877"/>
      <c r="E149" s="3">
        <f>SUM(E137:E148)</f>
        <v>6</v>
      </c>
      <c r="F149" s="3">
        <f t="shared" ref="F149:AE149" si="36">SUM(F137:F148)</f>
        <v>74</v>
      </c>
      <c r="G149" s="3">
        <f t="shared" si="36"/>
        <v>0</v>
      </c>
      <c r="H149" s="3">
        <f t="shared" si="36"/>
        <v>0</v>
      </c>
      <c r="I149" s="3">
        <f t="shared" si="36"/>
        <v>0</v>
      </c>
      <c r="J149" s="3">
        <f t="shared" si="36"/>
        <v>0</v>
      </c>
      <c r="K149" s="3">
        <f t="shared" si="36"/>
        <v>0</v>
      </c>
      <c r="L149" s="3">
        <f t="shared" si="36"/>
        <v>0</v>
      </c>
      <c r="M149" s="3">
        <f t="shared" si="36"/>
        <v>0</v>
      </c>
      <c r="N149" s="3">
        <f t="shared" si="36"/>
        <v>0</v>
      </c>
      <c r="O149" s="3">
        <f t="shared" si="36"/>
        <v>0</v>
      </c>
      <c r="P149" s="3">
        <f t="shared" si="36"/>
        <v>0</v>
      </c>
      <c r="Q149" s="3">
        <f t="shared" si="36"/>
        <v>0</v>
      </c>
      <c r="R149" s="3">
        <f t="shared" si="36"/>
        <v>0</v>
      </c>
      <c r="S149" s="3">
        <f t="shared" si="36"/>
        <v>0</v>
      </c>
      <c r="T149" s="3">
        <f t="shared" si="36"/>
        <v>0</v>
      </c>
      <c r="U149" s="3">
        <f t="shared" si="36"/>
        <v>0</v>
      </c>
      <c r="V149" s="3">
        <f t="shared" si="36"/>
        <v>0</v>
      </c>
      <c r="W149" s="3">
        <f t="shared" si="36"/>
        <v>8</v>
      </c>
      <c r="X149" s="3">
        <f t="shared" si="36"/>
        <v>66</v>
      </c>
      <c r="Y149" s="3">
        <f t="shared" si="36"/>
        <v>12</v>
      </c>
      <c r="Z149" s="3">
        <f t="shared" si="36"/>
        <v>15</v>
      </c>
      <c r="AA149" s="3">
        <f t="shared" si="36"/>
        <v>21</v>
      </c>
      <c r="AB149" s="3">
        <f t="shared" si="36"/>
        <v>8</v>
      </c>
      <c r="AC149" s="3">
        <f t="shared" si="36"/>
        <v>10</v>
      </c>
      <c r="AD149" s="3">
        <f t="shared" si="36"/>
        <v>6</v>
      </c>
      <c r="AE149" s="3">
        <f t="shared" si="36"/>
        <v>2</v>
      </c>
      <c r="AF149" s="4"/>
      <c r="AG149" s="111">
        <f>SUM(AG137:AG148)</f>
        <v>0</v>
      </c>
      <c r="AH149" s="111">
        <f t="shared" ref="AH149:AS149" si="37">SUM(AH137:AH148)</f>
        <v>0</v>
      </c>
      <c r="AI149" s="111">
        <f t="shared" si="37"/>
        <v>0</v>
      </c>
      <c r="AJ149" s="111">
        <f t="shared" si="37"/>
        <v>0</v>
      </c>
      <c r="AK149" s="111">
        <f t="shared" si="37"/>
        <v>0</v>
      </c>
      <c r="AL149" s="111">
        <f t="shared" si="37"/>
        <v>0</v>
      </c>
      <c r="AM149" s="111">
        <f t="shared" si="37"/>
        <v>0</v>
      </c>
      <c r="AN149" s="111">
        <f t="shared" si="37"/>
        <v>0</v>
      </c>
      <c r="AO149" s="111">
        <f t="shared" si="37"/>
        <v>0</v>
      </c>
      <c r="AP149" s="111">
        <f t="shared" si="37"/>
        <v>0</v>
      </c>
      <c r="AQ149" s="111">
        <f t="shared" si="37"/>
        <v>0</v>
      </c>
      <c r="AR149" s="111">
        <f t="shared" si="37"/>
        <v>0</v>
      </c>
      <c r="AS149" s="111">
        <f t="shared" si="37"/>
        <v>0</v>
      </c>
    </row>
    <row r="150" spans="1:46">
      <c r="A150" s="125"/>
      <c r="B150" s="125"/>
      <c r="C150" s="125"/>
      <c r="D150" s="12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</row>
    <row r="151" spans="1:46" ht="19.5" customHeight="1">
      <c r="D151" s="26" t="s">
        <v>73</v>
      </c>
      <c r="E151" s="466">
        <f t="shared" ref="E151:AE151" si="38">SUM(E25+E56+E36+E42+E48+E69+E88+E81+E76+E93+E99+E111+E127+E135+E149+E14)</f>
        <v>10</v>
      </c>
      <c r="F151" s="466">
        <f t="shared" si="38"/>
        <v>141</v>
      </c>
      <c r="G151" s="466">
        <f t="shared" si="38"/>
        <v>0</v>
      </c>
      <c r="H151" s="466">
        <f t="shared" si="38"/>
        <v>0</v>
      </c>
      <c r="I151" s="466">
        <f t="shared" si="38"/>
        <v>0</v>
      </c>
      <c r="J151" s="466">
        <f t="shared" si="38"/>
        <v>0</v>
      </c>
      <c r="K151" s="466">
        <f t="shared" si="38"/>
        <v>0</v>
      </c>
      <c r="L151" s="466">
        <f t="shared" si="38"/>
        <v>0</v>
      </c>
      <c r="M151" s="466">
        <f t="shared" si="38"/>
        <v>0</v>
      </c>
      <c r="N151" s="466">
        <f t="shared" si="38"/>
        <v>0</v>
      </c>
      <c r="O151" s="466">
        <f t="shared" si="38"/>
        <v>0</v>
      </c>
      <c r="P151" s="466">
        <f t="shared" si="38"/>
        <v>0</v>
      </c>
      <c r="Q151" s="466">
        <f t="shared" si="38"/>
        <v>0</v>
      </c>
      <c r="R151" s="466">
        <f t="shared" si="38"/>
        <v>0</v>
      </c>
      <c r="S151" s="466">
        <f t="shared" si="38"/>
        <v>0</v>
      </c>
      <c r="T151" s="466">
        <f t="shared" si="38"/>
        <v>0</v>
      </c>
      <c r="U151" s="466">
        <f t="shared" si="38"/>
        <v>0</v>
      </c>
      <c r="V151" s="466">
        <f t="shared" si="38"/>
        <v>0</v>
      </c>
      <c r="W151" s="466">
        <f t="shared" si="38"/>
        <v>32</v>
      </c>
      <c r="X151" s="466">
        <f t="shared" si="38"/>
        <v>109</v>
      </c>
      <c r="Y151" s="466">
        <f t="shared" si="38"/>
        <v>20</v>
      </c>
      <c r="Z151" s="466">
        <f t="shared" si="38"/>
        <v>30</v>
      </c>
      <c r="AA151" s="466">
        <f t="shared" si="38"/>
        <v>43</v>
      </c>
      <c r="AB151" s="466">
        <f t="shared" si="38"/>
        <v>22</v>
      </c>
      <c r="AC151" s="466">
        <f t="shared" si="38"/>
        <v>14</v>
      </c>
      <c r="AD151" s="466">
        <f t="shared" si="38"/>
        <v>9</v>
      </c>
      <c r="AE151" s="466">
        <f t="shared" si="38"/>
        <v>3</v>
      </c>
      <c r="AF151" s="4"/>
      <c r="AG151" s="465">
        <f t="shared" ref="AG151:AS151" si="39">SUM(AG25+AG56+AG36+AG42+AG48+AG69+AG88+AG81+AG76+AG93+AG99+AG111+AG127+AG135+AG149+AG14)</f>
        <v>0</v>
      </c>
      <c r="AH151" s="465">
        <f t="shared" si="39"/>
        <v>0</v>
      </c>
      <c r="AI151" s="465">
        <f t="shared" si="39"/>
        <v>0</v>
      </c>
      <c r="AJ151" s="465">
        <f t="shared" si="39"/>
        <v>0</v>
      </c>
      <c r="AK151" s="465">
        <f t="shared" si="39"/>
        <v>0</v>
      </c>
      <c r="AL151" s="465">
        <f t="shared" si="39"/>
        <v>0</v>
      </c>
      <c r="AM151" s="465">
        <f t="shared" si="39"/>
        <v>0</v>
      </c>
      <c r="AN151" s="465">
        <f t="shared" si="39"/>
        <v>0</v>
      </c>
      <c r="AO151" s="465">
        <f t="shared" si="39"/>
        <v>0</v>
      </c>
      <c r="AP151" s="465">
        <f t="shared" si="39"/>
        <v>0</v>
      </c>
      <c r="AQ151" s="465">
        <f t="shared" si="39"/>
        <v>0</v>
      </c>
      <c r="AR151" s="465">
        <f t="shared" si="39"/>
        <v>0</v>
      </c>
      <c r="AS151" s="465">
        <f t="shared" si="39"/>
        <v>0</v>
      </c>
    </row>
    <row r="152" spans="1:46" ht="15.75" thickBot="1"/>
    <row r="153" spans="1:46" ht="21.75" customHeight="1" thickBot="1">
      <c r="A153" s="1846" t="s">
        <v>45</v>
      </c>
      <c r="B153" s="1848" t="s">
        <v>66</v>
      </c>
      <c r="C153" s="1849"/>
      <c r="D153" s="1854" t="s">
        <v>67</v>
      </c>
      <c r="E153" s="1855" t="s">
        <v>94</v>
      </c>
      <c r="F153" s="1856"/>
      <c r="G153" s="1856"/>
      <c r="H153" s="1856"/>
      <c r="I153" s="1856"/>
      <c r="J153" s="1856"/>
      <c r="K153" s="1856"/>
      <c r="L153" s="1856"/>
      <c r="M153" s="1856"/>
      <c r="N153" s="1856"/>
      <c r="O153" s="1856"/>
      <c r="P153" s="1856"/>
      <c r="Q153" s="1822"/>
      <c r="R153" s="1822"/>
      <c r="S153" s="1822"/>
      <c r="T153" s="1822"/>
      <c r="U153" s="1857"/>
      <c r="V153" s="1857"/>
      <c r="W153" s="1858"/>
      <c r="AJ153" s="4"/>
    </row>
    <row r="154" spans="1:46" ht="21.75" customHeight="1" thickBot="1">
      <c r="A154" s="1847"/>
      <c r="B154" s="1850"/>
      <c r="C154" s="1851"/>
      <c r="D154" s="1846"/>
      <c r="E154" s="1859" t="s">
        <v>0</v>
      </c>
      <c r="F154" s="1859"/>
      <c r="G154" s="1859"/>
      <c r="H154" s="1859"/>
      <c r="I154" s="1859"/>
      <c r="J154" s="1859" t="s">
        <v>1</v>
      </c>
      <c r="K154" s="1859"/>
      <c r="L154" s="1859"/>
      <c r="M154" s="1859"/>
      <c r="N154" s="1859"/>
      <c r="O154" s="1860" t="s">
        <v>43</v>
      </c>
      <c r="P154" s="1861"/>
      <c r="Q154" s="1862" t="s">
        <v>194</v>
      </c>
      <c r="R154" s="1822"/>
      <c r="S154" s="1822"/>
      <c r="T154" s="1822"/>
      <c r="U154" s="1857"/>
      <c r="V154" s="1857"/>
      <c r="W154" s="1858"/>
      <c r="AJ154" s="4"/>
    </row>
    <row r="155" spans="1:46" ht="30" customHeight="1" thickBot="1">
      <c r="A155" s="1847"/>
      <c r="B155" s="1852"/>
      <c r="C155" s="1853"/>
      <c r="D155" s="1854"/>
      <c r="E155" s="636" t="s">
        <v>98</v>
      </c>
      <c r="F155" s="636" t="s">
        <v>72</v>
      </c>
      <c r="G155" s="637" t="s">
        <v>99</v>
      </c>
      <c r="H155" s="637" t="s">
        <v>70</v>
      </c>
      <c r="I155" s="637" t="s">
        <v>71</v>
      </c>
      <c r="J155" s="637" t="s">
        <v>98</v>
      </c>
      <c r="K155" s="636" t="s">
        <v>72</v>
      </c>
      <c r="L155" s="637" t="s">
        <v>99</v>
      </c>
      <c r="M155" s="637" t="s">
        <v>70</v>
      </c>
      <c r="N155" s="637" t="s">
        <v>71</v>
      </c>
      <c r="O155" s="637" t="s">
        <v>100</v>
      </c>
      <c r="P155" s="637" t="s">
        <v>101</v>
      </c>
      <c r="Q155" s="638" t="s">
        <v>197</v>
      </c>
      <c r="R155" s="638" t="s">
        <v>198</v>
      </c>
      <c r="S155" s="638" t="s">
        <v>199</v>
      </c>
      <c r="T155" s="638" t="s">
        <v>200</v>
      </c>
      <c r="U155" s="638" t="s">
        <v>201</v>
      </c>
      <c r="V155" s="639" t="s">
        <v>202</v>
      </c>
      <c r="W155" s="638" t="s">
        <v>203</v>
      </c>
      <c r="X155" s="4"/>
      <c r="Y155" s="4"/>
      <c r="AN155" s="4"/>
    </row>
    <row r="156" spans="1:46" ht="15" customHeight="1">
      <c r="A156" s="725" t="s">
        <v>428</v>
      </c>
      <c r="B156" s="1863" t="s">
        <v>429</v>
      </c>
      <c r="C156" s="1864"/>
      <c r="D156" s="762">
        <v>51</v>
      </c>
      <c r="E156" s="732"/>
      <c r="F156" s="732"/>
      <c r="G156" s="732"/>
      <c r="H156" s="732"/>
      <c r="I156" s="734"/>
      <c r="J156" s="731">
        <v>2</v>
      </c>
      <c r="K156" s="732">
        <v>20</v>
      </c>
      <c r="L156" s="732">
        <v>9</v>
      </c>
      <c r="M156" s="732">
        <v>0</v>
      </c>
      <c r="N156" s="734">
        <v>11</v>
      </c>
      <c r="O156" s="731">
        <v>3</v>
      </c>
      <c r="P156" s="763">
        <v>17</v>
      </c>
      <c r="Q156" s="731">
        <v>2</v>
      </c>
      <c r="R156" s="732">
        <v>4</v>
      </c>
      <c r="S156" s="733">
        <v>0</v>
      </c>
      <c r="T156" s="732">
        <v>4</v>
      </c>
      <c r="U156" s="732">
        <v>4</v>
      </c>
      <c r="V156" s="733">
        <v>4</v>
      </c>
      <c r="W156" s="734">
        <v>2</v>
      </c>
      <c r="X156" s="4"/>
      <c r="Y156" s="4"/>
      <c r="Z156" s="4"/>
      <c r="AA156" s="4"/>
      <c r="AT156" s="4"/>
    </row>
    <row r="157" spans="1:46" ht="15" customHeight="1">
      <c r="A157" s="725"/>
      <c r="B157" s="1863" t="s">
        <v>430</v>
      </c>
      <c r="C157" s="1864"/>
      <c r="D157" s="764">
        <v>45</v>
      </c>
      <c r="E157" s="765"/>
      <c r="F157" s="765"/>
      <c r="G157" s="765"/>
      <c r="H157" s="765"/>
      <c r="I157" s="766"/>
      <c r="J157" s="760">
        <v>2</v>
      </c>
      <c r="K157" s="765">
        <v>20</v>
      </c>
      <c r="L157" s="765">
        <v>13</v>
      </c>
      <c r="M157" s="765">
        <v>0</v>
      </c>
      <c r="N157" s="766">
        <v>7</v>
      </c>
      <c r="O157" s="760">
        <v>2</v>
      </c>
      <c r="P157" s="761">
        <v>18</v>
      </c>
      <c r="Q157" s="740">
        <v>2</v>
      </c>
      <c r="R157" s="741">
        <v>4</v>
      </c>
      <c r="S157" s="742">
        <v>0</v>
      </c>
      <c r="T157" s="741">
        <v>4</v>
      </c>
      <c r="U157" s="741">
        <v>4</v>
      </c>
      <c r="V157" s="742">
        <v>4</v>
      </c>
      <c r="W157" s="743">
        <v>2</v>
      </c>
      <c r="X157" s="4"/>
      <c r="Y157" s="4"/>
      <c r="Z157" s="4"/>
      <c r="AA157" s="4"/>
      <c r="AT157" s="4"/>
    </row>
    <row r="158" spans="1:46" ht="15" customHeight="1">
      <c r="A158" s="725"/>
      <c r="B158" s="1863" t="s">
        <v>431</v>
      </c>
      <c r="C158" s="1864"/>
      <c r="D158" s="764">
        <v>36</v>
      </c>
      <c r="E158" s="765"/>
      <c r="F158" s="765"/>
      <c r="G158" s="765"/>
      <c r="H158" s="765"/>
      <c r="I158" s="766"/>
      <c r="J158" s="760">
        <v>2</v>
      </c>
      <c r="K158" s="765">
        <v>20</v>
      </c>
      <c r="L158" s="765">
        <v>15</v>
      </c>
      <c r="M158" s="765">
        <v>0</v>
      </c>
      <c r="N158" s="766">
        <v>5</v>
      </c>
      <c r="O158" s="760">
        <v>2</v>
      </c>
      <c r="P158" s="761">
        <v>18</v>
      </c>
      <c r="Q158" s="740">
        <v>3</v>
      </c>
      <c r="R158" s="741">
        <v>3</v>
      </c>
      <c r="S158" s="742">
        <v>0</v>
      </c>
      <c r="T158" s="741">
        <v>4</v>
      </c>
      <c r="U158" s="741">
        <v>4</v>
      </c>
      <c r="V158" s="742">
        <v>4</v>
      </c>
      <c r="W158" s="743">
        <v>2</v>
      </c>
      <c r="X158" s="4"/>
      <c r="Y158" s="4"/>
      <c r="Z158" s="4"/>
      <c r="AA158" s="4"/>
      <c r="AT158" s="4"/>
    </row>
    <row r="159" spans="1:46" ht="15" customHeight="1">
      <c r="A159" s="725" t="s">
        <v>432</v>
      </c>
      <c r="B159" s="1863" t="s">
        <v>433</v>
      </c>
      <c r="C159" s="1864"/>
      <c r="D159" s="764">
        <v>39</v>
      </c>
      <c r="E159" s="765"/>
      <c r="F159" s="765"/>
      <c r="G159" s="765"/>
      <c r="H159" s="765"/>
      <c r="I159" s="766"/>
      <c r="J159" s="760">
        <v>2</v>
      </c>
      <c r="K159" s="765">
        <v>27</v>
      </c>
      <c r="L159" s="765">
        <v>26</v>
      </c>
      <c r="M159" s="765">
        <v>0</v>
      </c>
      <c r="N159" s="766">
        <v>1</v>
      </c>
      <c r="O159" s="760">
        <v>1</v>
      </c>
      <c r="P159" s="761">
        <v>26</v>
      </c>
      <c r="Q159" s="740">
        <v>3</v>
      </c>
      <c r="R159" s="741">
        <v>5</v>
      </c>
      <c r="S159" s="742">
        <v>12</v>
      </c>
      <c r="T159" s="741">
        <v>2</v>
      </c>
      <c r="U159" s="741">
        <v>3</v>
      </c>
      <c r="V159" s="742">
        <v>2</v>
      </c>
      <c r="W159" s="743">
        <v>0</v>
      </c>
      <c r="X159" s="4"/>
      <c r="Y159" s="4"/>
      <c r="Z159" s="4"/>
      <c r="AA159" s="4"/>
      <c r="AT159" s="4"/>
    </row>
    <row r="160" spans="1:46" ht="15" customHeight="1">
      <c r="A160" s="725"/>
      <c r="B160" s="1863" t="s">
        <v>434</v>
      </c>
      <c r="C160" s="1864"/>
      <c r="D160" s="764">
        <v>21</v>
      </c>
      <c r="E160" s="765"/>
      <c r="F160" s="765"/>
      <c r="G160" s="765"/>
      <c r="H160" s="765"/>
      <c r="I160" s="766"/>
      <c r="J160" s="760">
        <v>1</v>
      </c>
      <c r="K160" s="765">
        <v>10</v>
      </c>
      <c r="L160" s="765">
        <v>9</v>
      </c>
      <c r="M160" s="765">
        <v>0</v>
      </c>
      <c r="N160" s="766">
        <v>1</v>
      </c>
      <c r="O160" s="760">
        <v>0</v>
      </c>
      <c r="P160" s="761">
        <v>10</v>
      </c>
      <c r="Q160" s="740">
        <v>0</v>
      </c>
      <c r="R160" s="741">
        <v>1</v>
      </c>
      <c r="S160" s="742">
        <v>1</v>
      </c>
      <c r="T160" s="741">
        <v>4</v>
      </c>
      <c r="U160" s="741">
        <v>3</v>
      </c>
      <c r="V160" s="742">
        <v>1</v>
      </c>
      <c r="W160" s="743">
        <v>0</v>
      </c>
      <c r="X160" s="4"/>
      <c r="Y160" s="4"/>
      <c r="Z160" s="4"/>
      <c r="AA160" s="4"/>
      <c r="AT160" s="4"/>
    </row>
    <row r="161" spans="1:46" ht="15" customHeight="1">
      <c r="A161" s="725"/>
      <c r="B161" s="1863" t="s">
        <v>435</v>
      </c>
      <c r="C161" s="1864"/>
      <c r="D161" s="764">
        <v>24</v>
      </c>
      <c r="E161" s="765"/>
      <c r="F161" s="765"/>
      <c r="G161" s="765"/>
      <c r="H161" s="765"/>
      <c r="I161" s="766"/>
      <c r="J161" s="760">
        <v>1</v>
      </c>
      <c r="K161" s="765">
        <v>10</v>
      </c>
      <c r="L161" s="765">
        <v>10</v>
      </c>
      <c r="M161" s="765">
        <v>0</v>
      </c>
      <c r="N161" s="766">
        <v>0</v>
      </c>
      <c r="O161" s="760">
        <v>5</v>
      </c>
      <c r="P161" s="761">
        <v>5</v>
      </c>
      <c r="Q161" s="740">
        <v>0</v>
      </c>
      <c r="R161" s="741">
        <v>2</v>
      </c>
      <c r="S161" s="742">
        <v>7</v>
      </c>
      <c r="T161" s="741">
        <v>1</v>
      </c>
      <c r="U161" s="741">
        <v>0</v>
      </c>
      <c r="V161" s="742">
        <v>0</v>
      </c>
      <c r="W161" s="743">
        <v>0</v>
      </c>
      <c r="X161" s="4"/>
      <c r="Y161" s="4"/>
      <c r="Z161" s="4"/>
      <c r="AA161" s="4"/>
      <c r="AT161" s="4"/>
    </row>
    <row r="162" spans="1:46" ht="15" customHeight="1">
      <c r="A162" s="725"/>
      <c r="B162" s="1863" t="s">
        <v>436</v>
      </c>
      <c r="C162" s="1864"/>
      <c r="D162" s="764">
        <v>165</v>
      </c>
      <c r="E162" s="765"/>
      <c r="F162" s="765"/>
      <c r="G162" s="765"/>
      <c r="H162" s="765"/>
      <c r="I162" s="766"/>
      <c r="J162" s="760">
        <v>8</v>
      </c>
      <c r="K162" s="765">
        <v>85</v>
      </c>
      <c r="L162" s="765">
        <v>76</v>
      </c>
      <c r="M162" s="765">
        <v>0</v>
      </c>
      <c r="N162" s="766">
        <v>9</v>
      </c>
      <c r="O162" s="760">
        <v>24</v>
      </c>
      <c r="P162" s="761">
        <v>61</v>
      </c>
      <c r="Q162" s="740">
        <v>0</v>
      </c>
      <c r="R162" s="741">
        <v>12</v>
      </c>
      <c r="S162" s="742">
        <v>50</v>
      </c>
      <c r="T162" s="741">
        <v>11</v>
      </c>
      <c r="U162" s="741">
        <v>9</v>
      </c>
      <c r="V162" s="742">
        <v>3</v>
      </c>
      <c r="W162" s="743">
        <v>0</v>
      </c>
      <c r="X162" s="4"/>
      <c r="Y162" s="4"/>
      <c r="Z162" s="4"/>
      <c r="AA162" s="4"/>
      <c r="AT162" s="4"/>
    </row>
    <row r="163" spans="1:46" ht="15" customHeight="1">
      <c r="A163" s="725"/>
      <c r="B163" s="1863" t="s">
        <v>437</v>
      </c>
      <c r="C163" s="1864"/>
      <c r="D163" s="764">
        <v>18</v>
      </c>
      <c r="E163" s="765"/>
      <c r="F163" s="765"/>
      <c r="G163" s="765"/>
      <c r="H163" s="765"/>
      <c r="I163" s="766"/>
      <c r="J163" s="760">
        <v>1</v>
      </c>
      <c r="K163" s="765">
        <v>11</v>
      </c>
      <c r="L163" s="765">
        <v>9</v>
      </c>
      <c r="M163" s="765">
        <v>0</v>
      </c>
      <c r="N163" s="766">
        <v>2</v>
      </c>
      <c r="O163" s="760">
        <v>0</v>
      </c>
      <c r="P163" s="761">
        <v>11</v>
      </c>
      <c r="Q163" s="740">
        <v>0</v>
      </c>
      <c r="R163" s="741">
        <v>1</v>
      </c>
      <c r="S163" s="742">
        <v>2</v>
      </c>
      <c r="T163" s="741">
        <v>3</v>
      </c>
      <c r="U163" s="741">
        <v>4</v>
      </c>
      <c r="V163" s="742">
        <v>1</v>
      </c>
      <c r="W163" s="743">
        <v>0</v>
      </c>
      <c r="X163" s="4"/>
      <c r="Y163" s="4"/>
      <c r="Z163" s="4"/>
      <c r="AA163" s="4"/>
      <c r="AT163" s="4"/>
    </row>
    <row r="164" spans="1:46" ht="15" customHeight="1">
      <c r="A164" s="725"/>
      <c r="B164" s="1863" t="s">
        <v>438</v>
      </c>
      <c r="C164" s="1864"/>
      <c r="D164" s="764">
        <v>87</v>
      </c>
      <c r="E164" s="765"/>
      <c r="F164" s="765"/>
      <c r="G164" s="765"/>
      <c r="H164" s="765"/>
      <c r="I164" s="766"/>
      <c r="J164" s="760">
        <v>4</v>
      </c>
      <c r="K164" s="765">
        <v>43</v>
      </c>
      <c r="L164" s="765">
        <v>41</v>
      </c>
      <c r="M164" s="765">
        <v>0</v>
      </c>
      <c r="N164" s="766">
        <v>2</v>
      </c>
      <c r="O164" s="760">
        <v>1</v>
      </c>
      <c r="P164" s="761">
        <v>42</v>
      </c>
      <c r="Q164" s="740">
        <v>5</v>
      </c>
      <c r="R164" s="741">
        <v>6</v>
      </c>
      <c r="S164" s="742">
        <v>12</v>
      </c>
      <c r="T164" s="741">
        <v>7</v>
      </c>
      <c r="U164" s="741">
        <v>7</v>
      </c>
      <c r="V164" s="742">
        <v>5</v>
      </c>
      <c r="W164" s="743">
        <v>1</v>
      </c>
      <c r="X164" s="4"/>
      <c r="Y164" s="4"/>
      <c r="Z164" s="4"/>
      <c r="AA164" s="4"/>
      <c r="AT164" s="4"/>
    </row>
    <row r="165" spans="1:46" ht="15" customHeight="1">
      <c r="A165" s="725"/>
      <c r="B165" s="1863" t="s">
        <v>439</v>
      </c>
      <c r="C165" s="1864"/>
      <c r="D165" s="764">
        <v>27</v>
      </c>
      <c r="E165" s="765"/>
      <c r="F165" s="765"/>
      <c r="G165" s="765"/>
      <c r="H165" s="765"/>
      <c r="I165" s="766"/>
      <c r="J165" s="760">
        <v>1</v>
      </c>
      <c r="K165" s="765">
        <v>12</v>
      </c>
      <c r="L165" s="765">
        <v>11</v>
      </c>
      <c r="M165" s="765">
        <v>0</v>
      </c>
      <c r="N165" s="766">
        <v>1</v>
      </c>
      <c r="O165" s="760">
        <v>1</v>
      </c>
      <c r="P165" s="761">
        <v>11</v>
      </c>
      <c r="Q165" s="740">
        <v>0</v>
      </c>
      <c r="R165" s="741">
        <v>2</v>
      </c>
      <c r="S165" s="742">
        <v>2</v>
      </c>
      <c r="T165" s="741">
        <v>4</v>
      </c>
      <c r="U165" s="741">
        <v>2</v>
      </c>
      <c r="V165" s="742">
        <v>2</v>
      </c>
      <c r="W165" s="743">
        <v>0</v>
      </c>
      <c r="X165" s="4"/>
      <c r="Y165" s="4"/>
      <c r="Z165" s="4"/>
      <c r="AA165" s="4"/>
      <c r="AT165" s="4"/>
    </row>
    <row r="166" spans="1:46" ht="15" customHeight="1">
      <c r="A166" s="725"/>
      <c r="B166" s="1863" t="s">
        <v>440</v>
      </c>
      <c r="C166" s="1864"/>
      <c r="D166" s="764">
        <v>18</v>
      </c>
      <c r="E166" s="765"/>
      <c r="F166" s="765"/>
      <c r="G166" s="765"/>
      <c r="H166" s="765"/>
      <c r="I166" s="766"/>
      <c r="J166" s="760">
        <v>1</v>
      </c>
      <c r="K166" s="765">
        <v>10</v>
      </c>
      <c r="L166" s="765">
        <v>10</v>
      </c>
      <c r="M166" s="765">
        <v>0</v>
      </c>
      <c r="N166" s="766">
        <v>0</v>
      </c>
      <c r="O166" s="760">
        <v>5</v>
      </c>
      <c r="P166" s="761">
        <v>5</v>
      </c>
      <c r="Q166" s="740">
        <v>0</v>
      </c>
      <c r="R166" s="741">
        <v>2</v>
      </c>
      <c r="S166" s="742">
        <v>7</v>
      </c>
      <c r="T166" s="741">
        <v>1</v>
      </c>
      <c r="U166" s="741">
        <v>0</v>
      </c>
      <c r="V166" s="742">
        <v>0</v>
      </c>
      <c r="W166" s="743">
        <v>0</v>
      </c>
      <c r="X166" s="4"/>
      <c r="Y166" s="4"/>
      <c r="Z166" s="4"/>
      <c r="AA166" s="4"/>
      <c r="AT166" s="4"/>
    </row>
    <row r="167" spans="1:46" ht="15" customHeight="1">
      <c r="A167" s="725"/>
      <c r="B167" s="1863" t="s">
        <v>441</v>
      </c>
      <c r="C167" s="1864"/>
      <c r="D167" s="764">
        <v>24</v>
      </c>
      <c r="E167" s="765"/>
      <c r="F167" s="765"/>
      <c r="G167" s="765"/>
      <c r="H167" s="765"/>
      <c r="I167" s="766"/>
      <c r="J167" s="760">
        <v>1</v>
      </c>
      <c r="K167" s="765">
        <v>11</v>
      </c>
      <c r="L167" s="765">
        <v>9</v>
      </c>
      <c r="M167" s="765">
        <v>0</v>
      </c>
      <c r="N167" s="766">
        <v>2</v>
      </c>
      <c r="O167" s="760">
        <v>1</v>
      </c>
      <c r="P167" s="761">
        <v>10</v>
      </c>
      <c r="Q167" s="740">
        <v>1</v>
      </c>
      <c r="R167" s="741">
        <v>2</v>
      </c>
      <c r="S167" s="742">
        <v>6</v>
      </c>
      <c r="T167" s="741">
        <v>1</v>
      </c>
      <c r="U167" s="741">
        <v>1</v>
      </c>
      <c r="V167" s="742">
        <v>0</v>
      </c>
      <c r="W167" s="743">
        <v>0</v>
      </c>
      <c r="X167" s="4"/>
      <c r="Y167" s="4"/>
      <c r="Z167" s="4"/>
      <c r="AA167" s="4"/>
      <c r="AT167" s="4"/>
    </row>
    <row r="168" spans="1:46" ht="15" customHeight="1">
      <c r="A168" s="725"/>
      <c r="B168" s="1863" t="s">
        <v>442</v>
      </c>
      <c r="C168" s="1864"/>
      <c r="D168" s="764">
        <v>42</v>
      </c>
      <c r="E168" s="765"/>
      <c r="F168" s="765"/>
      <c r="G168" s="765"/>
      <c r="H168" s="765"/>
      <c r="I168" s="766"/>
      <c r="J168" s="760">
        <v>2</v>
      </c>
      <c r="K168" s="765">
        <v>26</v>
      </c>
      <c r="L168" s="765">
        <v>25</v>
      </c>
      <c r="M168" s="765">
        <v>0</v>
      </c>
      <c r="N168" s="766">
        <v>1</v>
      </c>
      <c r="O168" s="760">
        <v>2</v>
      </c>
      <c r="P168" s="761">
        <v>24</v>
      </c>
      <c r="Q168" s="740">
        <v>3</v>
      </c>
      <c r="R168" s="741">
        <v>4</v>
      </c>
      <c r="S168" s="742">
        <v>8</v>
      </c>
      <c r="T168" s="741">
        <v>6</v>
      </c>
      <c r="U168" s="741">
        <v>3</v>
      </c>
      <c r="V168" s="742">
        <v>2</v>
      </c>
      <c r="W168" s="743">
        <v>0</v>
      </c>
      <c r="X168" s="4"/>
      <c r="Y168" s="4"/>
      <c r="Z168" s="4"/>
      <c r="AA168" s="4"/>
      <c r="AT168" s="4"/>
    </row>
    <row r="169" spans="1:46" ht="15" customHeight="1">
      <c r="A169" s="725"/>
      <c r="B169" s="1863" t="s">
        <v>443</v>
      </c>
      <c r="C169" s="1864"/>
      <c r="D169" s="764">
        <v>24</v>
      </c>
      <c r="E169" s="765"/>
      <c r="F169" s="765"/>
      <c r="G169" s="765"/>
      <c r="H169" s="765"/>
      <c r="I169" s="766"/>
      <c r="J169" s="760">
        <v>1</v>
      </c>
      <c r="K169" s="765">
        <v>10</v>
      </c>
      <c r="L169" s="765">
        <v>10</v>
      </c>
      <c r="M169" s="765">
        <v>0</v>
      </c>
      <c r="N169" s="766">
        <v>0</v>
      </c>
      <c r="O169" s="760">
        <v>1</v>
      </c>
      <c r="P169" s="761">
        <v>9</v>
      </c>
      <c r="Q169" s="740">
        <v>0</v>
      </c>
      <c r="R169" s="741">
        <v>1</v>
      </c>
      <c r="S169" s="742">
        <v>5</v>
      </c>
      <c r="T169" s="741">
        <v>1</v>
      </c>
      <c r="U169" s="741">
        <v>3</v>
      </c>
      <c r="V169" s="742">
        <v>0</v>
      </c>
      <c r="W169" s="743">
        <v>0</v>
      </c>
      <c r="X169" s="4"/>
      <c r="Y169" s="4"/>
      <c r="Z169" s="4"/>
      <c r="AA169" s="4"/>
      <c r="AT169" s="4"/>
    </row>
    <row r="170" spans="1:46" ht="15" customHeight="1">
      <c r="A170" s="725"/>
      <c r="B170" s="1863" t="s">
        <v>444</v>
      </c>
      <c r="C170" s="1864"/>
      <c r="D170" s="764">
        <v>18</v>
      </c>
      <c r="E170" s="765"/>
      <c r="F170" s="765"/>
      <c r="G170" s="765"/>
      <c r="H170" s="765"/>
      <c r="I170" s="766"/>
      <c r="J170" s="760">
        <v>1</v>
      </c>
      <c r="K170" s="765">
        <v>10</v>
      </c>
      <c r="L170" s="765">
        <v>10</v>
      </c>
      <c r="M170" s="765">
        <v>0</v>
      </c>
      <c r="N170" s="766">
        <v>0</v>
      </c>
      <c r="O170" s="760">
        <v>5</v>
      </c>
      <c r="P170" s="761">
        <v>5</v>
      </c>
      <c r="Q170" s="740">
        <v>0</v>
      </c>
      <c r="R170" s="741">
        <v>2</v>
      </c>
      <c r="S170" s="742">
        <v>7</v>
      </c>
      <c r="T170" s="741">
        <v>1</v>
      </c>
      <c r="U170" s="741">
        <v>0</v>
      </c>
      <c r="V170" s="742">
        <v>0</v>
      </c>
      <c r="W170" s="743">
        <v>0</v>
      </c>
      <c r="X170" s="4"/>
      <c r="Y170" s="4"/>
      <c r="Z170" s="4"/>
      <c r="AA170" s="4"/>
      <c r="AT170" s="4"/>
    </row>
    <row r="171" spans="1:46" ht="15" customHeight="1">
      <c r="A171" s="725"/>
      <c r="B171" s="1863" t="s">
        <v>445</v>
      </c>
      <c r="C171" s="1864"/>
      <c r="D171" s="764">
        <v>48</v>
      </c>
      <c r="E171" s="765"/>
      <c r="F171" s="765"/>
      <c r="G171" s="765"/>
      <c r="H171" s="765"/>
      <c r="I171" s="766"/>
      <c r="J171" s="760">
        <v>2</v>
      </c>
      <c r="K171" s="765">
        <v>19</v>
      </c>
      <c r="L171" s="765">
        <v>19</v>
      </c>
      <c r="M171" s="765">
        <v>0</v>
      </c>
      <c r="N171" s="766">
        <v>0</v>
      </c>
      <c r="O171" s="760">
        <v>3</v>
      </c>
      <c r="P171" s="761">
        <v>16</v>
      </c>
      <c r="Q171" s="740">
        <v>0</v>
      </c>
      <c r="R171" s="741">
        <v>5</v>
      </c>
      <c r="S171" s="742">
        <v>9</v>
      </c>
      <c r="T171" s="741">
        <v>0</v>
      </c>
      <c r="U171" s="741">
        <v>3</v>
      </c>
      <c r="V171" s="742">
        <v>2</v>
      </c>
      <c r="W171" s="743">
        <v>0</v>
      </c>
      <c r="X171" s="4"/>
      <c r="Y171" s="4"/>
      <c r="Z171" s="4"/>
      <c r="AA171" s="4"/>
      <c r="AT171" s="4"/>
    </row>
    <row r="172" spans="1:46" ht="15" customHeight="1">
      <c r="A172" s="725"/>
      <c r="B172" s="1863" t="s">
        <v>446</v>
      </c>
      <c r="C172" s="1864"/>
      <c r="D172" s="764">
        <v>21</v>
      </c>
      <c r="E172" s="765"/>
      <c r="F172" s="765"/>
      <c r="G172" s="765"/>
      <c r="H172" s="765"/>
      <c r="I172" s="766"/>
      <c r="J172" s="760">
        <v>1</v>
      </c>
      <c r="K172" s="765">
        <v>10</v>
      </c>
      <c r="L172" s="765">
        <v>10</v>
      </c>
      <c r="M172" s="765">
        <v>0</v>
      </c>
      <c r="N172" s="766">
        <v>0</v>
      </c>
      <c r="O172" s="760">
        <v>2</v>
      </c>
      <c r="P172" s="761">
        <v>8</v>
      </c>
      <c r="Q172" s="740">
        <v>0</v>
      </c>
      <c r="R172" s="741">
        <v>4</v>
      </c>
      <c r="S172" s="742">
        <v>4</v>
      </c>
      <c r="T172" s="741">
        <v>0</v>
      </c>
      <c r="U172" s="741">
        <v>2</v>
      </c>
      <c r="V172" s="742">
        <v>0</v>
      </c>
      <c r="W172" s="743">
        <v>0</v>
      </c>
      <c r="X172" s="4"/>
      <c r="Y172" s="4"/>
      <c r="Z172" s="4"/>
      <c r="AA172" s="4"/>
      <c r="AT172" s="4"/>
    </row>
    <row r="173" spans="1:46" ht="15" customHeight="1">
      <c r="A173" s="725"/>
      <c r="B173" s="1863" t="s">
        <v>447</v>
      </c>
      <c r="C173" s="1864"/>
      <c r="D173" s="764">
        <v>45</v>
      </c>
      <c r="E173" s="765"/>
      <c r="F173" s="765"/>
      <c r="G173" s="765"/>
      <c r="H173" s="765"/>
      <c r="I173" s="766"/>
      <c r="J173" s="760">
        <v>2</v>
      </c>
      <c r="K173" s="765">
        <v>20</v>
      </c>
      <c r="L173" s="765">
        <v>20</v>
      </c>
      <c r="M173" s="765">
        <v>0</v>
      </c>
      <c r="N173" s="766">
        <v>0</v>
      </c>
      <c r="O173" s="760">
        <v>1</v>
      </c>
      <c r="P173" s="761">
        <v>19</v>
      </c>
      <c r="Q173" s="740">
        <v>5</v>
      </c>
      <c r="R173" s="741">
        <v>4</v>
      </c>
      <c r="S173" s="742">
        <v>5</v>
      </c>
      <c r="T173" s="741">
        <v>2</v>
      </c>
      <c r="U173" s="741">
        <v>2</v>
      </c>
      <c r="V173" s="742">
        <v>2</v>
      </c>
      <c r="W173" s="743">
        <v>0</v>
      </c>
      <c r="X173" s="4"/>
      <c r="Y173" s="4"/>
      <c r="Z173" s="4"/>
      <c r="AA173" s="4"/>
      <c r="AT173" s="4"/>
    </row>
    <row r="174" spans="1:46" ht="15" customHeight="1">
      <c r="A174" s="725"/>
      <c r="B174" s="1863" t="s">
        <v>448</v>
      </c>
      <c r="C174" s="1864"/>
      <c r="D174" s="764">
        <v>57</v>
      </c>
      <c r="E174" s="765"/>
      <c r="F174" s="765"/>
      <c r="G174" s="765"/>
      <c r="H174" s="765"/>
      <c r="I174" s="766"/>
      <c r="J174" s="760">
        <v>3</v>
      </c>
      <c r="K174" s="765">
        <v>31</v>
      </c>
      <c r="L174" s="765">
        <v>30</v>
      </c>
      <c r="M174" s="765">
        <v>0</v>
      </c>
      <c r="N174" s="766">
        <v>1</v>
      </c>
      <c r="O174" s="760">
        <v>1</v>
      </c>
      <c r="P174" s="761">
        <v>30</v>
      </c>
      <c r="Q174" s="740">
        <v>6</v>
      </c>
      <c r="R174" s="741">
        <v>6</v>
      </c>
      <c r="S174" s="742">
        <v>10</v>
      </c>
      <c r="T174" s="741">
        <v>4</v>
      </c>
      <c r="U174" s="741">
        <v>3</v>
      </c>
      <c r="V174" s="742">
        <v>2</v>
      </c>
      <c r="W174" s="743">
        <v>0</v>
      </c>
      <c r="X174" s="4"/>
      <c r="Y174" s="4"/>
      <c r="Z174" s="4"/>
      <c r="AA174" s="4"/>
      <c r="AT174" s="4"/>
    </row>
    <row r="175" spans="1:46" ht="15" customHeight="1">
      <c r="A175" s="725" t="s">
        <v>449</v>
      </c>
      <c r="B175" s="1863" t="s">
        <v>450</v>
      </c>
      <c r="C175" s="1864"/>
      <c r="D175" s="764">
        <v>462</v>
      </c>
      <c r="E175" s="765"/>
      <c r="F175" s="765"/>
      <c r="G175" s="765"/>
      <c r="H175" s="765"/>
      <c r="I175" s="766"/>
      <c r="J175" s="760">
        <v>21</v>
      </c>
      <c r="K175" s="765">
        <v>212</v>
      </c>
      <c r="L175" s="765">
        <v>193</v>
      </c>
      <c r="M175" s="765">
        <v>0</v>
      </c>
      <c r="N175" s="766">
        <v>19</v>
      </c>
      <c r="O175" s="760">
        <v>0</v>
      </c>
      <c r="P175" s="761">
        <v>212</v>
      </c>
      <c r="Q175" s="740">
        <v>4</v>
      </c>
      <c r="R175" s="741">
        <v>14</v>
      </c>
      <c r="S175" s="742">
        <v>54</v>
      </c>
      <c r="T175" s="741">
        <v>50</v>
      </c>
      <c r="U175" s="741">
        <v>39</v>
      </c>
      <c r="V175" s="742">
        <v>29</v>
      </c>
      <c r="W175" s="743">
        <v>22</v>
      </c>
      <c r="X175" s="4"/>
      <c r="Y175" s="4"/>
      <c r="Z175" s="4"/>
      <c r="AA175" s="4"/>
      <c r="AT175" s="4"/>
    </row>
    <row r="176" spans="1:46" ht="15" customHeight="1">
      <c r="A176" s="725"/>
      <c r="B176" s="1863" t="s">
        <v>451</v>
      </c>
      <c r="C176" s="1864"/>
      <c r="D176" s="764">
        <v>45</v>
      </c>
      <c r="E176" s="765"/>
      <c r="F176" s="765"/>
      <c r="G176" s="765"/>
      <c r="H176" s="765"/>
      <c r="I176" s="766"/>
      <c r="J176" s="760">
        <v>2</v>
      </c>
      <c r="K176" s="765">
        <v>20</v>
      </c>
      <c r="L176" s="765">
        <v>20</v>
      </c>
      <c r="M176" s="765">
        <v>0</v>
      </c>
      <c r="N176" s="766">
        <v>0</v>
      </c>
      <c r="O176" s="760">
        <v>0</v>
      </c>
      <c r="P176" s="761">
        <v>20</v>
      </c>
      <c r="Q176" s="740">
        <v>0</v>
      </c>
      <c r="R176" s="741">
        <v>0</v>
      </c>
      <c r="S176" s="742">
        <v>2</v>
      </c>
      <c r="T176" s="741">
        <v>6</v>
      </c>
      <c r="U176" s="741">
        <v>10</v>
      </c>
      <c r="V176" s="742">
        <v>2</v>
      </c>
      <c r="W176" s="743">
        <v>0</v>
      </c>
      <c r="X176" s="4"/>
      <c r="Y176" s="4"/>
      <c r="Z176" s="4"/>
      <c r="AA176" s="4"/>
      <c r="AT176" s="4"/>
    </row>
    <row r="177" spans="1:46" ht="15" customHeight="1">
      <c r="A177" s="725"/>
      <c r="B177" s="1863" t="s">
        <v>452</v>
      </c>
      <c r="C177" s="1864"/>
      <c r="D177" s="764">
        <v>1259</v>
      </c>
      <c r="E177" s="765"/>
      <c r="F177" s="765"/>
      <c r="G177" s="765"/>
      <c r="H177" s="765"/>
      <c r="I177" s="766"/>
      <c r="J177" s="760">
        <v>58</v>
      </c>
      <c r="K177" s="765">
        <v>583</v>
      </c>
      <c r="L177" s="765">
        <v>528</v>
      </c>
      <c r="M177" s="765">
        <v>0</v>
      </c>
      <c r="N177" s="766">
        <v>55</v>
      </c>
      <c r="O177" s="760">
        <v>3</v>
      </c>
      <c r="P177" s="761">
        <v>580</v>
      </c>
      <c r="Q177" s="740">
        <v>7</v>
      </c>
      <c r="R177" s="741">
        <v>37</v>
      </c>
      <c r="S177" s="742">
        <v>109</v>
      </c>
      <c r="T177" s="741">
        <v>137</v>
      </c>
      <c r="U177" s="741">
        <v>129</v>
      </c>
      <c r="V177" s="742">
        <v>103</v>
      </c>
      <c r="W177" s="743">
        <v>61</v>
      </c>
      <c r="X177" s="4"/>
      <c r="Y177" s="4"/>
      <c r="Z177" s="4"/>
      <c r="AA177" s="4"/>
      <c r="AT177" s="4"/>
    </row>
    <row r="178" spans="1:46" ht="15" customHeight="1">
      <c r="A178" s="725"/>
      <c r="B178" s="1863" t="s">
        <v>453</v>
      </c>
      <c r="C178" s="1864"/>
      <c r="D178" s="764">
        <v>117</v>
      </c>
      <c r="E178" s="765"/>
      <c r="F178" s="765"/>
      <c r="G178" s="765"/>
      <c r="H178" s="765"/>
      <c r="I178" s="766"/>
      <c r="J178" s="760">
        <v>5</v>
      </c>
      <c r="K178" s="765">
        <v>51</v>
      </c>
      <c r="L178" s="765">
        <v>50</v>
      </c>
      <c r="M178" s="765">
        <v>0</v>
      </c>
      <c r="N178" s="766">
        <v>1</v>
      </c>
      <c r="O178" s="760">
        <v>0</v>
      </c>
      <c r="P178" s="761">
        <v>51</v>
      </c>
      <c r="Q178" s="740">
        <v>0</v>
      </c>
      <c r="R178" s="741">
        <v>0</v>
      </c>
      <c r="S178" s="742">
        <v>4</v>
      </c>
      <c r="T178" s="741">
        <v>17</v>
      </c>
      <c r="U178" s="741">
        <v>11</v>
      </c>
      <c r="V178" s="742">
        <v>15</v>
      </c>
      <c r="W178" s="743">
        <v>4</v>
      </c>
      <c r="X178" s="4"/>
      <c r="Y178" s="4"/>
      <c r="Z178" s="4"/>
      <c r="AA178" s="4"/>
      <c r="AT178" s="4"/>
    </row>
    <row r="179" spans="1:46" ht="15" customHeight="1">
      <c r="A179" s="725"/>
      <c r="B179" s="1863" t="s">
        <v>454</v>
      </c>
      <c r="C179" s="1864"/>
      <c r="D179" s="764">
        <v>51</v>
      </c>
      <c r="E179" s="765"/>
      <c r="F179" s="765"/>
      <c r="G179" s="765"/>
      <c r="H179" s="765"/>
      <c r="I179" s="766"/>
      <c r="J179" s="760">
        <v>2</v>
      </c>
      <c r="K179" s="765">
        <v>20</v>
      </c>
      <c r="L179" s="765">
        <v>20</v>
      </c>
      <c r="M179" s="765">
        <v>0</v>
      </c>
      <c r="N179" s="766">
        <v>0</v>
      </c>
      <c r="O179" s="760">
        <v>0</v>
      </c>
      <c r="P179" s="761">
        <v>20</v>
      </c>
      <c r="Q179" s="740">
        <v>0</v>
      </c>
      <c r="R179" s="741">
        <v>0</v>
      </c>
      <c r="S179" s="742">
        <v>4</v>
      </c>
      <c r="T179" s="741">
        <v>2</v>
      </c>
      <c r="U179" s="741">
        <v>12</v>
      </c>
      <c r="V179" s="742">
        <v>2</v>
      </c>
      <c r="W179" s="743">
        <v>0</v>
      </c>
      <c r="X179" s="4"/>
      <c r="Y179" s="4"/>
      <c r="Z179" s="4"/>
      <c r="AA179" s="4"/>
      <c r="AT179" s="4"/>
    </row>
    <row r="180" spans="1:46" ht="15" customHeight="1">
      <c r="A180" s="725"/>
      <c r="B180" s="1863" t="s">
        <v>455</v>
      </c>
      <c r="C180" s="1864"/>
      <c r="D180" s="764">
        <v>180</v>
      </c>
      <c r="E180" s="765"/>
      <c r="F180" s="765"/>
      <c r="G180" s="765"/>
      <c r="H180" s="765"/>
      <c r="I180" s="766"/>
      <c r="J180" s="760">
        <v>8</v>
      </c>
      <c r="K180" s="765">
        <v>94</v>
      </c>
      <c r="L180" s="765">
        <v>25</v>
      </c>
      <c r="M180" s="765">
        <v>0</v>
      </c>
      <c r="N180" s="766">
        <v>69</v>
      </c>
      <c r="O180" s="760">
        <v>12</v>
      </c>
      <c r="P180" s="761">
        <v>82</v>
      </c>
      <c r="Q180" s="740">
        <v>8</v>
      </c>
      <c r="R180" s="741">
        <v>0</v>
      </c>
      <c r="S180" s="742">
        <v>26</v>
      </c>
      <c r="T180" s="741">
        <v>36</v>
      </c>
      <c r="U180" s="741">
        <v>8</v>
      </c>
      <c r="V180" s="742">
        <v>16</v>
      </c>
      <c r="W180" s="743">
        <v>0</v>
      </c>
      <c r="X180" s="4"/>
      <c r="Y180" s="4"/>
      <c r="Z180" s="4"/>
      <c r="AA180" s="4"/>
      <c r="AT180" s="4"/>
    </row>
    <row r="181" spans="1:46" ht="15" customHeight="1">
      <c r="A181" s="725"/>
      <c r="B181" s="1863" t="s">
        <v>456</v>
      </c>
      <c r="C181" s="1864"/>
      <c r="D181" s="764">
        <v>375</v>
      </c>
      <c r="E181" s="765"/>
      <c r="F181" s="765"/>
      <c r="G181" s="765"/>
      <c r="H181" s="765"/>
      <c r="I181" s="766"/>
      <c r="J181" s="760">
        <v>17</v>
      </c>
      <c r="K181" s="765">
        <v>170</v>
      </c>
      <c r="L181" s="765">
        <v>166</v>
      </c>
      <c r="M181" s="765">
        <v>0</v>
      </c>
      <c r="N181" s="766">
        <v>4</v>
      </c>
      <c r="O181" s="760">
        <v>1</v>
      </c>
      <c r="P181" s="761">
        <v>169</v>
      </c>
      <c r="Q181" s="740">
        <v>3</v>
      </c>
      <c r="R181" s="741">
        <v>15</v>
      </c>
      <c r="S181" s="742">
        <v>48</v>
      </c>
      <c r="T181" s="741">
        <v>44</v>
      </c>
      <c r="U181" s="741">
        <v>30</v>
      </c>
      <c r="V181" s="742">
        <v>21</v>
      </c>
      <c r="W181" s="743">
        <v>9</v>
      </c>
      <c r="X181" s="4"/>
      <c r="Y181" s="4"/>
      <c r="Z181" s="4"/>
      <c r="AA181" s="4"/>
      <c r="AT181" s="4"/>
    </row>
    <row r="182" spans="1:46" ht="15" customHeight="1">
      <c r="A182" s="725"/>
      <c r="B182" s="1863" t="s">
        <v>457</v>
      </c>
      <c r="C182" s="1864"/>
      <c r="D182" s="764">
        <v>84</v>
      </c>
      <c r="E182" s="765"/>
      <c r="F182" s="765"/>
      <c r="G182" s="765"/>
      <c r="H182" s="765"/>
      <c r="I182" s="766"/>
      <c r="J182" s="760">
        <v>4</v>
      </c>
      <c r="K182" s="765">
        <v>40</v>
      </c>
      <c r="L182" s="765">
        <v>39</v>
      </c>
      <c r="M182" s="765">
        <v>0</v>
      </c>
      <c r="N182" s="766">
        <v>1</v>
      </c>
      <c r="O182" s="760">
        <v>0</v>
      </c>
      <c r="P182" s="761">
        <v>40</v>
      </c>
      <c r="Q182" s="740">
        <v>0</v>
      </c>
      <c r="R182" s="741">
        <v>0</v>
      </c>
      <c r="S182" s="742">
        <v>7</v>
      </c>
      <c r="T182" s="741">
        <v>17</v>
      </c>
      <c r="U182" s="741">
        <v>9</v>
      </c>
      <c r="V182" s="742">
        <v>7</v>
      </c>
      <c r="W182" s="743">
        <v>0</v>
      </c>
      <c r="X182" s="4"/>
      <c r="Y182" s="4"/>
      <c r="Z182" s="4"/>
      <c r="AA182" s="4"/>
      <c r="AT182" s="4"/>
    </row>
    <row r="183" spans="1:46" ht="15" customHeight="1">
      <c r="A183" s="725"/>
      <c r="B183" s="1863" t="s">
        <v>458</v>
      </c>
      <c r="C183" s="1864"/>
      <c r="D183" s="764">
        <v>93</v>
      </c>
      <c r="E183" s="765"/>
      <c r="F183" s="765"/>
      <c r="G183" s="765"/>
      <c r="H183" s="765"/>
      <c r="I183" s="766"/>
      <c r="J183" s="760">
        <v>4</v>
      </c>
      <c r="K183" s="765">
        <v>43</v>
      </c>
      <c r="L183" s="765">
        <v>39</v>
      </c>
      <c r="M183" s="765">
        <v>0</v>
      </c>
      <c r="N183" s="766">
        <v>4</v>
      </c>
      <c r="O183" s="760">
        <v>0</v>
      </c>
      <c r="P183" s="761">
        <v>43</v>
      </c>
      <c r="Q183" s="740">
        <v>1</v>
      </c>
      <c r="R183" s="741">
        <v>0</v>
      </c>
      <c r="S183" s="742">
        <v>9</v>
      </c>
      <c r="T183" s="741">
        <v>15</v>
      </c>
      <c r="U183" s="741">
        <v>9</v>
      </c>
      <c r="V183" s="742">
        <v>5</v>
      </c>
      <c r="W183" s="743">
        <v>4</v>
      </c>
      <c r="X183" s="4"/>
      <c r="Y183" s="4"/>
      <c r="Z183" s="4"/>
      <c r="AA183" s="4"/>
      <c r="AT183" s="4"/>
    </row>
    <row r="184" spans="1:46" ht="15" customHeight="1">
      <c r="A184" s="725" t="s">
        <v>459</v>
      </c>
      <c r="B184" s="1863" t="s">
        <v>460</v>
      </c>
      <c r="C184" s="1864"/>
      <c r="D184" s="764">
        <v>24</v>
      </c>
      <c r="E184" s="765"/>
      <c r="F184" s="765"/>
      <c r="G184" s="765"/>
      <c r="H184" s="765"/>
      <c r="I184" s="766"/>
      <c r="J184" s="760">
        <v>1</v>
      </c>
      <c r="K184" s="765">
        <v>11</v>
      </c>
      <c r="L184" s="765">
        <v>11</v>
      </c>
      <c r="M184" s="765">
        <v>0</v>
      </c>
      <c r="N184" s="766">
        <v>0</v>
      </c>
      <c r="O184" s="760">
        <v>9</v>
      </c>
      <c r="P184" s="761">
        <v>2</v>
      </c>
      <c r="Q184" s="740">
        <v>4</v>
      </c>
      <c r="R184" s="741">
        <v>0</v>
      </c>
      <c r="S184" s="742">
        <v>5</v>
      </c>
      <c r="T184" s="741">
        <v>1</v>
      </c>
      <c r="U184" s="741">
        <v>0</v>
      </c>
      <c r="V184" s="742">
        <v>1</v>
      </c>
      <c r="W184" s="743">
        <v>0</v>
      </c>
      <c r="X184" s="4"/>
      <c r="Y184" s="4"/>
      <c r="Z184" s="4"/>
      <c r="AA184" s="4"/>
      <c r="AT184" s="4"/>
    </row>
    <row r="185" spans="1:46" ht="15" customHeight="1">
      <c r="A185" s="725"/>
      <c r="B185" s="1863" t="s">
        <v>461</v>
      </c>
      <c r="C185" s="1864"/>
      <c r="D185" s="764">
        <v>96</v>
      </c>
      <c r="E185" s="765"/>
      <c r="F185" s="765"/>
      <c r="G185" s="765"/>
      <c r="H185" s="765"/>
      <c r="I185" s="766"/>
      <c r="J185" s="760">
        <v>4</v>
      </c>
      <c r="K185" s="765">
        <v>41</v>
      </c>
      <c r="L185" s="765">
        <v>38</v>
      </c>
      <c r="M185" s="765">
        <v>0</v>
      </c>
      <c r="N185" s="766">
        <v>3</v>
      </c>
      <c r="O185" s="760">
        <v>36</v>
      </c>
      <c r="P185" s="761">
        <v>5</v>
      </c>
      <c r="Q185" s="740">
        <v>4</v>
      </c>
      <c r="R185" s="741">
        <v>8</v>
      </c>
      <c r="S185" s="742">
        <v>8</v>
      </c>
      <c r="T185" s="741">
        <v>8</v>
      </c>
      <c r="U185" s="741">
        <v>12</v>
      </c>
      <c r="V185" s="742">
        <v>1</v>
      </c>
      <c r="W185" s="743">
        <v>0</v>
      </c>
      <c r="X185" s="4"/>
      <c r="Y185" s="4"/>
      <c r="Z185" s="4"/>
      <c r="AA185" s="4"/>
      <c r="AT185" s="4"/>
    </row>
    <row r="186" spans="1:46" ht="15" customHeight="1">
      <c r="A186" s="725"/>
      <c r="B186" s="1863" t="s">
        <v>462</v>
      </c>
      <c r="C186" s="1864"/>
      <c r="D186" s="764">
        <v>45</v>
      </c>
      <c r="E186" s="765"/>
      <c r="F186" s="765"/>
      <c r="G186" s="765"/>
      <c r="H186" s="765"/>
      <c r="I186" s="766"/>
      <c r="J186" s="760">
        <v>2</v>
      </c>
      <c r="K186" s="765">
        <v>20</v>
      </c>
      <c r="L186" s="765">
        <v>14</v>
      </c>
      <c r="M186" s="765">
        <v>0</v>
      </c>
      <c r="N186" s="766">
        <v>6</v>
      </c>
      <c r="O186" s="760">
        <v>20</v>
      </c>
      <c r="P186" s="761">
        <v>0</v>
      </c>
      <c r="Q186" s="740">
        <v>9</v>
      </c>
      <c r="R186" s="741">
        <v>1</v>
      </c>
      <c r="S186" s="742">
        <v>3</v>
      </c>
      <c r="T186" s="741">
        <v>5</v>
      </c>
      <c r="U186" s="741">
        <v>2</v>
      </c>
      <c r="V186" s="742">
        <v>0</v>
      </c>
      <c r="W186" s="743">
        <v>0</v>
      </c>
      <c r="X186" s="4"/>
      <c r="Y186" s="4"/>
      <c r="Z186" s="4"/>
      <c r="AA186" s="4"/>
      <c r="AT186" s="4"/>
    </row>
    <row r="187" spans="1:46" ht="15" customHeight="1">
      <c r="A187" s="725"/>
      <c r="B187" s="1863" t="s">
        <v>463</v>
      </c>
      <c r="C187" s="1864"/>
      <c r="D187" s="764">
        <v>18</v>
      </c>
      <c r="E187" s="765"/>
      <c r="F187" s="765"/>
      <c r="G187" s="765"/>
      <c r="H187" s="765"/>
      <c r="I187" s="766"/>
      <c r="J187" s="760">
        <v>1</v>
      </c>
      <c r="K187" s="765">
        <v>10</v>
      </c>
      <c r="L187" s="765">
        <v>5</v>
      </c>
      <c r="M187" s="765">
        <v>0</v>
      </c>
      <c r="N187" s="766">
        <v>5</v>
      </c>
      <c r="O187" s="760">
        <v>10</v>
      </c>
      <c r="P187" s="761">
        <v>0</v>
      </c>
      <c r="Q187" s="740">
        <v>5</v>
      </c>
      <c r="R187" s="741">
        <v>1</v>
      </c>
      <c r="S187" s="742">
        <v>1</v>
      </c>
      <c r="T187" s="741">
        <v>2</v>
      </c>
      <c r="U187" s="741">
        <v>1</v>
      </c>
      <c r="V187" s="742">
        <v>0</v>
      </c>
      <c r="W187" s="743">
        <v>0</v>
      </c>
      <c r="X187" s="4"/>
      <c r="Y187" s="4"/>
      <c r="Z187" s="4"/>
      <c r="AA187" s="4"/>
      <c r="AT187" s="4"/>
    </row>
    <row r="188" spans="1:46" ht="15" customHeight="1">
      <c r="A188" s="725"/>
      <c r="B188" s="1863" t="s">
        <v>464</v>
      </c>
      <c r="C188" s="1864"/>
      <c r="D188" s="764">
        <v>84</v>
      </c>
      <c r="E188" s="765"/>
      <c r="F188" s="765"/>
      <c r="G188" s="765"/>
      <c r="H188" s="765"/>
      <c r="I188" s="766"/>
      <c r="J188" s="760">
        <v>4</v>
      </c>
      <c r="K188" s="765">
        <v>40</v>
      </c>
      <c r="L188" s="765">
        <v>34</v>
      </c>
      <c r="M188" s="765">
        <v>0</v>
      </c>
      <c r="N188" s="766">
        <v>6</v>
      </c>
      <c r="O188" s="760">
        <v>37</v>
      </c>
      <c r="P188" s="761">
        <v>3</v>
      </c>
      <c r="Q188" s="740">
        <v>4</v>
      </c>
      <c r="R188" s="741">
        <v>8</v>
      </c>
      <c r="S188" s="742">
        <v>6</v>
      </c>
      <c r="T188" s="741">
        <v>9</v>
      </c>
      <c r="U188" s="741">
        <v>13</v>
      </c>
      <c r="V188" s="742">
        <v>0</v>
      </c>
      <c r="W188" s="743">
        <v>0</v>
      </c>
      <c r="X188" s="4"/>
      <c r="Y188" s="4"/>
      <c r="Z188" s="4"/>
      <c r="AA188" s="4"/>
      <c r="AT188" s="4"/>
    </row>
    <row r="189" spans="1:46" ht="15" customHeight="1">
      <c r="A189" s="725" t="s">
        <v>412</v>
      </c>
      <c r="B189" s="1863" t="s">
        <v>465</v>
      </c>
      <c r="C189" s="1864"/>
      <c r="D189" s="764">
        <v>66</v>
      </c>
      <c r="E189" s="765"/>
      <c r="F189" s="765"/>
      <c r="G189" s="765"/>
      <c r="H189" s="765"/>
      <c r="I189" s="766"/>
      <c r="J189" s="760">
        <v>3</v>
      </c>
      <c r="K189" s="765">
        <v>35</v>
      </c>
      <c r="L189" s="765">
        <v>27</v>
      </c>
      <c r="M189" s="765">
        <v>0</v>
      </c>
      <c r="N189" s="766">
        <v>8</v>
      </c>
      <c r="O189" s="760">
        <v>22</v>
      </c>
      <c r="P189" s="761">
        <v>13</v>
      </c>
      <c r="Q189" s="740">
        <v>0</v>
      </c>
      <c r="R189" s="741">
        <v>8</v>
      </c>
      <c r="S189" s="742">
        <v>18</v>
      </c>
      <c r="T189" s="741">
        <v>9</v>
      </c>
      <c r="U189" s="741">
        <v>0</v>
      </c>
      <c r="V189" s="742">
        <v>0</v>
      </c>
      <c r="W189" s="743">
        <v>0</v>
      </c>
      <c r="X189" s="4"/>
      <c r="Y189" s="4"/>
      <c r="Z189" s="4"/>
      <c r="AA189" s="4"/>
      <c r="AT189" s="4"/>
    </row>
    <row r="190" spans="1:46" ht="15" customHeight="1">
      <c r="A190" s="725" t="s">
        <v>466</v>
      </c>
      <c r="B190" s="1863" t="s">
        <v>467</v>
      </c>
      <c r="C190" s="1864"/>
      <c r="D190" s="764">
        <v>24</v>
      </c>
      <c r="E190" s="765"/>
      <c r="F190" s="765"/>
      <c r="G190" s="765"/>
      <c r="H190" s="765"/>
      <c r="I190" s="766"/>
      <c r="J190" s="760">
        <v>1</v>
      </c>
      <c r="K190" s="765">
        <v>10</v>
      </c>
      <c r="L190" s="765">
        <v>9</v>
      </c>
      <c r="M190" s="765">
        <v>0</v>
      </c>
      <c r="N190" s="766">
        <v>1</v>
      </c>
      <c r="O190" s="760">
        <v>7</v>
      </c>
      <c r="P190" s="761">
        <v>3</v>
      </c>
      <c r="Q190" s="740">
        <v>1</v>
      </c>
      <c r="R190" s="741">
        <v>0</v>
      </c>
      <c r="S190" s="742">
        <v>4</v>
      </c>
      <c r="T190" s="741">
        <v>3</v>
      </c>
      <c r="U190" s="741">
        <v>1</v>
      </c>
      <c r="V190" s="742">
        <v>0</v>
      </c>
      <c r="W190" s="743">
        <v>1</v>
      </c>
      <c r="X190" s="4"/>
      <c r="Y190" s="4"/>
      <c r="Z190" s="4"/>
      <c r="AA190" s="4"/>
      <c r="AT190" s="4"/>
    </row>
    <row r="191" spans="1:46" ht="15" customHeight="1">
      <c r="A191" s="725"/>
      <c r="B191" s="1863" t="s">
        <v>468</v>
      </c>
      <c r="C191" s="1864"/>
      <c r="D191" s="764">
        <v>21</v>
      </c>
      <c r="E191" s="765"/>
      <c r="F191" s="765"/>
      <c r="G191" s="765"/>
      <c r="H191" s="765"/>
      <c r="I191" s="766"/>
      <c r="J191" s="760">
        <v>1</v>
      </c>
      <c r="K191" s="765">
        <v>10</v>
      </c>
      <c r="L191" s="765">
        <v>8</v>
      </c>
      <c r="M191" s="765">
        <v>0</v>
      </c>
      <c r="N191" s="766">
        <v>2</v>
      </c>
      <c r="O191" s="760">
        <v>7</v>
      </c>
      <c r="P191" s="761">
        <v>3</v>
      </c>
      <c r="Q191" s="740">
        <v>1</v>
      </c>
      <c r="R191" s="741">
        <v>0</v>
      </c>
      <c r="S191" s="742">
        <v>4</v>
      </c>
      <c r="T191" s="741">
        <v>3</v>
      </c>
      <c r="U191" s="741">
        <v>1</v>
      </c>
      <c r="V191" s="742">
        <v>0</v>
      </c>
      <c r="W191" s="743">
        <v>1</v>
      </c>
      <c r="X191" s="4"/>
      <c r="Y191" s="4"/>
      <c r="Z191" s="4"/>
      <c r="AA191" s="4"/>
      <c r="AT191" s="4"/>
    </row>
    <row r="192" spans="1:46" ht="15" customHeight="1">
      <c r="A192" s="725"/>
      <c r="B192" s="1863" t="s">
        <v>469</v>
      </c>
      <c r="C192" s="1864"/>
      <c r="D192" s="764">
        <v>24</v>
      </c>
      <c r="E192" s="765"/>
      <c r="F192" s="765"/>
      <c r="G192" s="765"/>
      <c r="H192" s="765"/>
      <c r="I192" s="766"/>
      <c r="J192" s="760">
        <v>1</v>
      </c>
      <c r="K192" s="765">
        <v>10</v>
      </c>
      <c r="L192" s="765">
        <v>9</v>
      </c>
      <c r="M192" s="765">
        <v>0</v>
      </c>
      <c r="N192" s="766">
        <v>1</v>
      </c>
      <c r="O192" s="760">
        <v>7</v>
      </c>
      <c r="P192" s="761">
        <v>3</v>
      </c>
      <c r="Q192" s="740">
        <v>1</v>
      </c>
      <c r="R192" s="741">
        <v>0</v>
      </c>
      <c r="S192" s="742">
        <v>4</v>
      </c>
      <c r="T192" s="741">
        <v>3</v>
      </c>
      <c r="U192" s="741">
        <v>1</v>
      </c>
      <c r="V192" s="742">
        <v>0</v>
      </c>
      <c r="W192" s="743">
        <v>1</v>
      </c>
      <c r="X192" s="4"/>
      <c r="Y192" s="4"/>
      <c r="Z192" s="4"/>
      <c r="AA192" s="4"/>
      <c r="AT192" s="4"/>
    </row>
    <row r="193" spans="1:46" ht="15" customHeight="1">
      <c r="A193" s="725"/>
      <c r="B193" s="1863" t="s">
        <v>470</v>
      </c>
      <c r="C193" s="1864"/>
      <c r="D193" s="764">
        <v>27</v>
      </c>
      <c r="E193" s="765"/>
      <c r="F193" s="765"/>
      <c r="G193" s="765"/>
      <c r="H193" s="765"/>
      <c r="I193" s="766"/>
      <c r="J193" s="760">
        <v>1</v>
      </c>
      <c r="K193" s="765">
        <v>10</v>
      </c>
      <c r="L193" s="765">
        <v>8</v>
      </c>
      <c r="M193" s="765">
        <v>0</v>
      </c>
      <c r="N193" s="766">
        <v>2</v>
      </c>
      <c r="O193" s="760">
        <v>7</v>
      </c>
      <c r="P193" s="761">
        <v>3</v>
      </c>
      <c r="Q193" s="740">
        <v>1</v>
      </c>
      <c r="R193" s="741">
        <v>0</v>
      </c>
      <c r="S193" s="742">
        <v>4</v>
      </c>
      <c r="T193" s="741">
        <v>3</v>
      </c>
      <c r="U193" s="741">
        <v>1</v>
      </c>
      <c r="V193" s="742">
        <v>0</v>
      </c>
      <c r="W193" s="743">
        <v>1</v>
      </c>
      <c r="X193" s="4"/>
      <c r="Y193" s="4"/>
      <c r="Z193" s="4"/>
      <c r="AA193" s="4"/>
      <c r="AT193" s="4"/>
    </row>
    <row r="194" spans="1:46" ht="15" customHeight="1">
      <c r="A194" s="725" t="s">
        <v>471</v>
      </c>
      <c r="B194" s="1863" t="s">
        <v>472</v>
      </c>
      <c r="C194" s="1864"/>
      <c r="D194" s="764">
        <v>18</v>
      </c>
      <c r="E194" s="765"/>
      <c r="F194" s="765"/>
      <c r="G194" s="765"/>
      <c r="H194" s="765"/>
      <c r="I194" s="766"/>
      <c r="J194" s="760">
        <v>1</v>
      </c>
      <c r="K194" s="765">
        <v>10</v>
      </c>
      <c r="L194" s="765">
        <v>6</v>
      </c>
      <c r="M194" s="765">
        <v>0</v>
      </c>
      <c r="N194" s="766">
        <v>4</v>
      </c>
      <c r="O194" s="760">
        <v>7</v>
      </c>
      <c r="P194" s="761">
        <v>3</v>
      </c>
      <c r="Q194" s="740">
        <v>1</v>
      </c>
      <c r="R194" s="741">
        <v>0</v>
      </c>
      <c r="S194" s="742">
        <v>4</v>
      </c>
      <c r="T194" s="741">
        <v>3</v>
      </c>
      <c r="U194" s="741">
        <v>1</v>
      </c>
      <c r="V194" s="742">
        <v>0</v>
      </c>
      <c r="W194" s="743">
        <v>1</v>
      </c>
      <c r="X194" s="4"/>
      <c r="Y194" s="4"/>
      <c r="Z194" s="4"/>
      <c r="AA194" s="4"/>
      <c r="AT194" s="4"/>
    </row>
    <row r="195" spans="1:46" ht="15" customHeight="1">
      <c r="A195" s="725"/>
      <c r="B195" s="1863" t="s">
        <v>473</v>
      </c>
      <c r="C195" s="1864"/>
      <c r="D195" s="764">
        <v>18</v>
      </c>
      <c r="E195" s="765"/>
      <c r="F195" s="765"/>
      <c r="G195" s="765"/>
      <c r="H195" s="765"/>
      <c r="I195" s="766"/>
      <c r="J195" s="760">
        <v>1</v>
      </c>
      <c r="K195" s="765">
        <v>10</v>
      </c>
      <c r="L195" s="765">
        <v>6</v>
      </c>
      <c r="M195" s="765">
        <v>0</v>
      </c>
      <c r="N195" s="766">
        <v>4</v>
      </c>
      <c r="O195" s="760">
        <v>7</v>
      </c>
      <c r="P195" s="761">
        <v>3</v>
      </c>
      <c r="Q195" s="740">
        <v>1</v>
      </c>
      <c r="R195" s="741">
        <v>0</v>
      </c>
      <c r="S195" s="742">
        <v>4</v>
      </c>
      <c r="T195" s="741">
        <v>3</v>
      </c>
      <c r="U195" s="741">
        <v>1</v>
      </c>
      <c r="V195" s="742">
        <v>0</v>
      </c>
      <c r="W195" s="743">
        <v>1</v>
      </c>
      <c r="X195" s="4"/>
      <c r="Y195" s="4"/>
      <c r="Z195" s="4"/>
      <c r="AA195" s="4"/>
      <c r="AT195" s="4"/>
    </row>
    <row r="196" spans="1:46" ht="15" customHeight="1">
      <c r="A196" s="725" t="s">
        <v>474</v>
      </c>
      <c r="B196" s="1863" t="s">
        <v>475</v>
      </c>
      <c r="C196" s="1864"/>
      <c r="D196" s="764">
        <v>72</v>
      </c>
      <c r="E196" s="765"/>
      <c r="F196" s="765"/>
      <c r="G196" s="765"/>
      <c r="H196" s="765"/>
      <c r="I196" s="766"/>
      <c r="J196" s="760">
        <v>3</v>
      </c>
      <c r="K196" s="765">
        <v>31</v>
      </c>
      <c r="L196" s="765">
        <v>31</v>
      </c>
      <c r="M196" s="765">
        <v>0</v>
      </c>
      <c r="N196" s="766">
        <v>0</v>
      </c>
      <c r="O196" s="760">
        <v>0</v>
      </c>
      <c r="P196" s="761">
        <v>31</v>
      </c>
      <c r="Q196" s="740">
        <v>4</v>
      </c>
      <c r="R196" s="741">
        <v>8</v>
      </c>
      <c r="S196" s="742">
        <v>12</v>
      </c>
      <c r="T196" s="741">
        <v>5</v>
      </c>
      <c r="U196" s="741">
        <v>2</v>
      </c>
      <c r="V196" s="742">
        <v>0</v>
      </c>
      <c r="W196" s="743">
        <v>0</v>
      </c>
      <c r="X196" s="4"/>
      <c r="Y196" s="4"/>
      <c r="Z196" s="4"/>
      <c r="AA196" s="4"/>
      <c r="AT196" s="4"/>
    </row>
    <row r="197" spans="1:46" ht="15" customHeight="1">
      <c r="A197" s="725"/>
      <c r="B197" s="1863" t="s">
        <v>476</v>
      </c>
      <c r="C197" s="1864"/>
      <c r="D197" s="764">
        <v>24</v>
      </c>
      <c r="E197" s="765"/>
      <c r="F197" s="765"/>
      <c r="G197" s="765"/>
      <c r="H197" s="765"/>
      <c r="I197" s="766"/>
      <c r="J197" s="760">
        <v>1</v>
      </c>
      <c r="K197" s="765">
        <v>10</v>
      </c>
      <c r="L197" s="765">
        <v>10</v>
      </c>
      <c r="M197" s="765">
        <v>0</v>
      </c>
      <c r="N197" s="766">
        <v>0</v>
      </c>
      <c r="O197" s="760">
        <v>1</v>
      </c>
      <c r="P197" s="761">
        <v>9</v>
      </c>
      <c r="Q197" s="740">
        <v>0</v>
      </c>
      <c r="R197" s="741">
        <v>1</v>
      </c>
      <c r="S197" s="742">
        <v>6</v>
      </c>
      <c r="T197" s="741">
        <v>3</v>
      </c>
      <c r="U197" s="741">
        <v>0</v>
      </c>
      <c r="V197" s="742">
        <v>0</v>
      </c>
      <c r="W197" s="743">
        <v>0</v>
      </c>
      <c r="X197" s="4"/>
      <c r="Y197" s="4"/>
      <c r="Z197" s="4"/>
      <c r="AA197" s="4"/>
      <c r="AT197" s="4"/>
    </row>
    <row r="198" spans="1:46" ht="15" customHeight="1">
      <c r="A198" s="725"/>
      <c r="B198" s="1863" t="s">
        <v>477</v>
      </c>
      <c r="C198" s="1864"/>
      <c r="D198" s="764">
        <v>123</v>
      </c>
      <c r="E198" s="765"/>
      <c r="F198" s="765"/>
      <c r="G198" s="765"/>
      <c r="H198" s="765"/>
      <c r="I198" s="766"/>
      <c r="J198" s="760">
        <v>6</v>
      </c>
      <c r="K198" s="765">
        <v>67</v>
      </c>
      <c r="L198" s="765">
        <v>67</v>
      </c>
      <c r="M198" s="765">
        <v>0</v>
      </c>
      <c r="N198" s="766">
        <v>0</v>
      </c>
      <c r="O198" s="760">
        <v>0</v>
      </c>
      <c r="P198" s="761">
        <v>67</v>
      </c>
      <c r="Q198" s="740">
        <v>9</v>
      </c>
      <c r="R198" s="741">
        <v>16</v>
      </c>
      <c r="S198" s="742">
        <v>25</v>
      </c>
      <c r="T198" s="741">
        <v>12</v>
      </c>
      <c r="U198" s="741">
        <v>4</v>
      </c>
      <c r="V198" s="742">
        <v>1</v>
      </c>
      <c r="W198" s="743">
        <v>0</v>
      </c>
      <c r="X198" s="4"/>
      <c r="Y198" s="4"/>
      <c r="Z198" s="4"/>
      <c r="AA198" s="4"/>
      <c r="AT198" s="4"/>
    </row>
    <row r="199" spans="1:46" ht="15" customHeight="1">
      <c r="A199" s="725"/>
      <c r="B199" s="1863" t="s">
        <v>478</v>
      </c>
      <c r="C199" s="1864"/>
      <c r="D199" s="764">
        <v>21</v>
      </c>
      <c r="E199" s="765"/>
      <c r="F199" s="765"/>
      <c r="G199" s="765"/>
      <c r="H199" s="765"/>
      <c r="I199" s="766"/>
      <c r="J199" s="760">
        <v>1</v>
      </c>
      <c r="K199" s="765">
        <v>10</v>
      </c>
      <c r="L199" s="765">
        <v>10</v>
      </c>
      <c r="M199" s="765">
        <v>0</v>
      </c>
      <c r="N199" s="766">
        <v>0</v>
      </c>
      <c r="O199" s="760">
        <v>0</v>
      </c>
      <c r="P199" s="761">
        <v>10</v>
      </c>
      <c r="Q199" s="740">
        <v>7</v>
      </c>
      <c r="R199" s="741">
        <v>1</v>
      </c>
      <c r="S199" s="742">
        <v>2</v>
      </c>
      <c r="T199" s="741">
        <v>0</v>
      </c>
      <c r="U199" s="741">
        <v>0</v>
      </c>
      <c r="V199" s="742">
        <v>0</v>
      </c>
      <c r="W199" s="743">
        <v>0</v>
      </c>
      <c r="X199" s="4"/>
      <c r="Y199" s="4"/>
      <c r="Z199" s="4"/>
      <c r="AA199" s="4"/>
      <c r="AT199" s="4"/>
    </row>
    <row r="200" spans="1:46" ht="15" customHeight="1">
      <c r="A200" s="725"/>
      <c r="B200" s="1863" t="s">
        <v>479</v>
      </c>
      <c r="C200" s="1864"/>
      <c r="D200" s="764">
        <v>127</v>
      </c>
      <c r="E200" s="765"/>
      <c r="F200" s="765"/>
      <c r="G200" s="765"/>
      <c r="H200" s="765"/>
      <c r="I200" s="766"/>
      <c r="J200" s="760">
        <v>6</v>
      </c>
      <c r="K200" s="765">
        <v>65</v>
      </c>
      <c r="L200" s="765">
        <v>65</v>
      </c>
      <c r="M200" s="765">
        <v>0</v>
      </c>
      <c r="N200" s="766">
        <v>0</v>
      </c>
      <c r="O200" s="760">
        <v>1</v>
      </c>
      <c r="P200" s="761">
        <v>64</v>
      </c>
      <c r="Q200" s="740">
        <v>10</v>
      </c>
      <c r="R200" s="741">
        <v>16</v>
      </c>
      <c r="S200" s="742">
        <v>22</v>
      </c>
      <c r="T200" s="741">
        <v>10</v>
      </c>
      <c r="U200" s="741">
        <v>6</v>
      </c>
      <c r="V200" s="742">
        <v>1</v>
      </c>
      <c r="W200" s="743">
        <v>0</v>
      </c>
      <c r="X200" s="4"/>
      <c r="Y200" s="4"/>
      <c r="Z200" s="4"/>
      <c r="AA200" s="4"/>
      <c r="AT200" s="4"/>
    </row>
    <row r="201" spans="1:46" ht="15" customHeight="1">
      <c r="A201" s="725"/>
      <c r="B201" s="1863" t="s">
        <v>480</v>
      </c>
      <c r="C201" s="1864"/>
      <c r="D201" s="764">
        <v>86</v>
      </c>
      <c r="E201" s="765"/>
      <c r="F201" s="765"/>
      <c r="G201" s="765"/>
      <c r="H201" s="765"/>
      <c r="I201" s="766"/>
      <c r="J201" s="760">
        <v>4</v>
      </c>
      <c r="K201" s="765">
        <v>46</v>
      </c>
      <c r="L201" s="765">
        <v>46</v>
      </c>
      <c r="M201" s="765">
        <v>0</v>
      </c>
      <c r="N201" s="766">
        <v>0</v>
      </c>
      <c r="O201" s="760">
        <v>0</v>
      </c>
      <c r="P201" s="761">
        <v>46</v>
      </c>
      <c r="Q201" s="740">
        <v>4</v>
      </c>
      <c r="R201" s="741">
        <v>13</v>
      </c>
      <c r="S201" s="742">
        <v>19</v>
      </c>
      <c r="T201" s="741">
        <v>8</v>
      </c>
      <c r="U201" s="741">
        <v>2</v>
      </c>
      <c r="V201" s="742">
        <v>0</v>
      </c>
      <c r="W201" s="743">
        <v>0</v>
      </c>
      <c r="X201" s="4"/>
      <c r="Y201" s="4"/>
      <c r="Z201" s="4"/>
      <c r="AA201" s="4"/>
      <c r="AT201" s="4"/>
    </row>
    <row r="202" spans="1:46" ht="15" customHeight="1">
      <c r="A202" s="725"/>
      <c r="B202" s="1863" t="s">
        <v>481</v>
      </c>
      <c r="C202" s="1864"/>
      <c r="D202" s="764">
        <v>66</v>
      </c>
      <c r="E202" s="765"/>
      <c r="F202" s="765"/>
      <c r="G202" s="765"/>
      <c r="H202" s="765"/>
      <c r="I202" s="766"/>
      <c r="J202" s="760">
        <v>3</v>
      </c>
      <c r="K202" s="765">
        <v>30</v>
      </c>
      <c r="L202" s="765">
        <v>30</v>
      </c>
      <c r="M202" s="765">
        <v>0</v>
      </c>
      <c r="N202" s="766">
        <v>0</v>
      </c>
      <c r="O202" s="760">
        <v>1</v>
      </c>
      <c r="P202" s="761">
        <v>29</v>
      </c>
      <c r="Q202" s="740">
        <v>2</v>
      </c>
      <c r="R202" s="741">
        <v>6</v>
      </c>
      <c r="S202" s="742">
        <v>14</v>
      </c>
      <c r="T202" s="741">
        <v>6</v>
      </c>
      <c r="U202" s="741">
        <v>2</v>
      </c>
      <c r="V202" s="742">
        <v>0</v>
      </c>
      <c r="W202" s="743">
        <v>0</v>
      </c>
      <c r="X202" s="4"/>
      <c r="Y202" s="4"/>
      <c r="Z202" s="4"/>
      <c r="AA202" s="4"/>
      <c r="AT202" s="4"/>
    </row>
    <row r="203" spans="1:46" ht="15" customHeight="1">
      <c r="A203" s="725"/>
      <c r="B203" s="1863" t="s">
        <v>417</v>
      </c>
      <c r="C203" s="1864"/>
      <c r="D203" s="764">
        <v>93</v>
      </c>
      <c r="E203" s="765"/>
      <c r="F203" s="765"/>
      <c r="G203" s="765"/>
      <c r="H203" s="765"/>
      <c r="I203" s="766"/>
      <c r="J203" s="760">
        <v>4</v>
      </c>
      <c r="K203" s="765">
        <v>41</v>
      </c>
      <c r="L203" s="765">
        <v>41</v>
      </c>
      <c r="M203" s="765">
        <v>0</v>
      </c>
      <c r="N203" s="766">
        <v>0</v>
      </c>
      <c r="O203" s="760">
        <v>0</v>
      </c>
      <c r="P203" s="761">
        <v>41</v>
      </c>
      <c r="Q203" s="740">
        <v>2</v>
      </c>
      <c r="R203" s="741">
        <v>13</v>
      </c>
      <c r="S203" s="742">
        <v>13</v>
      </c>
      <c r="T203" s="741">
        <v>9</v>
      </c>
      <c r="U203" s="741">
        <v>4</v>
      </c>
      <c r="V203" s="742">
        <v>0</v>
      </c>
      <c r="W203" s="743">
        <v>0</v>
      </c>
      <c r="X203" s="4"/>
      <c r="Y203" s="4"/>
      <c r="Z203" s="4"/>
      <c r="AA203" s="4"/>
      <c r="AT203" s="4"/>
    </row>
    <row r="204" spans="1:46" ht="15" customHeight="1">
      <c r="A204" s="725"/>
      <c r="B204" s="1863" t="s">
        <v>482</v>
      </c>
      <c r="C204" s="1864"/>
      <c r="D204" s="764">
        <v>42</v>
      </c>
      <c r="E204" s="765"/>
      <c r="F204" s="765"/>
      <c r="G204" s="765"/>
      <c r="H204" s="765"/>
      <c r="I204" s="766"/>
      <c r="J204" s="760">
        <v>2</v>
      </c>
      <c r="K204" s="765">
        <v>30</v>
      </c>
      <c r="L204" s="765">
        <v>30</v>
      </c>
      <c r="M204" s="765">
        <v>0</v>
      </c>
      <c r="N204" s="766">
        <v>0</v>
      </c>
      <c r="O204" s="760">
        <v>0</v>
      </c>
      <c r="P204" s="761">
        <v>30</v>
      </c>
      <c r="Q204" s="740">
        <v>2</v>
      </c>
      <c r="R204" s="741">
        <v>10</v>
      </c>
      <c r="S204" s="742">
        <v>12</v>
      </c>
      <c r="T204" s="741">
        <v>4</v>
      </c>
      <c r="U204" s="741">
        <v>2</v>
      </c>
      <c r="V204" s="742">
        <v>0</v>
      </c>
      <c r="W204" s="743">
        <v>0</v>
      </c>
      <c r="X204" s="4"/>
      <c r="Y204" s="4"/>
      <c r="Z204" s="4"/>
      <c r="AA204" s="4"/>
      <c r="AT204" s="4"/>
    </row>
    <row r="205" spans="1:46" ht="15" customHeight="1">
      <c r="A205" s="725"/>
      <c r="B205" s="1863" t="s">
        <v>483</v>
      </c>
      <c r="C205" s="1864"/>
      <c r="D205" s="764">
        <v>18</v>
      </c>
      <c r="E205" s="765"/>
      <c r="F205" s="765"/>
      <c r="G205" s="765"/>
      <c r="H205" s="765"/>
      <c r="I205" s="766"/>
      <c r="J205" s="760">
        <v>1</v>
      </c>
      <c r="K205" s="765">
        <v>10</v>
      </c>
      <c r="L205" s="765">
        <v>10</v>
      </c>
      <c r="M205" s="765">
        <v>0</v>
      </c>
      <c r="N205" s="766">
        <v>0</v>
      </c>
      <c r="O205" s="760">
        <v>1</v>
      </c>
      <c r="P205" s="761">
        <v>9</v>
      </c>
      <c r="Q205" s="740">
        <v>0</v>
      </c>
      <c r="R205" s="741">
        <v>1</v>
      </c>
      <c r="S205" s="742">
        <v>6</v>
      </c>
      <c r="T205" s="741">
        <v>3</v>
      </c>
      <c r="U205" s="741">
        <v>0</v>
      </c>
      <c r="V205" s="742">
        <v>0</v>
      </c>
      <c r="W205" s="743">
        <v>0</v>
      </c>
      <c r="X205" s="4"/>
      <c r="Y205" s="4"/>
      <c r="Z205" s="4"/>
      <c r="AA205" s="4"/>
      <c r="AT205" s="4"/>
    </row>
    <row r="206" spans="1:46" ht="15" customHeight="1">
      <c r="A206" s="725"/>
      <c r="B206" s="1863" t="s">
        <v>484</v>
      </c>
      <c r="C206" s="1864"/>
      <c r="D206" s="764">
        <v>87</v>
      </c>
      <c r="E206" s="765"/>
      <c r="F206" s="765"/>
      <c r="G206" s="765"/>
      <c r="H206" s="765"/>
      <c r="I206" s="766"/>
      <c r="J206" s="760">
        <v>4</v>
      </c>
      <c r="K206" s="765">
        <v>40</v>
      </c>
      <c r="L206" s="765">
        <v>40</v>
      </c>
      <c r="M206" s="765">
        <v>0</v>
      </c>
      <c r="N206" s="766">
        <v>0</v>
      </c>
      <c r="O206" s="760">
        <v>0</v>
      </c>
      <c r="P206" s="761">
        <v>40</v>
      </c>
      <c r="Q206" s="740">
        <v>4</v>
      </c>
      <c r="R206" s="741">
        <v>12</v>
      </c>
      <c r="S206" s="742">
        <v>14</v>
      </c>
      <c r="T206" s="741">
        <v>7</v>
      </c>
      <c r="U206" s="741">
        <v>3</v>
      </c>
      <c r="V206" s="742">
        <v>0</v>
      </c>
      <c r="W206" s="743">
        <v>0</v>
      </c>
      <c r="X206" s="4"/>
      <c r="Y206" s="4"/>
      <c r="Z206" s="4"/>
      <c r="AA206" s="4"/>
      <c r="AT206" s="4"/>
    </row>
    <row r="207" spans="1:46" ht="15" customHeight="1">
      <c r="A207" s="725" t="s">
        <v>506</v>
      </c>
      <c r="B207" s="1863" t="s">
        <v>507</v>
      </c>
      <c r="C207" s="1864"/>
      <c r="D207" s="764">
        <v>36</v>
      </c>
      <c r="E207" s="765"/>
      <c r="F207" s="765"/>
      <c r="G207" s="765"/>
      <c r="H207" s="765"/>
      <c r="I207" s="766"/>
      <c r="J207" s="760">
        <v>2</v>
      </c>
      <c r="K207" s="765">
        <v>17</v>
      </c>
      <c r="L207" s="765">
        <v>14</v>
      </c>
      <c r="M207" s="765">
        <v>0</v>
      </c>
      <c r="N207" s="766">
        <v>3</v>
      </c>
      <c r="O207" s="760">
        <v>17</v>
      </c>
      <c r="P207" s="761">
        <v>0</v>
      </c>
      <c r="Q207" s="740">
        <v>4</v>
      </c>
      <c r="R207" s="741">
        <v>2</v>
      </c>
      <c r="S207" s="742">
        <v>5</v>
      </c>
      <c r="T207" s="741">
        <v>3</v>
      </c>
      <c r="U207" s="741">
        <v>2</v>
      </c>
      <c r="V207" s="742">
        <v>1</v>
      </c>
      <c r="W207" s="743">
        <v>0</v>
      </c>
      <c r="X207" s="4"/>
      <c r="Y207" s="4"/>
      <c r="Z207" s="4"/>
      <c r="AA207" s="4"/>
      <c r="AT207" s="4"/>
    </row>
    <row r="208" spans="1:46" ht="15" customHeight="1">
      <c r="A208" s="725"/>
      <c r="B208" s="1863" t="s">
        <v>508</v>
      </c>
      <c r="C208" s="1864"/>
      <c r="D208" s="764">
        <v>45</v>
      </c>
      <c r="E208" s="765"/>
      <c r="F208" s="765"/>
      <c r="G208" s="765"/>
      <c r="H208" s="765"/>
      <c r="I208" s="766"/>
      <c r="J208" s="760">
        <v>2</v>
      </c>
      <c r="K208" s="765">
        <v>16</v>
      </c>
      <c r="L208" s="765">
        <v>12</v>
      </c>
      <c r="M208" s="765">
        <v>0</v>
      </c>
      <c r="N208" s="766">
        <v>4</v>
      </c>
      <c r="O208" s="760">
        <v>16</v>
      </c>
      <c r="P208" s="761">
        <v>0</v>
      </c>
      <c r="Q208" s="740">
        <v>2</v>
      </c>
      <c r="R208" s="741">
        <v>1</v>
      </c>
      <c r="S208" s="742">
        <v>5</v>
      </c>
      <c r="T208" s="741">
        <v>3</v>
      </c>
      <c r="U208" s="741">
        <v>2</v>
      </c>
      <c r="V208" s="742">
        <v>3</v>
      </c>
      <c r="W208" s="743">
        <v>0</v>
      </c>
      <c r="X208" s="4"/>
      <c r="Y208" s="4"/>
      <c r="Z208" s="4"/>
      <c r="AA208" s="4"/>
      <c r="AT208" s="4"/>
    </row>
    <row r="209" spans="1:46" ht="15" customHeight="1">
      <c r="A209" s="725" t="s">
        <v>485</v>
      </c>
      <c r="B209" s="1863" t="s">
        <v>486</v>
      </c>
      <c r="C209" s="1864"/>
      <c r="D209" s="764">
        <v>81</v>
      </c>
      <c r="E209" s="765"/>
      <c r="F209" s="765"/>
      <c r="G209" s="765"/>
      <c r="H209" s="765"/>
      <c r="I209" s="766"/>
      <c r="J209" s="760">
        <v>4</v>
      </c>
      <c r="K209" s="765">
        <v>40</v>
      </c>
      <c r="L209" s="765">
        <v>19</v>
      </c>
      <c r="M209" s="765">
        <v>0</v>
      </c>
      <c r="N209" s="766">
        <v>21</v>
      </c>
      <c r="O209" s="760">
        <v>0</v>
      </c>
      <c r="P209" s="761">
        <v>40</v>
      </c>
      <c r="Q209" s="740">
        <v>4</v>
      </c>
      <c r="R209" s="741">
        <v>3</v>
      </c>
      <c r="S209" s="742">
        <v>0</v>
      </c>
      <c r="T209" s="741">
        <v>16</v>
      </c>
      <c r="U209" s="741">
        <v>15</v>
      </c>
      <c r="V209" s="742">
        <v>2</v>
      </c>
      <c r="W209" s="743">
        <v>0</v>
      </c>
      <c r="X209" s="4"/>
      <c r="Y209" s="4"/>
      <c r="Z209" s="4"/>
      <c r="AA209" s="4"/>
      <c r="AT209" s="4"/>
    </row>
    <row r="210" spans="1:46" ht="15" customHeight="1">
      <c r="A210" s="725"/>
      <c r="B210" s="1863" t="s">
        <v>487</v>
      </c>
      <c r="C210" s="1864"/>
      <c r="D210" s="764">
        <v>330</v>
      </c>
      <c r="E210" s="765"/>
      <c r="F210" s="765"/>
      <c r="G210" s="765"/>
      <c r="H210" s="765"/>
      <c r="I210" s="766"/>
      <c r="J210" s="760">
        <v>14</v>
      </c>
      <c r="K210" s="765">
        <v>139</v>
      </c>
      <c r="L210" s="765">
        <v>124</v>
      </c>
      <c r="M210" s="765">
        <v>0</v>
      </c>
      <c r="N210" s="766">
        <v>15</v>
      </c>
      <c r="O210" s="760">
        <v>2</v>
      </c>
      <c r="P210" s="761">
        <v>137</v>
      </c>
      <c r="Q210" s="740">
        <v>7</v>
      </c>
      <c r="R210" s="741">
        <v>10</v>
      </c>
      <c r="S210" s="742">
        <v>22</v>
      </c>
      <c r="T210" s="741">
        <v>47</v>
      </c>
      <c r="U210" s="741">
        <v>31</v>
      </c>
      <c r="V210" s="742">
        <v>17</v>
      </c>
      <c r="W210" s="743">
        <v>5</v>
      </c>
      <c r="X210" s="4"/>
      <c r="Y210" s="4"/>
      <c r="Z210" s="4"/>
      <c r="AA210" s="4"/>
      <c r="AT210" s="4"/>
    </row>
    <row r="211" spans="1:46" ht="15" customHeight="1">
      <c r="A211" s="725"/>
      <c r="B211" s="1863" t="s">
        <v>488</v>
      </c>
      <c r="C211" s="1864"/>
      <c r="D211" s="764">
        <v>21</v>
      </c>
      <c r="E211" s="765"/>
      <c r="F211" s="765"/>
      <c r="G211" s="765"/>
      <c r="H211" s="765"/>
      <c r="I211" s="766"/>
      <c r="J211" s="760">
        <v>1</v>
      </c>
      <c r="K211" s="765">
        <v>10</v>
      </c>
      <c r="L211" s="765">
        <v>10</v>
      </c>
      <c r="M211" s="765">
        <v>0</v>
      </c>
      <c r="N211" s="766">
        <v>0</v>
      </c>
      <c r="O211" s="760">
        <v>0</v>
      </c>
      <c r="P211" s="761">
        <v>10</v>
      </c>
      <c r="Q211" s="740">
        <v>0</v>
      </c>
      <c r="R211" s="741">
        <v>0</v>
      </c>
      <c r="S211" s="742">
        <v>1</v>
      </c>
      <c r="T211" s="741">
        <v>2</v>
      </c>
      <c r="U211" s="741">
        <v>2</v>
      </c>
      <c r="V211" s="742">
        <v>3</v>
      </c>
      <c r="W211" s="743">
        <v>2</v>
      </c>
      <c r="X211" s="4"/>
      <c r="Y211" s="4"/>
      <c r="Z211" s="4"/>
      <c r="AA211" s="4"/>
      <c r="AT211" s="4"/>
    </row>
    <row r="212" spans="1:46" ht="15" customHeight="1">
      <c r="A212" s="725" t="s">
        <v>489</v>
      </c>
      <c r="B212" s="1863" t="s">
        <v>490</v>
      </c>
      <c r="C212" s="1864"/>
      <c r="D212" s="764">
        <v>36</v>
      </c>
      <c r="E212" s="765"/>
      <c r="F212" s="765"/>
      <c r="G212" s="765"/>
      <c r="H212" s="765"/>
      <c r="I212" s="766"/>
      <c r="J212" s="760">
        <v>2</v>
      </c>
      <c r="K212" s="765">
        <v>22</v>
      </c>
      <c r="L212" s="765">
        <v>19</v>
      </c>
      <c r="M212" s="765">
        <v>0</v>
      </c>
      <c r="N212" s="766">
        <v>3</v>
      </c>
      <c r="O212" s="760">
        <v>9</v>
      </c>
      <c r="P212" s="761">
        <v>13</v>
      </c>
      <c r="Q212" s="740">
        <v>4</v>
      </c>
      <c r="R212" s="741">
        <v>3</v>
      </c>
      <c r="S212" s="742">
        <v>5</v>
      </c>
      <c r="T212" s="741">
        <v>4</v>
      </c>
      <c r="U212" s="741">
        <v>6</v>
      </c>
      <c r="V212" s="742">
        <v>0</v>
      </c>
      <c r="W212" s="743">
        <v>0</v>
      </c>
      <c r="X212" s="4"/>
      <c r="Y212" s="4"/>
      <c r="Z212" s="4"/>
      <c r="AA212" s="4"/>
      <c r="AT212" s="4"/>
    </row>
    <row r="213" spans="1:46" ht="15" customHeight="1">
      <c r="A213" s="725"/>
      <c r="B213" s="1863" t="s">
        <v>491</v>
      </c>
      <c r="C213" s="1864"/>
      <c r="D213" s="764">
        <v>45</v>
      </c>
      <c r="E213" s="765"/>
      <c r="F213" s="765"/>
      <c r="G213" s="765"/>
      <c r="H213" s="765"/>
      <c r="I213" s="766"/>
      <c r="J213" s="760">
        <v>2</v>
      </c>
      <c r="K213" s="765">
        <v>25</v>
      </c>
      <c r="L213" s="765">
        <v>21</v>
      </c>
      <c r="M213" s="765">
        <v>0</v>
      </c>
      <c r="N213" s="766">
        <v>4</v>
      </c>
      <c r="O213" s="760">
        <v>9</v>
      </c>
      <c r="P213" s="761">
        <v>16</v>
      </c>
      <c r="Q213" s="740">
        <v>1</v>
      </c>
      <c r="R213" s="741">
        <v>5</v>
      </c>
      <c r="S213" s="742">
        <v>8</v>
      </c>
      <c r="T213" s="741">
        <v>3</v>
      </c>
      <c r="U213" s="741">
        <v>8</v>
      </c>
      <c r="V213" s="742">
        <v>0</v>
      </c>
      <c r="W213" s="743">
        <v>0</v>
      </c>
      <c r="X213" s="4"/>
      <c r="Y213" s="4"/>
      <c r="Z213" s="4"/>
      <c r="AA213" s="4"/>
      <c r="AT213" s="4"/>
    </row>
    <row r="214" spans="1:46" ht="15" customHeight="1">
      <c r="A214" s="725" t="s">
        <v>492</v>
      </c>
      <c r="B214" s="1863" t="s">
        <v>493</v>
      </c>
      <c r="C214" s="1864"/>
      <c r="D214" s="764">
        <v>18</v>
      </c>
      <c r="E214" s="765"/>
      <c r="F214" s="765"/>
      <c r="G214" s="765"/>
      <c r="H214" s="765"/>
      <c r="I214" s="766"/>
      <c r="J214" s="760">
        <v>1</v>
      </c>
      <c r="K214" s="765">
        <v>10</v>
      </c>
      <c r="L214" s="765">
        <v>10</v>
      </c>
      <c r="M214" s="765">
        <v>0</v>
      </c>
      <c r="N214" s="766">
        <v>0</v>
      </c>
      <c r="O214" s="760">
        <v>5</v>
      </c>
      <c r="P214" s="761">
        <v>5</v>
      </c>
      <c r="Q214" s="740">
        <v>0</v>
      </c>
      <c r="R214" s="741">
        <v>2</v>
      </c>
      <c r="S214" s="742">
        <v>7</v>
      </c>
      <c r="T214" s="741">
        <v>1</v>
      </c>
      <c r="U214" s="741">
        <v>0</v>
      </c>
      <c r="V214" s="742">
        <v>0</v>
      </c>
      <c r="W214" s="743">
        <v>0</v>
      </c>
      <c r="X214" s="4"/>
      <c r="Y214" s="4"/>
      <c r="Z214" s="4"/>
      <c r="AA214" s="4"/>
      <c r="AT214" s="4"/>
    </row>
    <row r="215" spans="1:46" ht="15" customHeight="1">
      <c r="A215" s="725" t="s">
        <v>494</v>
      </c>
      <c r="B215" s="1863" t="s">
        <v>423</v>
      </c>
      <c r="C215" s="1864"/>
      <c r="D215" s="764">
        <v>27</v>
      </c>
      <c r="E215" s="765"/>
      <c r="F215" s="765"/>
      <c r="G215" s="765"/>
      <c r="H215" s="765"/>
      <c r="I215" s="766"/>
      <c r="J215" s="760">
        <v>1</v>
      </c>
      <c r="K215" s="765">
        <v>10</v>
      </c>
      <c r="L215" s="765">
        <v>10</v>
      </c>
      <c r="M215" s="765">
        <v>0</v>
      </c>
      <c r="N215" s="766">
        <v>0</v>
      </c>
      <c r="O215" s="760">
        <v>0</v>
      </c>
      <c r="P215" s="761">
        <v>10</v>
      </c>
      <c r="Q215" s="740">
        <v>1</v>
      </c>
      <c r="R215" s="741">
        <v>0</v>
      </c>
      <c r="S215" s="742">
        <v>5</v>
      </c>
      <c r="T215" s="741">
        <v>2</v>
      </c>
      <c r="U215" s="741">
        <v>1</v>
      </c>
      <c r="V215" s="742">
        <v>1</v>
      </c>
      <c r="W215" s="743">
        <v>0</v>
      </c>
      <c r="X215" s="4"/>
      <c r="Y215" s="4"/>
      <c r="Z215" s="4"/>
      <c r="AA215" s="4"/>
      <c r="AT215" s="4"/>
    </row>
    <row r="216" spans="1:46" ht="15" customHeight="1">
      <c r="A216" s="725"/>
      <c r="B216" s="1863" t="s">
        <v>495</v>
      </c>
      <c r="C216" s="1864"/>
      <c r="D216" s="764">
        <v>90</v>
      </c>
      <c r="E216" s="765"/>
      <c r="F216" s="765"/>
      <c r="G216" s="765"/>
      <c r="H216" s="765"/>
      <c r="I216" s="766"/>
      <c r="J216" s="760">
        <v>4</v>
      </c>
      <c r="K216" s="765">
        <v>42</v>
      </c>
      <c r="L216" s="765">
        <v>42</v>
      </c>
      <c r="M216" s="765">
        <v>0</v>
      </c>
      <c r="N216" s="766">
        <v>0</v>
      </c>
      <c r="O216" s="760">
        <v>0</v>
      </c>
      <c r="P216" s="761">
        <v>42</v>
      </c>
      <c r="Q216" s="740">
        <v>5</v>
      </c>
      <c r="R216" s="741">
        <v>5</v>
      </c>
      <c r="S216" s="742">
        <v>9</v>
      </c>
      <c r="T216" s="741">
        <v>8</v>
      </c>
      <c r="U216" s="741">
        <v>8</v>
      </c>
      <c r="V216" s="742">
        <v>5</v>
      </c>
      <c r="W216" s="743">
        <v>2</v>
      </c>
      <c r="X216" s="4"/>
      <c r="Y216" s="4"/>
      <c r="Z216" s="4"/>
      <c r="AA216" s="4"/>
      <c r="AT216" s="4"/>
    </row>
    <row r="217" spans="1:46" ht="15" customHeight="1">
      <c r="A217" s="725"/>
      <c r="B217" s="1863" t="s">
        <v>496</v>
      </c>
      <c r="C217" s="1864"/>
      <c r="D217" s="764">
        <v>18</v>
      </c>
      <c r="E217" s="765"/>
      <c r="F217" s="765"/>
      <c r="G217" s="765"/>
      <c r="H217" s="765"/>
      <c r="I217" s="766"/>
      <c r="J217" s="760">
        <v>1</v>
      </c>
      <c r="K217" s="765">
        <v>10</v>
      </c>
      <c r="L217" s="765">
        <v>10</v>
      </c>
      <c r="M217" s="765">
        <v>0</v>
      </c>
      <c r="N217" s="766">
        <v>0</v>
      </c>
      <c r="O217" s="760">
        <v>0</v>
      </c>
      <c r="P217" s="761">
        <v>10</v>
      </c>
      <c r="Q217" s="740">
        <v>1</v>
      </c>
      <c r="R217" s="741">
        <v>0</v>
      </c>
      <c r="S217" s="742">
        <v>3</v>
      </c>
      <c r="T217" s="741">
        <v>3</v>
      </c>
      <c r="U217" s="741">
        <v>1</v>
      </c>
      <c r="V217" s="742">
        <v>2</v>
      </c>
      <c r="W217" s="743">
        <v>0</v>
      </c>
      <c r="X217" s="4"/>
      <c r="Y217" s="4"/>
      <c r="Z217" s="4"/>
      <c r="AA217" s="4"/>
      <c r="AT217" s="4"/>
    </row>
    <row r="218" spans="1:46" ht="15" customHeight="1">
      <c r="A218" s="725"/>
      <c r="B218" s="1863" t="s">
        <v>497</v>
      </c>
      <c r="C218" s="1864"/>
      <c r="D218" s="764">
        <v>24</v>
      </c>
      <c r="E218" s="765"/>
      <c r="F218" s="765"/>
      <c r="G218" s="765"/>
      <c r="H218" s="765"/>
      <c r="I218" s="766"/>
      <c r="J218" s="760">
        <v>1</v>
      </c>
      <c r="K218" s="765">
        <v>10</v>
      </c>
      <c r="L218" s="765">
        <v>6</v>
      </c>
      <c r="M218" s="765">
        <v>0</v>
      </c>
      <c r="N218" s="766">
        <v>4</v>
      </c>
      <c r="O218" s="760">
        <v>0</v>
      </c>
      <c r="P218" s="761">
        <v>10</v>
      </c>
      <c r="Q218" s="740">
        <v>0</v>
      </c>
      <c r="R218" s="741">
        <v>0</v>
      </c>
      <c r="S218" s="742">
        <v>1</v>
      </c>
      <c r="T218" s="741">
        <v>1</v>
      </c>
      <c r="U218" s="741">
        <v>2</v>
      </c>
      <c r="V218" s="742">
        <v>4</v>
      </c>
      <c r="W218" s="743">
        <v>2</v>
      </c>
      <c r="X218" s="4"/>
      <c r="Y218" s="4"/>
      <c r="Z218" s="4"/>
      <c r="AA218" s="4"/>
      <c r="AT218" s="4"/>
    </row>
    <row r="219" spans="1:46" ht="15" customHeight="1">
      <c r="A219" s="725"/>
      <c r="B219" s="1863" t="s">
        <v>498</v>
      </c>
      <c r="C219" s="1864"/>
      <c r="D219" s="764">
        <v>48</v>
      </c>
      <c r="E219" s="765"/>
      <c r="F219" s="765"/>
      <c r="G219" s="765"/>
      <c r="H219" s="765"/>
      <c r="I219" s="766"/>
      <c r="J219" s="760">
        <v>2</v>
      </c>
      <c r="K219" s="765">
        <v>21</v>
      </c>
      <c r="L219" s="765">
        <v>21</v>
      </c>
      <c r="M219" s="765">
        <v>0</v>
      </c>
      <c r="N219" s="766">
        <v>0</v>
      </c>
      <c r="O219" s="760">
        <v>0</v>
      </c>
      <c r="P219" s="761">
        <v>21</v>
      </c>
      <c r="Q219" s="740">
        <v>1</v>
      </c>
      <c r="R219" s="741">
        <v>2</v>
      </c>
      <c r="S219" s="742">
        <v>6</v>
      </c>
      <c r="T219" s="741">
        <v>6</v>
      </c>
      <c r="U219" s="741">
        <v>3</v>
      </c>
      <c r="V219" s="742">
        <v>1</v>
      </c>
      <c r="W219" s="743">
        <v>2</v>
      </c>
      <c r="X219" s="4"/>
      <c r="Y219" s="4"/>
      <c r="Z219" s="4"/>
      <c r="AA219" s="4"/>
      <c r="AT219" s="4"/>
    </row>
    <row r="220" spans="1:46" ht="15" customHeight="1">
      <c r="A220" s="725"/>
      <c r="B220" s="1863" t="s">
        <v>499</v>
      </c>
      <c r="C220" s="1864"/>
      <c r="D220" s="764">
        <v>48</v>
      </c>
      <c r="E220" s="765"/>
      <c r="F220" s="765"/>
      <c r="G220" s="765"/>
      <c r="H220" s="765"/>
      <c r="I220" s="766"/>
      <c r="J220" s="760">
        <v>2</v>
      </c>
      <c r="K220" s="765">
        <v>20</v>
      </c>
      <c r="L220" s="765">
        <v>20</v>
      </c>
      <c r="M220" s="765">
        <v>0</v>
      </c>
      <c r="N220" s="766">
        <v>0</v>
      </c>
      <c r="O220" s="760">
        <v>0</v>
      </c>
      <c r="P220" s="761">
        <v>20</v>
      </c>
      <c r="Q220" s="740">
        <v>3</v>
      </c>
      <c r="R220" s="741">
        <v>2</v>
      </c>
      <c r="S220" s="742">
        <v>2</v>
      </c>
      <c r="T220" s="741">
        <v>1</v>
      </c>
      <c r="U220" s="741">
        <v>6</v>
      </c>
      <c r="V220" s="742">
        <v>6</v>
      </c>
      <c r="W220" s="743">
        <v>0</v>
      </c>
      <c r="X220" s="4"/>
      <c r="Y220" s="4"/>
      <c r="Z220" s="4"/>
      <c r="AA220" s="4"/>
      <c r="AT220" s="4"/>
    </row>
    <row r="221" spans="1:46" ht="15" customHeight="1">
      <c r="A221" s="725"/>
      <c r="B221" s="1863" t="s">
        <v>500</v>
      </c>
      <c r="C221" s="1864"/>
      <c r="D221" s="764">
        <v>93</v>
      </c>
      <c r="E221" s="765"/>
      <c r="F221" s="765"/>
      <c r="G221" s="765"/>
      <c r="H221" s="765"/>
      <c r="I221" s="766"/>
      <c r="J221" s="760">
        <v>4</v>
      </c>
      <c r="K221" s="765">
        <v>42</v>
      </c>
      <c r="L221" s="765">
        <v>41</v>
      </c>
      <c r="M221" s="765">
        <v>0</v>
      </c>
      <c r="N221" s="766">
        <v>1</v>
      </c>
      <c r="O221" s="760">
        <v>0</v>
      </c>
      <c r="P221" s="761">
        <v>42</v>
      </c>
      <c r="Q221" s="740">
        <v>5</v>
      </c>
      <c r="R221" s="741">
        <v>2</v>
      </c>
      <c r="S221" s="742">
        <v>8</v>
      </c>
      <c r="T221" s="741">
        <v>7</v>
      </c>
      <c r="U221" s="741">
        <v>8</v>
      </c>
      <c r="V221" s="742">
        <v>10</v>
      </c>
      <c r="W221" s="743">
        <v>2</v>
      </c>
      <c r="X221" s="4"/>
      <c r="Y221" s="4"/>
      <c r="Z221" s="4"/>
      <c r="AA221" s="4"/>
      <c r="AT221" s="4"/>
    </row>
    <row r="222" spans="1:46" ht="15" customHeight="1">
      <c r="A222" s="725"/>
      <c r="B222" s="1863" t="s">
        <v>501</v>
      </c>
      <c r="C222" s="1864"/>
      <c r="D222" s="764">
        <v>108</v>
      </c>
      <c r="E222" s="765"/>
      <c r="F222" s="765"/>
      <c r="G222" s="765"/>
      <c r="H222" s="765"/>
      <c r="I222" s="766"/>
      <c r="J222" s="760">
        <v>5</v>
      </c>
      <c r="K222" s="765">
        <v>50</v>
      </c>
      <c r="L222" s="765">
        <v>45</v>
      </c>
      <c r="M222" s="765">
        <v>0</v>
      </c>
      <c r="N222" s="766">
        <v>5</v>
      </c>
      <c r="O222" s="760">
        <v>0</v>
      </c>
      <c r="P222" s="761">
        <v>50</v>
      </c>
      <c r="Q222" s="740">
        <v>4</v>
      </c>
      <c r="R222" s="741">
        <v>5</v>
      </c>
      <c r="S222" s="742">
        <v>8</v>
      </c>
      <c r="T222" s="741">
        <v>8</v>
      </c>
      <c r="U222" s="741">
        <v>10</v>
      </c>
      <c r="V222" s="742">
        <v>11</v>
      </c>
      <c r="W222" s="743">
        <v>4</v>
      </c>
      <c r="X222" s="4"/>
      <c r="Y222" s="4"/>
      <c r="Z222" s="4"/>
      <c r="AA222" s="4"/>
      <c r="AT222" s="4"/>
    </row>
    <row r="223" spans="1:46" ht="15" customHeight="1">
      <c r="A223" s="725"/>
      <c r="B223" s="1863" t="s">
        <v>502</v>
      </c>
      <c r="C223" s="1864"/>
      <c r="D223" s="764">
        <v>36</v>
      </c>
      <c r="E223" s="765"/>
      <c r="F223" s="765"/>
      <c r="G223" s="765"/>
      <c r="H223" s="765"/>
      <c r="I223" s="766"/>
      <c r="J223" s="760">
        <v>2</v>
      </c>
      <c r="K223" s="765">
        <v>21</v>
      </c>
      <c r="L223" s="765">
        <v>21</v>
      </c>
      <c r="M223" s="765">
        <v>0</v>
      </c>
      <c r="N223" s="766">
        <v>0</v>
      </c>
      <c r="O223" s="760">
        <v>0</v>
      </c>
      <c r="P223" s="761">
        <v>21</v>
      </c>
      <c r="Q223" s="740">
        <v>3</v>
      </c>
      <c r="R223" s="741">
        <v>1</v>
      </c>
      <c r="S223" s="742">
        <v>4</v>
      </c>
      <c r="T223" s="741">
        <v>4</v>
      </c>
      <c r="U223" s="741">
        <v>5</v>
      </c>
      <c r="V223" s="742">
        <v>4</v>
      </c>
      <c r="W223" s="743">
        <v>0</v>
      </c>
      <c r="X223" s="4"/>
      <c r="Y223" s="4"/>
      <c r="Z223" s="4"/>
      <c r="AA223" s="4"/>
      <c r="AT223" s="4"/>
    </row>
    <row r="224" spans="1:46" ht="15" customHeight="1">
      <c r="A224" s="725"/>
      <c r="B224" s="1863" t="s">
        <v>503</v>
      </c>
      <c r="C224" s="1864"/>
      <c r="D224" s="764">
        <v>36</v>
      </c>
      <c r="E224" s="765"/>
      <c r="F224" s="765"/>
      <c r="G224" s="765"/>
      <c r="H224" s="765"/>
      <c r="I224" s="766"/>
      <c r="J224" s="760">
        <v>2</v>
      </c>
      <c r="K224" s="765">
        <v>20</v>
      </c>
      <c r="L224" s="765">
        <v>20</v>
      </c>
      <c r="M224" s="765">
        <v>0</v>
      </c>
      <c r="N224" s="766">
        <v>0</v>
      </c>
      <c r="O224" s="760">
        <v>0</v>
      </c>
      <c r="P224" s="761">
        <v>20</v>
      </c>
      <c r="Q224" s="740">
        <v>3</v>
      </c>
      <c r="R224" s="741">
        <v>1</v>
      </c>
      <c r="S224" s="742">
        <v>4</v>
      </c>
      <c r="T224" s="741">
        <v>3</v>
      </c>
      <c r="U224" s="741">
        <v>5</v>
      </c>
      <c r="V224" s="742">
        <v>4</v>
      </c>
      <c r="W224" s="743">
        <v>0</v>
      </c>
      <c r="X224" s="4"/>
      <c r="Y224" s="4"/>
      <c r="Z224" s="4"/>
      <c r="AA224" s="4"/>
      <c r="AT224" s="4"/>
    </row>
    <row r="225" spans="1:46" ht="15" customHeight="1">
      <c r="A225" s="725" t="s">
        <v>504</v>
      </c>
      <c r="B225" s="1863" t="s">
        <v>505</v>
      </c>
      <c r="C225" s="1864"/>
      <c r="D225" s="767">
        <v>1333</v>
      </c>
      <c r="E225" s="760"/>
      <c r="F225" s="765"/>
      <c r="G225" s="765"/>
      <c r="H225" s="765"/>
      <c r="I225" s="766"/>
      <c r="J225" s="760">
        <v>51</v>
      </c>
      <c r="K225" s="765">
        <v>530</v>
      </c>
      <c r="L225" s="765">
        <v>413</v>
      </c>
      <c r="M225" s="765">
        <v>0</v>
      </c>
      <c r="N225" s="766">
        <v>117</v>
      </c>
      <c r="O225" s="760">
        <v>60</v>
      </c>
      <c r="P225" s="766">
        <v>470</v>
      </c>
      <c r="Q225" s="740">
        <v>63</v>
      </c>
      <c r="R225" s="741">
        <v>94</v>
      </c>
      <c r="S225" s="742">
        <v>151</v>
      </c>
      <c r="T225" s="768">
        <v>157</v>
      </c>
      <c r="U225" s="768">
        <v>43</v>
      </c>
      <c r="V225" s="769">
        <v>8</v>
      </c>
      <c r="W225" s="743">
        <v>14</v>
      </c>
      <c r="X225" s="4"/>
      <c r="Y225" s="4"/>
      <c r="Z225" s="4"/>
      <c r="AA225" s="4"/>
      <c r="AT225" s="4"/>
    </row>
    <row r="226" spans="1:46" ht="15" customHeight="1">
      <c r="A226" s="487"/>
      <c r="B226" s="1865"/>
      <c r="C226" s="1866"/>
      <c r="D226" s="426"/>
      <c r="E226" s="192"/>
      <c r="F226" s="192"/>
      <c r="G226" s="192"/>
      <c r="H226" s="192"/>
      <c r="I226" s="193"/>
      <c r="J226" s="194"/>
      <c r="K226" s="192"/>
      <c r="L226" s="192"/>
      <c r="M226" s="192"/>
      <c r="N226" s="193"/>
      <c r="O226" s="194"/>
      <c r="P226" s="196"/>
      <c r="Q226" s="585"/>
      <c r="R226" s="648"/>
      <c r="S226" s="649"/>
      <c r="T226" s="648"/>
      <c r="U226" s="648"/>
      <c r="V226" s="650"/>
      <c r="W226" s="492"/>
      <c r="X226" s="4"/>
      <c r="Y226" s="4"/>
      <c r="Z226" s="4"/>
      <c r="AA226" s="4"/>
      <c r="AT226" s="4"/>
    </row>
    <row r="227" spans="1:46" ht="15" customHeight="1">
      <c r="A227" s="487"/>
      <c r="B227" s="1865"/>
      <c r="C227" s="1866"/>
      <c r="D227" s="426"/>
      <c r="E227" s="192"/>
      <c r="F227" s="192"/>
      <c r="G227" s="192"/>
      <c r="H227" s="192"/>
      <c r="I227" s="193"/>
      <c r="J227" s="194"/>
      <c r="K227" s="192"/>
      <c r="L227" s="192"/>
      <c r="M227" s="192"/>
      <c r="N227" s="193"/>
      <c r="O227" s="194"/>
      <c r="P227" s="196"/>
      <c r="Q227" s="585"/>
      <c r="R227" s="648"/>
      <c r="S227" s="649"/>
      <c r="T227" s="648"/>
      <c r="U227" s="648"/>
      <c r="V227" s="650"/>
      <c r="W227" s="492"/>
      <c r="X227" s="4"/>
      <c r="Y227" s="4"/>
      <c r="Z227" s="4"/>
      <c r="AA227" s="4"/>
      <c r="AT227" s="4"/>
    </row>
    <row r="228" spans="1:46" ht="15" customHeight="1">
      <c r="A228" s="487"/>
      <c r="B228" s="1865"/>
      <c r="C228" s="1866"/>
      <c r="D228" s="426"/>
      <c r="E228" s="192"/>
      <c r="F228" s="192"/>
      <c r="G228" s="192"/>
      <c r="H228" s="192"/>
      <c r="I228" s="193"/>
      <c r="J228" s="194"/>
      <c r="K228" s="192"/>
      <c r="L228" s="192"/>
      <c r="M228" s="192"/>
      <c r="N228" s="193"/>
      <c r="O228" s="194"/>
      <c r="P228" s="196"/>
      <c r="Q228" s="585"/>
      <c r="R228" s="648"/>
      <c r="S228" s="649"/>
      <c r="T228" s="648"/>
      <c r="U228" s="648"/>
      <c r="V228" s="650"/>
      <c r="W228" s="492"/>
      <c r="X228" s="4"/>
      <c r="Y228" s="4"/>
      <c r="Z228" s="4"/>
      <c r="AA228" s="4"/>
      <c r="AT228" s="4"/>
    </row>
    <row r="229" spans="1:46" ht="15" customHeight="1">
      <c r="A229" s="487"/>
      <c r="B229" s="1865"/>
      <c r="C229" s="1866"/>
      <c r="D229" s="426"/>
      <c r="E229" s="192"/>
      <c r="F229" s="192"/>
      <c r="G229" s="192"/>
      <c r="H229" s="192"/>
      <c r="I229" s="193"/>
      <c r="J229" s="194"/>
      <c r="K229" s="192"/>
      <c r="L229" s="192"/>
      <c r="M229" s="192"/>
      <c r="N229" s="193"/>
      <c r="O229" s="194"/>
      <c r="P229" s="196"/>
      <c r="Q229" s="585"/>
      <c r="R229" s="648"/>
      <c r="S229" s="649"/>
      <c r="T229" s="648"/>
      <c r="U229" s="648"/>
      <c r="V229" s="650"/>
      <c r="W229" s="492"/>
      <c r="X229" s="4"/>
      <c r="Y229" s="4"/>
      <c r="Z229" s="4"/>
      <c r="AA229" s="4"/>
      <c r="AT229" s="4"/>
    </row>
    <row r="230" spans="1:46" ht="15" customHeight="1">
      <c r="A230" s="487"/>
      <c r="B230" s="1865"/>
      <c r="C230" s="1866"/>
      <c r="D230" s="426"/>
      <c r="E230" s="192"/>
      <c r="F230" s="192"/>
      <c r="G230" s="192"/>
      <c r="H230" s="192"/>
      <c r="I230" s="193"/>
      <c r="J230" s="194"/>
      <c r="K230" s="192"/>
      <c r="L230" s="192"/>
      <c r="M230" s="192"/>
      <c r="N230" s="193"/>
      <c r="O230" s="194"/>
      <c r="P230" s="196"/>
      <c r="Q230" s="585"/>
      <c r="R230" s="648"/>
      <c r="S230" s="649"/>
      <c r="T230" s="648"/>
      <c r="U230" s="648"/>
      <c r="V230" s="650"/>
      <c r="W230" s="492"/>
      <c r="X230" s="4"/>
      <c r="Y230" s="4"/>
      <c r="Z230" s="4"/>
      <c r="AA230" s="4"/>
      <c r="AT230" s="4"/>
    </row>
    <row r="231" spans="1:46" ht="15" customHeight="1">
      <c r="A231" s="487"/>
      <c r="B231" s="1865"/>
      <c r="C231" s="1866"/>
      <c r="D231" s="426"/>
      <c r="E231" s="192"/>
      <c r="F231" s="192"/>
      <c r="G231" s="192"/>
      <c r="H231" s="192"/>
      <c r="I231" s="193"/>
      <c r="J231" s="194"/>
      <c r="K231" s="192"/>
      <c r="L231" s="192"/>
      <c r="M231" s="192"/>
      <c r="N231" s="193"/>
      <c r="O231" s="194"/>
      <c r="P231" s="196"/>
      <c r="Q231" s="585"/>
      <c r="R231" s="648"/>
      <c r="S231" s="649"/>
      <c r="T231" s="648"/>
      <c r="U231" s="648"/>
      <c r="V231" s="650"/>
      <c r="W231" s="492"/>
      <c r="X231" s="4"/>
      <c r="Y231" s="4"/>
      <c r="Z231" s="4"/>
      <c r="AA231" s="4"/>
      <c r="AT231" s="4"/>
    </row>
    <row r="232" spans="1:46" ht="15" customHeight="1">
      <c r="A232" s="487"/>
      <c r="B232" s="1865"/>
      <c r="C232" s="1866"/>
      <c r="D232" s="426"/>
      <c r="E232" s="192"/>
      <c r="F232" s="192"/>
      <c r="G232" s="192"/>
      <c r="H232" s="192"/>
      <c r="I232" s="193"/>
      <c r="J232" s="194"/>
      <c r="K232" s="192"/>
      <c r="L232" s="192"/>
      <c r="M232" s="192"/>
      <c r="N232" s="193"/>
      <c r="O232" s="194"/>
      <c r="P232" s="196"/>
      <c r="Q232" s="585"/>
      <c r="R232" s="648"/>
      <c r="S232" s="649"/>
      <c r="T232" s="648"/>
      <c r="U232" s="648"/>
      <c r="V232" s="650"/>
      <c r="W232" s="492"/>
      <c r="X232" s="4"/>
      <c r="Y232" s="4"/>
      <c r="Z232" s="4"/>
      <c r="AA232" s="4"/>
      <c r="AT232" s="4"/>
    </row>
    <row r="233" spans="1:46" ht="15" customHeight="1">
      <c r="A233" s="487"/>
      <c r="B233" s="1865"/>
      <c r="C233" s="1866"/>
      <c r="D233" s="426"/>
      <c r="E233" s="192"/>
      <c r="F233" s="192"/>
      <c r="G233" s="192"/>
      <c r="H233" s="192"/>
      <c r="I233" s="193"/>
      <c r="J233" s="194"/>
      <c r="K233" s="192"/>
      <c r="L233" s="192"/>
      <c r="M233" s="192"/>
      <c r="N233" s="193"/>
      <c r="O233" s="194"/>
      <c r="P233" s="196"/>
      <c r="Q233" s="585"/>
      <c r="R233" s="648"/>
      <c r="S233" s="649"/>
      <c r="T233" s="648"/>
      <c r="U233" s="648"/>
      <c r="V233" s="650"/>
      <c r="W233" s="492"/>
      <c r="X233" s="4"/>
      <c r="Y233" s="4"/>
      <c r="Z233" s="4"/>
      <c r="AA233" s="4"/>
      <c r="AT233" s="4"/>
    </row>
    <row r="234" spans="1:46" ht="15" customHeight="1">
      <c r="A234" s="487"/>
      <c r="B234" s="1865"/>
      <c r="C234" s="1866"/>
      <c r="D234" s="426"/>
      <c r="E234" s="192"/>
      <c r="F234" s="192"/>
      <c r="G234" s="192"/>
      <c r="H234" s="192"/>
      <c r="I234" s="193"/>
      <c r="J234" s="194"/>
      <c r="K234" s="192"/>
      <c r="L234" s="192"/>
      <c r="M234" s="192"/>
      <c r="N234" s="193"/>
      <c r="O234" s="194"/>
      <c r="P234" s="196"/>
      <c r="Q234" s="585"/>
      <c r="R234" s="648"/>
      <c r="S234" s="649"/>
      <c r="T234" s="648"/>
      <c r="U234" s="648"/>
      <c r="V234" s="650"/>
      <c r="W234" s="492"/>
      <c r="X234" s="4"/>
      <c r="Y234" s="4"/>
      <c r="Z234" s="4"/>
      <c r="AA234" s="4"/>
      <c r="AT234" s="4"/>
    </row>
    <row r="235" spans="1:46" ht="15" customHeight="1">
      <c r="A235" s="487"/>
      <c r="B235" s="1865"/>
      <c r="C235" s="1866"/>
      <c r="D235" s="426"/>
      <c r="E235" s="192"/>
      <c r="F235" s="192"/>
      <c r="G235" s="192"/>
      <c r="H235" s="192"/>
      <c r="I235" s="193"/>
      <c r="J235" s="194"/>
      <c r="K235" s="192"/>
      <c r="L235" s="192"/>
      <c r="M235" s="192"/>
      <c r="N235" s="193"/>
      <c r="O235" s="194"/>
      <c r="P235" s="196"/>
      <c r="Q235" s="585"/>
      <c r="R235" s="648"/>
      <c r="S235" s="649"/>
      <c r="T235" s="648"/>
      <c r="U235" s="648"/>
      <c r="V235" s="650"/>
      <c r="W235" s="492"/>
      <c r="X235" s="4"/>
      <c r="Y235" s="4"/>
      <c r="Z235" s="4"/>
      <c r="AA235" s="4"/>
      <c r="AT235" s="4"/>
    </row>
    <row r="236" spans="1:46" ht="15" customHeight="1">
      <c r="A236" s="487"/>
      <c r="B236" s="1865"/>
      <c r="C236" s="1866"/>
      <c r="D236" s="426"/>
      <c r="E236" s="192"/>
      <c r="F236" s="192"/>
      <c r="G236" s="192"/>
      <c r="H236" s="192"/>
      <c r="I236" s="193"/>
      <c r="J236" s="194"/>
      <c r="K236" s="192"/>
      <c r="L236" s="192"/>
      <c r="M236" s="192"/>
      <c r="N236" s="193"/>
      <c r="O236" s="194"/>
      <c r="P236" s="196"/>
      <c r="Q236" s="585"/>
      <c r="R236" s="648"/>
      <c r="S236" s="649"/>
      <c r="T236" s="648"/>
      <c r="U236" s="648"/>
      <c r="V236" s="650"/>
      <c r="W236" s="492"/>
      <c r="X236" s="4"/>
      <c r="Y236" s="4"/>
      <c r="Z236" s="4"/>
      <c r="AA236" s="4"/>
      <c r="AT236" s="4"/>
    </row>
    <row r="237" spans="1:46" ht="15" customHeight="1">
      <c r="A237" s="567"/>
      <c r="B237" s="1865"/>
      <c r="C237" s="1866"/>
      <c r="D237" s="426"/>
      <c r="E237" s="192"/>
      <c r="F237" s="192"/>
      <c r="G237" s="192"/>
      <c r="H237" s="192"/>
      <c r="I237" s="193"/>
      <c r="J237" s="327"/>
      <c r="K237" s="328"/>
      <c r="L237" s="328"/>
      <c r="M237" s="328"/>
      <c r="N237" s="329"/>
      <c r="O237" s="327"/>
      <c r="P237" s="330"/>
      <c r="Q237" s="651"/>
      <c r="R237" s="648"/>
      <c r="S237" s="649"/>
      <c r="T237" s="648"/>
      <c r="U237" s="648"/>
      <c r="V237" s="650"/>
      <c r="W237" s="492"/>
      <c r="X237" s="4"/>
      <c r="Y237" s="4"/>
      <c r="Z237" s="4"/>
      <c r="AA237" s="4"/>
      <c r="AT237" s="4"/>
    </row>
    <row r="238" spans="1:46" ht="15" customHeight="1">
      <c r="A238" s="567"/>
      <c r="B238" s="1865"/>
      <c r="C238" s="1866"/>
      <c r="D238" s="426"/>
      <c r="E238" s="192"/>
      <c r="F238" s="192"/>
      <c r="G238" s="192"/>
      <c r="H238" s="192"/>
      <c r="I238" s="193"/>
      <c r="J238" s="327"/>
      <c r="K238" s="328"/>
      <c r="L238" s="328"/>
      <c r="M238" s="328"/>
      <c r="N238" s="329"/>
      <c r="O238" s="327"/>
      <c r="P238" s="330"/>
      <c r="Q238" s="651"/>
      <c r="R238" s="648"/>
      <c r="S238" s="649"/>
      <c r="T238" s="648"/>
      <c r="U238" s="648"/>
      <c r="V238" s="650"/>
      <c r="W238" s="492"/>
      <c r="X238" s="4"/>
      <c r="Y238" s="4"/>
      <c r="Z238" s="4"/>
      <c r="AA238" s="4"/>
      <c r="AT238" s="4"/>
    </row>
    <row r="239" spans="1:46" ht="15" customHeight="1">
      <c r="A239" s="567"/>
      <c r="B239" s="1865"/>
      <c r="C239" s="1866"/>
      <c r="D239" s="426"/>
      <c r="E239" s="192"/>
      <c r="F239" s="192"/>
      <c r="G239" s="192"/>
      <c r="H239" s="192"/>
      <c r="I239" s="193"/>
      <c r="J239" s="327"/>
      <c r="K239" s="328"/>
      <c r="L239" s="328"/>
      <c r="M239" s="328"/>
      <c r="N239" s="329"/>
      <c r="O239" s="327"/>
      <c r="P239" s="330"/>
      <c r="Q239" s="651"/>
      <c r="R239" s="648"/>
      <c r="S239" s="649"/>
      <c r="T239" s="648"/>
      <c r="U239" s="648"/>
      <c r="V239" s="650"/>
      <c r="W239" s="492"/>
      <c r="X239" s="4"/>
      <c r="Y239" s="4"/>
      <c r="Z239" s="4"/>
      <c r="AA239" s="4"/>
      <c r="AT239" s="4"/>
    </row>
    <row r="240" spans="1:46" ht="15" customHeight="1">
      <c r="A240" s="567"/>
      <c r="B240" s="1865"/>
      <c r="C240" s="1866"/>
      <c r="D240" s="322"/>
      <c r="E240" s="192"/>
      <c r="F240" s="192"/>
      <c r="G240" s="192"/>
      <c r="H240" s="192"/>
      <c r="I240" s="193"/>
      <c r="J240" s="327"/>
      <c r="K240" s="328"/>
      <c r="L240" s="328"/>
      <c r="M240" s="328"/>
      <c r="N240" s="329"/>
      <c r="O240" s="327"/>
      <c r="P240" s="330"/>
      <c r="Q240" s="651"/>
      <c r="R240" s="648"/>
      <c r="S240" s="649"/>
      <c r="T240" s="648"/>
      <c r="U240" s="648"/>
      <c r="V240" s="650"/>
      <c r="W240" s="492"/>
      <c r="X240" s="4"/>
      <c r="Y240" s="4"/>
      <c r="Z240" s="4"/>
      <c r="AA240" s="4"/>
      <c r="AT240" s="4"/>
    </row>
    <row r="241" spans="1:46" ht="15" customHeight="1">
      <c r="A241" s="567"/>
      <c r="B241" s="1865"/>
      <c r="C241" s="1866"/>
      <c r="D241" s="425"/>
      <c r="E241" s="192"/>
      <c r="F241" s="192"/>
      <c r="G241" s="192"/>
      <c r="H241" s="192"/>
      <c r="I241" s="193"/>
      <c r="J241" s="327"/>
      <c r="K241" s="328"/>
      <c r="L241" s="328"/>
      <c r="M241" s="328"/>
      <c r="N241" s="329"/>
      <c r="O241" s="327"/>
      <c r="P241" s="330"/>
      <c r="Q241" s="651"/>
      <c r="R241" s="648"/>
      <c r="S241" s="649"/>
      <c r="T241" s="648"/>
      <c r="U241" s="648"/>
      <c r="V241" s="650"/>
      <c r="W241" s="492"/>
      <c r="X241" s="4"/>
      <c r="Y241" s="4"/>
      <c r="Z241" s="4"/>
      <c r="AA241" s="4"/>
      <c r="AT241" s="4"/>
    </row>
    <row r="242" spans="1:46" ht="15" customHeight="1">
      <c r="A242" s="567"/>
      <c r="B242" s="1865"/>
      <c r="C242" s="1866"/>
      <c r="D242" s="426"/>
      <c r="E242" s="192"/>
      <c r="F242" s="192"/>
      <c r="G242" s="192"/>
      <c r="H242" s="192"/>
      <c r="I242" s="193"/>
      <c r="J242" s="327"/>
      <c r="K242" s="328"/>
      <c r="L242" s="328"/>
      <c r="M242" s="328"/>
      <c r="N242" s="329"/>
      <c r="O242" s="327"/>
      <c r="P242" s="330"/>
      <c r="Q242" s="651"/>
      <c r="R242" s="648"/>
      <c r="S242" s="649"/>
      <c r="T242" s="648"/>
      <c r="U242" s="648"/>
      <c r="V242" s="650"/>
      <c r="W242" s="492"/>
      <c r="X242" s="4"/>
      <c r="Y242" s="4"/>
      <c r="Z242" s="4"/>
      <c r="AA242" s="4"/>
      <c r="AT242" s="4"/>
    </row>
    <row r="243" spans="1:46" ht="15" customHeight="1">
      <c r="A243" s="567"/>
      <c r="B243" s="1865"/>
      <c r="C243" s="1866"/>
      <c r="D243" s="426"/>
      <c r="E243" s="192"/>
      <c r="F243" s="192"/>
      <c r="G243" s="192"/>
      <c r="H243" s="192"/>
      <c r="I243" s="193"/>
      <c r="J243" s="327"/>
      <c r="K243" s="328"/>
      <c r="L243" s="328"/>
      <c r="M243" s="328"/>
      <c r="N243" s="329"/>
      <c r="O243" s="327"/>
      <c r="P243" s="330"/>
      <c r="Q243" s="651"/>
      <c r="R243" s="648"/>
      <c r="S243" s="649"/>
      <c r="T243" s="648"/>
      <c r="U243" s="648"/>
      <c r="V243" s="650"/>
      <c r="W243" s="492"/>
      <c r="X243" s="4"/>
      <c r="Y243" s="4"/>
      <c r="Z243" s="4"/>
      <c r="AA243" s="4"/>
      <c r="AT243" s="4"/>
    </row>
    <row r="244" spans="1:46" ht="15" customHeight="1">
      <c r="A244" s="567"/>
      <c r="B244" s="1865"/>
      <c r="C244" s="1866"/>
      <c r="D244" s="426"/>
      <c r="E244" s="192"/>
      <c r="F244" s="192"/>
      <c r="G244" s="192"/>
      <c r="H244" s="192"/>
      <c r="I244" s="193"/>
      <c r="J244" s="327"/>
      <c r="K244" s="328"/>
      <c r="L244" s="328"/>
      <c r="M244" s="328"/>
      <c r="N244" s="329"/>
      <c r="O244" s="327"/>
      <c r="P244" s="330"/>
      <c r="Q244" s="651"/>
      <c r="R244" s="648"/>
      <c r="S244" s="649"/>
      <c r="T244" s="648"/>
      <c r="U244" s="648"/>
      <c r="V244" s="650"/>
      <c r="W244" s="492"/>
      <c r="X244" s="4"/>
      <c r="Y244" s="4"/>
      <c r="Z244" s="4"/>
      <c r="AA244" s="4"/>
      <c r="AT244" s="4"/>
    </row>
    <row r="245" spans="1:46" ht="15" customHeight="1">
      <c r="A245" s="567"/>
      <c r="B245" s="1865"/>
      <c r="C245" s="1866"/>
      <c r="D245" s="425"/>
      <c r="E245" s="192"/>
      <c r="F245" s="192"/>
      <c r="G245" s="192"/>
      <c r="H245" s="192"/>
      <c r="I245" s="193"/>
      <c r="J245" s="327"/>
      <c r="K245" s="328"/>
      <c r="L245" s="328"/>
      <c r="M245" s="328"/>
      <c r="N245" s="329"/>
      <c r="O245" s="327"/>
      <c r="P245" s="330"/>
      <c r="Q245" s="651"/>
      <c r="R245" s="648"/>
      <c r="S245" s="649"/>
      <c r="T245" s="648"/>
      <c r="U245" s="648"/>
      <c r="V245" s="650"/>
      <c r="W245" s="492"/>
      <c r="X245" s="4"/>
      <c r="Y245" s="4"/>
      <c r="Z245" s="4"/>
      <c r="AA245" s="4"/>
      <c r="AT245" s="4"/>
    </row>
    <row r="246" spans="1:46" ht="15" customHeight="1">
      <c r="A246" s="567"/>
      <c r="B246" s="1865"/>
      <c r="C246" s="1866"/>
      <c r="D246" s="426"/>
      <c r="E246" s="192"/>
      <c r="F246" s="192"/>
      <c r="G246" s="192"/>
      <c r="H246" s="192"/>
      <c r="I246" s="193"/>
      <c r="J246" s="327"/>
      <c r="K246" s="328"/>
      <c r="L246" s="328"/>
      <c r="M246" s="328"/>
      <c r="N246" s="329"/>
      <c r="O246" s="327"/>
      <c r="P246" s="330"/>
      <c r="Q246" s="651"/>
      <c r="R246" s="648"/>
      <c r="S246" s="649"/>
      <c r="T246" s="648"/>
      <c r="U246" s="648"/>
      <c r="V246" s="650"/>
      <c r="W246" s="492"/>
      <c r="X246" s="4"/>
      <c r="Y246" s="4"/>
      <c r="Z246" s="4"/>
      <c r="AA246" s="4"/>
      <c r="AT246" s="4"/>
    </row>
    <row r="247" spans="1:46" ht="15" customHeight="1">
      <c r="A247" s="567"/>
      <c r="B247" s="1865"/>
      <c r="C247" s="1866"/>
      <c r="D247" s="322"/>
      <c r="E247" s="192"/>
      <c r="F247" s="192"/>
      <c r="G247" s="192"/>
      <c r="H247" s="192"/>
      <c r="I247" s="193"/>
      <c r="J247" s="327"/>
      <c r="K247" s="328"/>
      <c r="L247" s="328"/>
      <c r="M247" s="328"/>
      <c r="N247" s="329"/>
      <c r="O247" s="327"/>
      <c r="P247" s="330"/>
      <c r="Q247" s="651"/>
      <c r="R247" s="648"/>
      <c r="S247" s="649"/>
      <c r="T247" s="648"/>
      <c r="U247" s="648"/>
      <c r="V247" s="650"/>
      <c r="W247" s="492"/>
      <c r="X247" s="4"/>
      <c r="Y247" s="4"/>
      <c r="Z247" s="4"/>
      <c r="AA247" s="4"/>
      <c r="AT247" s="4"/>
    </row>
    <row r="248" spans="1:46" ht="15" customHeight="1">
      <c r="A248" s="567"/>
      <c r="B248" s="1865"/>
      <c r="C248" s="1866"/>
      <c r="D248" s="425"/>
      <c r="E248" s="192"/>
      <c r="F248" s="192"/>
      <c r="G248" s="192"/>
      <c r="H248" s="192"/>
      <c r="I248" s="193"/>
      <c r="J248" s="327"/>
      <c r="K248" s="328"/>
      <c r="L248" s="328"/>
      <c r="M248" s="328"/>
      <c r="N248" s="329"/>
      <c r="O248" s="327"/>
      <c r="P248" s="330"/>
      <c r="Q248" s="651"/>
      <c r="R248" s="648"/>
      <c r="S248" s="649"/>
      <c r="T248" s="648"/>
      <c r="U248" s="648"/>
      <c r="V248" s="650"/>
      <c r="W248" s="492"/>
      <c r="X248" s="4"/>
      <c r="Y248" s="4"/>
      <c r="Z248" s="4"/>
      <c r="AA248" s="4"/>
      <c r="AT248" s="4"/>
    </row>
    <row r="249" spans="1:46" ht="15" customHeight="1">
      <c r="A249" s="567"/>
      <c r="B249" s="1865"/>
      <c r="C249" s="1866"/>
      <c r="D249" s="426"/>
      <c r="E249" s="192"/>
      <c r="F249" s="192"/>
      <c r="G249" s="192"/>
      <c r="H249" s="192"/>
      <c r="I249" s="193"/>
      <c r="J249" s="327"/>
      <c r="K249" s="328"/>
      <c r="L249" s="328"/>
      <c r="M249" s="328"/>
      <c r="N249" s="329"/>
      <c r="O249" s="327"/>
      <c r="P249" s="330"/>
      <c r="Q249" s="651"/>
      <c r="R249" s="648"/>
      <c r="S249" s="649"/>
      <c r="T249" s="648"/>
      <c r="U249" s="648"/>
      <c r="V249" s="650"/>
      <c r="W249" s="492"/>
      <c r="X249" s="4"/>
      <c r="Y249" s="4"/>
      <c r="Z249" s="4"/>
      <c r="AA249" s="4"/>
      <c r="AT249" s="4"/>
    </row>
    <row r="250" spans="1:46" ht="15" customHeight="1">
      <c r="A250" s="567"/>
      <c r="B250" s="1865"/>
      <c r="C250" s="1866"/>
      <c r="D250" s="426"/>
      <c r="E250" s="192"/>
      <c r="F250" s="192"/>
      <c r="G250" s="192"/>
      <c r="H250" s="192"/>
      <c r="I250" s="193"/>
      <c r="J250" s="327"/>
      <c r="K250" s="328"/>
      <c r="L250" s="328"/>
      <c r="M250" s="328"/>
      <c r="N250" s="329"/>
      <c r="O250" s="327"/>
      <c r="P250" s="330"/>
      <c r="Q250" s="651"/>
      <c r="R250" s="648"/>
      <c r="S250" s="649"/>
      <c r="T250" s="648"/>
      <c r="U250" s="648"/>
      <c r="V250" s="650"/>
      <c r="W250" s="492"/>
      <c r="X250" s="4"/>
      <c r="Y250" s="4"/>
      <c r="Z250" s="4"/>
      <c r="AA250" s="4"/>
      <c r="AT250" s="4"/>
    </row>
    <row r="251" spans="1:46" ht="15" customHeight="1">
      <c r="A251" s="567"/>
      <c r="B251" s="1865"/>
      <c r="C251" s="1866"/>
      <c r="D251" s="425"/>
      <c r="E251" s="192"/>
      <c r="F251" s="192"/>
      <c r="G251" s="192"/>
      <c r="H251" s="192"/>
      <c r="I251" s="193"/>
      <c r="J251" s="327"/>
      <c r="K251" s="328"/>
      <c r="L251" s="328"/>
      <c r="M251" s="328"/>
      <c r="N251" s="329"/>
      <c r="O251" s="327"/>
      <c r="P251" s="330"/>
      <c r="Q251" s="651"/>
      <c r="R251" s="648"/>
      <c r="S251" s="649"/>
      <c r="T251" s="648"/>
      <c r="U251" s="648"/>
      <c r="V251" s="650"/>
      <c r="W251" s="492"/>
      <c r="X251" s="4"/>
      <c r="Y251" s="4"/>
      <c r="Z251" s="4"/>
      <c r="AA251" s="4"/>
      <c r="AT251" s="4"/>
    </row>
    <row r="252" spans="1:46" ht="15" customHeight="1">
      <c r="A252" s="567"/>
      <c r="B252" s="1865"/>
      <c r="C252" s="1866"/>
      <c r="D252" s="426"/>
      <c r="E252" s="192"/>
      <c r="F252" s="192"/>
      <c r="G252" s="192"/>
      <c r="H252" s="192"/>
      <c r="I252" s="193"/>
      <c r="J252" s="327"/>
      <c r="K252" s="328"/>
      <c r="L252" s="328"/>
      <c r="M252" s="328"/>
      <c r="N252" s="329"/>
      <c r="O252" s="327"/>
      <c r="P252" s="330"/>
      <c r="Q252" s="651"/>
      <c r="R252" s="648"/>
      <c r="S252" s="649"/>
      <c r="T252" s="648"/>
      <c r="U252" s="648"/>
      <c r="V252" s="650"/>
      <c r="W252" s="492"/>
      <c r="X252" s="4"/>
      <c r="Y252" s="4"/>
      <c r="Z252" s="4"/>
      <c r="AA252" s="4"/>
      <c r="AT252" s="4"/>
    </row>
    <row r="253" spans="1:46" ht="15" customHeight="1">
      <c r="A253" s="567"/>
      <c r="B253" s="1865"/>
      <c r="C253" s="1866"/>
      <c r="D253" s="426"/>
      <c r="E253" s="192"/>
      <c r="F253" s="192"/>
      <c r="G253" s="192"/>
      <c r="H253" s="192"/>
      <c r="I253" s="193"/>
      <c r="J253" s="327"/>
      <c r="K253" s="328"/>
      <c r="L253" s="328"/>
      <c r="M253" s="328"/>
      <c r="N253" s="329"/>
      <c r="O253" s="327"/>
      <c r="P253" s="330"/>
      <c r="Q253" s="651"/>
      <c r="R253" s="648"/>
      <c r="S253" s="649"/>
      <c r="T253" s="648"/>
      <c r="U253" s="648"/>
      <c r="V253" s="650"/>
      <c r="W253" s="492"/>
      <c r="X253" s="4"/>
      <c r="Y253" s="4"/>
      <c r="Z253" s="4"/>
      <c r="AA253" s="4"/>
      <c r="AT253" s="4"/>
    </row>
    <row r="254" spans="1:46" ht="15" customHeight="1">
      <c r="A254" s="567"/>
      <c r="B254" s="1865"/>
      <c r="C254" s="1866"/>
      <c r="D254" s="322"/>
      <c r="E254" s="192"/>
      <c r="F254" s="192"/>
      <c r="G254" s="192"/>
      <c r="H254" s="192"/>
      <c r="I254" s="193"/>
      <c r="J254" s="327"/>
      <c r="K254" s="328"/>
      <c r="L254" s="328"/>
      <c r="M254" s="328"/>
      <c r="N254" s="329"/>
      <c r="O254" s="327"/>
      <c r="P254" s="330"/>
      <c r="Q254" s="651"/>
      <c r="R254" s="648"/>
      <c r="S254" s="649"/>
      <c r="T254" s="648"/>
      <c r="U254" s="648"/>
      <c r="V254" s="650"/>
      <c r="W254" s="492"/>
      <c r="X254" s="4"/>
      <c r="Y254" s="4"/>
      <c r="Z254" s="4"/>
      <c r="AA254" s="4"/>
      <c r="AT254" s="4"/>
    </row>
    <row r="255" spans="1:46" ht="15" customHeight="1">
      <c r="A255" s="567"/>
      <c r="B255" s="1865"/>
      <c r="C255" s="1866"/>
      <c r="D255" s="425"/>
      <c r="E255" s="192"/>
      <c r="F255" s="192"/>
      <c r="G255" s="192"/>
      <c r="H255" s="192"/>
      <c r="I255" s="193"/>
      <c r="J255" s="327"/>
      <c r="K255" s="328"/>
      <c r="L255" s="328"/>
      <c r="M255" s="328"/>
      <c r="N255" s="329"/>
      <c r="O255" s="327"/>
      <c r="P255" s="330"/>
      <c r="Q255" s="651"/>
      <c r="R255" s="648"/>
      <c r="S255" s="649"/>
      <c r="T255" s="648"/>
      <c r="U255" s="648"/>
      <c r="V255" s="650"/>
      <c r="W255" s="492"/>
      <c r="X255" s="4"/>
      <c r="Y255" s="4"/>
      <c r="Z255" s="4"/>
      <c r="AA255" s="4"/>
      <c r="AT255" s="4"/>
    </row>
    <row r="256" spans="1:46" ht="15" customHeight="1">
      <c r="A256" s="567"/>
      <c r="B256" s="1865"/>
      <c r="C256" s="1866"/>
      <c r="D256" s="426"/>
      <c r="E256" s="192"/>
      <c r="F256" s="192"/>
      <c r="G256" s="192"/>
      <c r="H256" s="192"/>
      <c r="I256" s="193"/>
      <c r="J256" s="327"/>
      <c r="K256" s="328"/>
      <c r="L256" s="328"/>
      <c r="M256" s="328"/>
      <c r="N256" s="329"/>
      <c r="O256" s="327"/>
      <c r="P256" s="330"/>
      <c r="Q256" s="651"/>
      <c r="R256" s="648"/>
      <c r="S256" s="649"/>
      <c r="T256" s="648"/>
      <c r="U256" s="648"/>
      <c r="V256" s="650"/>
      <c r="W256" s="492"/>
      <c r="X256" s="4"/>
      <c r="Y256" s="4"/>
      <c r="Z256" s="4"/>
      <c r="AA256" s="4"/>
      <c r="AT256" s="4"/>
    </row>
    <row r="257" spans="1:46" ht="15" customHeight="1">
      <c r="A257" s="567"/>
      <c r="B257" s="1865"/>
      <c r="C257" s="1866"/>
      <c r="D257" s="322"/>
      <c r="E257" s="192"/>
      <c r="F257" s="192"/>
      <c r="G257" s="192"/>
      <c r="H257" s="192"/>
      <c r="I257" s="193"/>
      <c r="J257" s="327"/>
      <c r="K257" s="328"/>
      <c r="L257" s="328"/>
      <c r="M257" s="328"/>
      <c r="N257" s="329"/>
      <c r="O257" s="327"/>
      <c r="P257" s="330"/>
      <c r="Q257" s="651"/>
      <c r="R257" s="648"/>
      <c r="S257" s="649"/>
      <c r="T257" s="648"/>
      <c r="U257" s="648"/>
      <c r="V257" s="650"/>
      <c r="W257" s="492"/>
      <c r="X257" s="4"/>
      <c r="Y257" s="4"/>
      <c r="Z257" s="4"/>
      <c r="AA257" s="4"/>
      <c r="AT257" s="4"/>
    </row>
    <row r="258" spans="1:46" ht="15" customHeight="1">
      <c r="A258" s="567"/>
      <c r="B258" s="1865"/>
      <c r="C258" s="1866"/>
      <c r="D258" s="425"/>
      <c r="E258" s="192"/>
      <c r="F258" s="192"/>
      <c r="G258" s="192"/>
      <c r="H258" s="192"/>
      <c r="I258" s="193"/>
      <c r="J258" s="327"/>
      <c r="K258" s="328"/>
      <c r="L258" s="328"/>
      <c r="M258" s="328"/>
      <c r="N258" s="329"/>
      <c r="O258" s="327"/>
      <c r="P258" s="330"/>
      <c r="Q258" s="651"/>
      <c r="R258" s="648"/>
      <c r="S258" s="649"/>
      <c r="T258" s="648"/>
      <c r="U258" s="648"/>
      <c r="V258" s="650"/>
      <c r="W258" s="492"/>
      <c r="X258" s="4"/>
      <c r="Y258" s="4"/>
      <c r="Z258" s="4"/>
      <c r="AA258" s="4"/>
      <c r="AT258" s="4"/>
    </row>
    <row r="259" spans="1:46" ht="15" customHeight="1">
      <c r="A259" s="567"/>
      <c r="B259" s="1865"/>
      <c r="C259" s="1866"/>
      <c r="D259" s="426"/>
      <c r="E259" s="192"/>
      <c r="F259" s="192"/>
      <c r="G259" s="192"/>
      <c r="H259" s="192"/>
      <c r="I259" s="193"/>
      <c r="J259" s="327"/>
      <c r="K259" s="328"/>
      <c r="L259" s="328"/>
      <c r="M259" s="328"/>
      <c r="N259" s="329"/>
      <c r="O259" s="327"/>
      <c r="P259" s="330"/>
      <c r="Q259" s="651"/>
      <c r="R259" s="648"/>
      <c r="S259" s="649"/>
      <c r="T259" s="648"/>
      <c r="U259" s="648"/>
      <c r="V259" s="650"/>
      <c r="W259" s="492"/>
      <c r="X259" s="4"/>
      <c r="Y259" s="4"/>
      <c r="Z259" s="4"/>
      <c r="AA259" s="4"/>
      <c r="AT259" s="4"/>
    </row>
    <row r="260" spans="1:46" ht="15" customHeight="1">
      <c r="A260" s="567"/>
      <c r="B260" s="1865"/>
      <c r="C260" s="1866"/>
      <c r="D260" s="427"/>
      <c r="E260" s="192"/>
      <c r="F260" s="192"/>
      <c r="G260" s="192"/>
      <c r="H260" s="192"/>
      <c r="I260" s="193"/>
      <c r="J260" s="327"/>
      <c r="K260" s="328"/>
      <c r="L260" s="328"/>
      <c r="M260" s="328"/>
      <c r="N260" s="329"/>
      <c r="O260" s="327"/>
      <c r="P260" s="330"/>
      <c r="Q260" s="651"/>
      <c r="R260" s="648"/>
      <c r="S260" s="649"/>
      <c r="T260" s="648"/>
      <c r="U260" s="648"/>
      <c r="V260" s="650"/>
      <c r="W260" s="492"/>
      <c r="X260" s="4"/>
      <c r="Y260" s="4"/>
      <c r="Z260" s="4"/>
      <c r="AA260" s="4"/>
      <c r="AT260" s="4"/>
    </row>
    <row r="261" spans="1:46" ht="15" customHeight="1">
      <c r="A261" s="567"/>
      <c r="B261" s="1865"/>
      <c r="C261" s="1866"/>
      <c r="D261" s="426"/>
      <c r="E261" s="192"/>
      <c r="F261" s="192"/>
      <c r="G261" s="192"/>
      <c r="H261" s="192"/>
      <c r="I261" s="193"/>
      <c r="J261" s="327"/>
      <c r="K261" s="328"/>
      <c r="L261" s="328"/>
      <c r="M261" s="328"/>
      <c r="N261" s="329"/>
      <c r="O261" s="327"/>
      <c r="P261" s="330"/>
      <c r="Q261" s="651"/>
      <c r="R261" s="648"/>
      <c r="S261" s="649"/>
      <c r="T261" s="648"/>
      <c r="U261" s="648"/>
      <c r="V261" s="650"/>
      <c r="W261" s="492"/>
      <c r="X261" s="4"/>
      <c r="Y261" s="4"/>
      <c r="Z261" s="4"/>
      <c r="AA261" s="4"/>
      <c r="AT261" s="4"/>
    </row>
    <row r="262" spans="1:46" ht="15" customHeight="1">
      <c r="A262" s="567"/>
      <c r="B262" s="1865"/>
      <c r="C262" s="1866"/>
      <c r="D262" s="322"/>
      <c r="E262" s="192"/>
      <c r="F262" s="192"/>
      <c r="G262" s="192"/>
      <c r="H262" s="192"/>
      <c r="I262" s="193"/>
      <c r="J262" s="327"/>
      <c r="K262" s="328"/>
      <c r="L262" s="328"/>
      <c r="M262" s="328"/>
      <c r="N262" s="329"/>
      <c r="O262" s="327"/>
      <c r="P262" s="330"/>
      <c r="Q262" s="651"/>
      <c r="R262" s="648"/>
      <c r="S262" s="649"/>
      <c r="T262" s="648"/>
      <c r="U262" s="648"/>
      <c r="V262" s="650"/>
      <c r="W262" s="492"/>
      <c r="X262" s="4"/>
      <c r="Y262" s="4"/>
      <c r="Z262" s="4"/>
      <c r="AA262" s="4"/>
      <c r="AT262" s="4"/>
    </row>
    <row r="263" spans="1:46" ht="15" customHeight="1">
      <c r="A263" s="567"/>
      <c r="B263" s="1865"/>
      <c r="C263" s="1866"/>
      <c r="D263" s="425"/>
      <c r="E263" s="192"/>
      <c r="F263" s="192"/>
      <c r="G263" s="192"/>
      <c r="H263" s="192"/>
      <c r="I263" s="193"/>
      <c r="J263" s="327"/>
      <c r="K263" s="328"/>
      <c r="L263" s="328"/>
      <c r="M263" s="328"/>
      <c r="N263" s="329"/>
      <c r="O263" s="327"/>
      <c r="P263" s="330"/>
      <c r="Q263" s="651"/>
      <c r="R263" s="648"/>
      <c r="S263" s="649"/>
      <c r="T263" s="648"/>
      <c r="U263" s="648"/>
      <c r="V263" s="650"/>
      <c r="W263" s="492"/>
      <c r="X263" s="4"/>
      <c r="Y263" s="4"/>
      <c r="Z263" s="4"/>
      <c r="AA263" s="4"/>
      <c r="AT263" s="4"/>
    </row>
    <row r="264" spans="1:46" ht="15" customHeight="1">
      <c r="A264" s="567"/>
      <c r="B264" s="1865"/>
      <c r="C264" s="1866"/>
      <c r="D264" s="426"/>
      <c r="E264" s="192"/>
      <c r="F264" s="192"/>
      <c r="G264" s="192"/>
      <c r="H264" s="192"/>
      <c r="I264" s="193"/>
      <c r="J264" s="327"/>
      <c r="K264" s="328"/>
      <c r="L264" s="328"/>
      <c r="M264" s="328"/>
      <c r="N264" s="329"/>
      <c r="O264" s="327"/>
      <c r="P264" s="330"/>
      <c r="Q264" s="651"/>
      <c r="R264" s="648"/>
      <c r="S264" s="649"/>
      <c r="T264" s="648"/>
      <c r="U264" s="648"/>
      <c r="V264" s="650"/>
      <c r="W264" s="492"/>
      <c r="X264" s="4"/>
      <c r="Y264" s="4"/>
      <c r="Z264" s="4"/>
      <c r="AA264" s="4"/>
      <c r="AT264" s="4"/>
    </row>
    <row r="265" spans="1:46" ht="15" customHeight="1">
      <c r="A265" s="567"/>
      <c r="B265" s="1865"/>
      <c r="C265" s="1866"/>
      <c r="D265" s="425"/>
      <c r="E265" s="192"/>
      <c r="F265" s="192"/>
      <c r="G265" s="192"/>
      <c r="H265" s="192"/>
      <c r="I265" s="193"/>
      <c r="J265" s="327"/>
      <c r="K265" s="328"/>
      <c r="L265" s="328"/>
      <c r="M265" s="328"/>
      <c r="N265" s="329"/>
      <c r="O265" s="327"/>
      <c r="P265" s="330"/>
      <c r="Q265" s="651"/>
      <c r="R265" s="648"/>
      <c r="S265" s="649"/>
      <c r="T265" s="648"/>
      <c r="U265" s="648"/>
      <c r="V265" s="650"/>
      <c r="W265" s="492"/>
      <c r="X265" s="4"/>
      <c r="Y265" s="4"/>
      <c r="Z265" s="4"/>
      <c r="AA265" s="4"/>
      <c r="AT265" s="4"/>
    </row>
    <row r="266" spans="1:46" ht="15" customHeight="1">
      <c r="A266" s="567"/>
      <c r="B266" s="1865"/>
      <c r="C266" s="1866"/>
      <c r="D266" s="426"/>
      <c r="E266" s="192"/>
      <c r="F266" s="192"/>
      <c r="G266" s="192"/>
      <c r="H266" s="192"/>
      <c r="I266" s="193"/>
      <c r="J266" s="327"/>
      <c r="K266" s="328"/>
      <c r="L266" s="328"/>
      <c r="M266" s="328"/>
      <c r="N266" s="329"/>
      <c r="O266" s="327"/>
      <c r="P266" s="330"/>
      <c r="Q266" s="651"/>
      <c r="R266" s="648"/>
      <c r="S266" s="649"/>
      <c r="T266" s="648"/>
      <c r="U266" s="648"/>
      <c r="V266" s="650"/>
      <c r="W266" s="492"/>
      <c r="X266" s="4"/>
      <c r="Y266" s="4"/>
      <c r="Z266" s="4"/>
      <c r="AA266" s="4"/>
      <c r="AT266" s="4"/>
    </row>
    <row r="267" spans="1:46" ht="15" customHeight="1">
      <c r="A267" s="567"/>
      <c r="B267" s="1865"/>
      <c r="C267" s="1866"/>
      <c r="D267" s="426"/>
      <c r="E267" s="192"/>
      <c r="F267" s="192"/>
      <c r="G267" s="192"/>
      <c r="H267" s="192"/>
      <c r="I267" s="193"/>
      <c r="J267" s="327"/>
      <c r="K267" s="328"/>
      <c r="L267" s="328"/>
      <c r="M267" s="328"/>
      <c r="N267" s="329"/>
      <c r="O267" s="327"/>
      <c r="P267" s="330"/>
      <c r="Q267" s="651"/>
      <c r="R267" s="648"/>
      <c r="S267" s="649"/>
      <c r="T267" s="648"/>
      <c r="U267" s="648"/>
      <c r="V267" s="650"/>
      <c r="W267" s="492"/>
      <c r="X267" s="4"/>
      <c r="Y267" s="4"/>
      <c r="Z267" s="4"/>
      <c r="AA267" s="4"/>
      <c r="AT267" s="4"/>
    </row>
    <row r="268" spans="1:46" ht="15" customHeight="1">
      <c r="A268" s="567"/>
      <c r="B268" s="1865"/>
      <c r="C268" s="1866"/>
      <c r="D268" s="425"/>
      <c r="E268" s="192"/>
      <c r="F268" s="192"/>
      <c r="G268" s="192"/>
      <c r="H268" s="192"/>
      <c r="I268" s="193"/>
      <c r="J268" s="327"/>
      <c r="K268" s="328"/>
      <c r="L268" s="328"/>
      <c r="M268" s="328"/>
      <c r="N268" s="329"/>
      <c r="O268" s="327"/>
      <c r="P268" s="330"/>
      <c r="Q268" s="651"/>
      <c r="R268" s="648"/>
      <c r="S268" s="649"/>
      <c r="T268" s="648"/>
      <c r="U268" s="648"/>
      <c r="V268" s="650"/>
      <c r="W268" s="492"/>
      <c r="X268" s="4"/>
      <c r="Y268" s="4"/>
      <c r="Z268" s="4"/>
      <c r="AA268" s="4"/>
      <c r="AT268" s="4"/>
    </row>
    <row r="269" spans="1:46" ht="15" customHeight="1">
      <c r="A269" s="567"/>
      <c r="B269" s="1865"/>
      <c r="C269" s="1866"/>
      <c r="D269" s="426"/>
      <c r="E269" s="192"/>
      <c r="F269" s="192"/>
      <c r="G269" s="192"/>
      <c r="H269" s="192"/>
      <c r="I269" s="193"/>
      <c r="J269" s="327"/>
      <c r="K269" s="328"/>
      <c r="L269" s="328"/>
      <c r="M269" s="328"/>
      <c r="N269" s="329"/>
      <c r="O269" s="327"/>
      <c r="P269" s="330"/>
      <c r="Q269" s="651"/>
      <c r="R269" s="648"/>
      <c r="S269" s="649"/>
      <c r="T269" s="648"/>
      <c r="U269" s="648"/>
      <c r="V269" s="650"/>
      <c r="W269" s="492"/>
      <c r="X269" s="4"/>
      <c r="Y269" s="4"/>
      <c r="Z269" s="4"/>
      <c r="AA269" s="4"/>
      <c r="AT269" s="4"/>
    </row>
    <row r="270" spans="1:46" ht="15" customHeight="1">
      <c r="A270" s="567"/>
      <c r="B270" s="1865"/>
      <c r="C270" s="1866"/>
      <c r="D270" s="425"/>
      <c r="E270" s="192"/>
      <c r="F270" s="192"/>
      <c r="G270" s="192"/>
      <c r="H270" s="192"/>
      <c r="I270" s="193"/>
      <c r="J270" s="327"/>
      <c r="K270" s="328"/>
      <c r="L270" s="328"/>
      <c r="M270" s="328"/>
      <c r="N270" s="329"/>
      <c r="O270" s="327"/>
      <c r="P270" s="330"/>
      <c r="Q270" s="651"/>
      <c r="R270" s="648"/>
      <c r="S270" s="649"/>
      <c r="T270" s="648"/>
      <c r="U270" s="648"/>
      <c r="V270" s="650"/>
      <c r="W270" s="492"/>
      <c r="X270" s="4"/>
      <c r="Y270" s="4"/>
      <c r="Z270" s="4"/>
      <c r="AA270" s="4"/>
      <c r="AT270" s="4"/>
    </row>
    <row r="271" spans="1:46" ht="15" customHeight="1">
      <c r="A271" s="567"/>
      <c r="B271" s="1865"/>
      <c r="C271" s="1866"/>
      <c r="D271" s="426"/>
      <c r="E271" s="192"/>
      <c r="F271" s="192"/>
      <c r="G271" s="192"/>
      <c r="H271" s="192"/>
      <c r="I271" s="193"/>
      <c r="J271" s="327"/>
      <c r="K271" s="328"/>
      <c r="L271" s="328"/>
      <c r="M271" s="328"/>
      <c r="N271" s="329"/>
      <c r="O271" s="327"/>
      <c r="P271" s="330"/>
      <c r="Q271" s="651"/>
      <c r="R271" s="648"/>
      <c r="S271" s="649"/>
      <c r="T271" s="648"/>
      <c r="U271" s="648"/>
      <c r="V271" s="650"/>
      <c r="W271" s="492"/>
      <c r="X271" s="4"/>
      <c r="Y271" s="4"/>
      <c r="Z271" s="4"/>
      <c r="AA271" s="4"/>
      <c r="AT271" s="4"/>
    </row>
    <row r="272" spans="1:46" ht="15" customHeight="1">
      <c r="A272" s="567"/>
      <c r="B272" s="1865"/>
      <c r="C272" s="1866"/>
      <c r="D272" s="322"/>
      <c r="E272" s="192"/>
      <c r="F272" s="192"/>
      <c r="G272" s="192"/>
      <c r="H272" s="192"/>
      <c r="I272" s="193"/>
      <c r="J272" s="327"/>
      <c r="K272" s="328"/>
      <c r="L272" s="328"/>
      <c r="M272" s="328"/>
      <c r="N272" s="329"/>
      <c r="O272" s="327"/>
      <c r="P272" s="330"/>
      <c r="Q272" s="651"/>
      <c r="R272" s="648"/>
      <c r="S272" s="649"/>
      <c r="T272" s="648"/>
      <c r="U272" s="648"/>
      <c r="V272" s="650"/>
      <c r="W272" s="492"/>
      <c r="X272" s="4"/>
      <c r="Y272" s="4"/>
      <c r="Z272" s="4"/>
      <c r="AA272" s="4"/>
      <c r="AT272" s="4"/>
    </row>
    <row r="273" spans="1:46" ht="15" customHeight="1">
      <c r="A273" s="567"/>
      <c r="B273" s="1865"/>
      <c r="C273" s="1866"/>
      <c r="D273" s="425"/>
      <c r="E273" s="192"/>
      <c r="F273" s="192"/>
      <c r="G273" s="192"/>
      <c r="H273" s="192"/>
      <c r="I273" s="193"/>
      <c r="J273" s="327"/>
      <c r="K273" s="328"/>
      <c r="L273" s="328"/>
      <c r="M273" s="328"/>
      <c r="N273" s="329"/>
      <c r="O273" s="327"/>
      <c r="P273" s="330"/>
      <c r="Q273" s="651"/>
      <c r="R273" s="648"/>
      <c r="S273" s="649"/>
      <c r="T273" s="648"/>
      <c r="U273" s="648"/>
      <c r="V273" s="650"/>
      <c r="W273" s="492"/>
      <c r="X273" s="4"/>
      <c r="Y273" s="4"/>
      <c r="Z273" s="4"/>
      <c r="AA273" s="4"/>
      <c r="AT273" s="4"/>
    </row>
    <row r="274" spans="1:46" ht="15" customHeight="1">
      <c r="A274" s="567"/>
      <c r="B274" s="1865"/>
      <c r="C274" s="1866"/>
      <c r="D274" s="426"/>
      <c r="E274" s="192"/>
      <c r="F274" s="192"/>
      <c r="G274" s="192"/>
      <c r="H274" s="192"/>
      <c r="I274" s="193"/>
      <c r="J274" s="327"/>
      <c r="K274" s="328"/>
      <c r="L274" s="328"/>
      <c r="M274" s="328"/>
      <c r="N274" s="329"/>
      <c r="O274" s="327"/>
      <c r="P274" s="330"/>
      <c r="Q274" s="651"/>
      <c r="R274" s="648"/>
      <c r="S274" s="649"/>
      <c r="T274" s="648"/>
      <c r="U274" s="648"/>
      <c r="V274" s="650"/>
      <c r="W274" s="492"/>
      <c r="X274" s="4"/>
      <c r="Y274" s="4"/>
      <c r="Z274" s="4"/>
      <c r="AA274" s="4"/>
      <c r="AT274" s="4"/>
    </row>
    <row r="275" spans="1:46" ht="15" customHeight="1">
      <c r="A275" s="567"/>
      <c r="B275" s="1865"/>
      <c r="C275" s="1866"/>
      <c r="D275" s="425"/>
      <c r="E275" s="192"/>
      <c r="F275" s="192"/>
      <c r="G275" s="192"/>
      <c r="H275" s="192"/>
      <c r="I275" s="193"/>
      <c r="J275" s="327"/>
      <c r="K275" s="328"/>
      <c r="L275" s="328"/>
      <c r="M275" s="328"/>
      <c r="N275" s="329"/>
      <c r="O275" s="327"/>
      <c r="P275" s="330"/>
      <c r="Q275" s="651"/>
      <c r="R275" s="648"/>
      <c r="S275" s="649"/>
      <c r="T275" s="648"/>
      <c r="U275" s="648"/>
      <c r="V275" s="650"/>
      <c r="W275" s="492"/>
      <c r="X275" s="4"/>
      <c r="Y275" s="4"/>
      <c r="Z275" s="4"/>
      <c r="AA275" s="4"/>
      <c r="AT275" s="4"/>
    </row>
    <row r="276" spans="1:46" ht="15" customHeight="1">
      <c r="A276" s="567"/>
      <c r="B276" s="1865"/>
      <c r="C276" s="1866"/>
      <c r="D276" s="426"/>
      <c r="E276" s="192"/>
      <c r="F276" s="192"/>
      <c r="G276" s="192"/>
      <c r="H276" s="192"/>
      <c r="I276" s="193"/>
      <c r="J276" s="327"/>
      <c r="K276" s="328"/>
      <c r="L276" s="328"/>
      <c r="M276" s="328"/>
      <c r="N276" s="329"/>
      <c r="O276" s="327"/>
      <c r="P276" s="330"/>
      <c r="Q276" s="651"/>
      <c r="R276" s="648"/>
      <c r="S276" s="649"/>
      <c r="T276" s="648"/>
      <c r="U276" s="648"/>
      <c r="V276" s="650"/>
      <c r="W276" s="492"/>
      <c r="X276" s="4"/>
      <c r="Y276" s="4"/>
      <c r="Z276" s="4"/>
      <c r="AA276" s="4"/>
      <c r="AT276" s="4"/>
    </row>
    <row r="277" spans="1:46" ht="15" customHeight="1">
      <c r="A277" s="567"/>
      <c r="B277" s="1865"/>
      <c r="C277" s="1866"/>
      <c r="D277" s="322"/>
      <c r="E277" s="192"/>
      <c r="F277" s="192"/>
      <c r="G277" s="192"/>
      <c r="H277" s="192"/>
      <c r="I277" s="193"/>
      <c r="J277" s="327"/>
      <c r="K277" s="328"/>
      <c r="L277" s="328"/>
      <c r="M277" s="328"/>
      <c r="N277" s="329"/>
      <c r="O277" s="327"/>
      <c r="P277" s="330"/>
      <c r="Q277" s="651"/>
      <c r="R277" s="648"/>
      <c r="S277" s="649"/>
      <c r="T277" s="648"/>
      <c r="U277" s="648"/>
      <c r="V277" s="650"/>
      <c r="W277" s="492"/>
      <c r="X277" s="4"/>
      <c r="Y277" s="4"/>
      <c r="Z277" s="4"/>
      <c r="AA277" s="4"/>
      <c r="AT277" s="4"/>
    </row>
    <row r="278" spans="1:46" ht="15" customHeight="1">
      <c r="A278" s="567"/>
      <c r="B278" s="1865"/>
      <c r="C278" s="1866"/>
      <c r="D278" s="322"/>
      <c r="E278" s="192"/>
      <c r="F278" s="192"/>
      <c r="G278" s="192"/>
      <c r="H278" s="192"/>
      <c r="I278" s="193"/>
      <c r="J278" s="327"/>
      <c r="K278" s="328"/>
      <c r="L278" s="328"/>
      <c r="M278" s="328"/>
      <c r="N278" s="329"/>
      <c r="O278" s="327"/>
      <c r="P278" s="330"/>
      <c r="Q278" s="651"/>
      <c r="R278" s="648"/>
      <c r="S278" s="649"/>
      <c r="T278" s="648"/>
      <c r="U278" s="648"/>
      <c r="V278" s="650"/>
      <c r="W278" s="492"/>
      <c r="X278" s="4"/>
      <c r="Y278" s="4"/>
      <c r="Z278" s="4"/>
      <c r="AA278" s="4"/>
      <c r="AT278" s="4"/>
    </row>
    <row r="279" spans="1:46" ht="15" customHeight="1">
      <c r="A279" s="567"/>
      <c r="B279" s="1865"/>
      <c r="C279" s="1866"/>
      <c r="D279" s="425"/>
      <c r="E279" s="192"/>
      <c r="F279" s="192"/>
      <c r="G279" s="192"/>
      <c r="H279" s="192"/>
      <c r="I279" s="193"/>
      <c r="J279" s="327"/>
      <c r="K279" s="328"/>
      <c r="L279" s="328"/>
      <c r="M279" s="328"/>
      <c r="N279" s="329"/>
      <c r="O279" s="327"/>
      <c r="P279" s="330"/>
      <c r="Q279" s="651"/>
      <c r="R279" s="648"/>
      <c r="S279" s="649"/>
      <c r="T279" s="648"/>
      <c r="U279" s="648"/>
      <c r="V279" s="650"/>
      <c r="W279" s="492"/>
      <c r="X279" s="4"/>
      <c r="Y279" s="4"/>
      <c r="Z279" s="4"/>
      <c r="AA279" s="4"/>
      <c r="AT279" s="4"/>
    </row>
    <row r="280" spans="1:46" ht="15" customHeight="1">
      <c r="A280" s="567"/>
      <c r="B280" s="1865"/>
      <c r="C280" s="1866"/>
      <c r="D280" s="427"/>
      <c r="E280" s="192"/>
      <c r="F280" s="192"/>
      <c r="G280" s="192"/>
      <c r="H280" s="192"/>
      <c r="I280" s="193"/>
      <c r="J280" s="327"/>
      <c r="K280" s="328"/>
      <c r="L280" s="328"/>
      <c r="M280" s="328"/>
      <c r="N280" s="329"/>
      <c r="O280" s="327"/>
      <c r="P280" s="330"/>
      <c r="Q280" s="651"/>
      <c r="R280" s="648"/>
      <c r="S280" s="649"/>
      <c r="T280" s="648"/>
      <c r="U280" s="648"/>
      <c r="V280" s="650"/>
      <c r="W280" s="492"/>
      <c r="X280" s="4"/>
      <c r="Y280" s="4"/>
      <c r="Z280" s="4"/>
      <c r="AA280" s="4"/>
      <c r="AT280" s="4"/>
    </row>
    <row r="281" spans="1:46" ht="15" customHeight="1">
      <c r="A281" s="567"/>
      <c r="B281" s="1865"/>
      <c r="C281" s="1866"/>
      <c r="D281" s="426"/>
      <c r="E281" s="192"/>
      <c r="F281" s="192"/>
      <c r="G281" s="192"/>
      <c r="H281" s="192"/>
      <c r="I281" s="193"/>
      <c r="J281" s="327"/>
      <c r="K281" s="328"/>
      <c r="L281" s="328"/>
      <c r="M281" s="328"/>
      <c r="N281" s="329"/>
      <c r="O281" s="327"/>
      <c r="P281" s="330"/>
      <c r="Q281" s="651"/>
      <c r="R281" s="648"/>
      <c r="S281" s="649"/>
      <c r="T281" s="648"/>
      <c r="U281" s="648"/>
      <c r="V281" s="650"/>
      <c r="W281" s="492"/>
      <c r="X281" s="4"/>
      <c r="Y281" s="4"/>
      <c r="Z281" s="4"/>
      <c r="AA281" s="4"/>
      <c r="AT281" s="4"/>
    </row>
    <row r="282" spans="1:46" ht="15" customHeight="1">
      <c r="A282" s="567"/>
      <c r="B282" s="1865"/>
      <c r="C282" s="1866"/>
      <c r="D282" s="425"/>
      <c r="E282" s="192"/>
      <c r="F282" s="192"/>
      <c r="G282" s="192"/>
      <c r="H282" s="192"/>
      <c r="I282" s="193"/>
      <c r="J282" s="327"/>
      <c r="K282" s="328"/>
      <c r="L282" s="328"/>
      <c r="M282" s="328"/>
      <c r="N282" s="329"/>
      <c r="O282" s="327"/>
      <c r="P282" s="330"/>
      <c r="Q282" s="651"/>
      <c r="R282" s="648"/>
      <c r="S282" s="649"/>
      <c r="T282" s="648"/>
      <c r="U282" s="648"/>
      <c r="V282" s="650"/>
      <c r="W282" s="492"/>
      <c r="X282" s="4"/>
      <c r="Y282" s="4"/>
      <c r="Z282" s="4"/>
      <c r="AA282" s="4"/>
      <c r="AT282" s="4"/>
    </row>
    <row r="283" spans="1:46" ht="15" customHeight="1">
      <c r="A283" s="567"/>
      <c r="B283" s="1865"/>
      <c r="C283" s="1866"/>
      <c r="D283" s="426"/>
      <c r="E283" s="192"/>
      <c r="F283" s="192"/>
      <c r="G283" s="192"/>
      <c r="H283" s="192"/>
      <c r="I283" s="193"/>
      <c r="J283" s="327"/>
      <c r="K283" s="328"/>
      <c r="L283" s="328"/>
      <c r="M283" s="328"/>
      <c r="N283" s="329"/>
      <c r="O283" s="327"/>
      <c r="P283" s="330"/>
      <c r="Q283" s="651"/>
      <c r="R283" s="648"/>
      <c r="S283" s="649"/>
      <c r="T283" s="648"/>
      <c r="U283" s="648"/>
      <c r="V283" s="650"/>
      <c r="W283" s="492"/>
      <c r="X283" s="4"/>
      <c r="Y283" s="4"/>
      <c r="Z283" s="4"/>
      <c r="AA283" s="4"/>
      <c r="AT283" s="4"/>
    </row>
    <row r="284" spans="1:46" ht="15" customHeight="1">
      <c r="A284" s="567"/>
      <c r="B284" s="1865"/>
      <c r="C284" s="1866"/>
      <c r="D284" s="426"/>
      <c r="E284" s="192"/>
      <c r="F284" s="192"/>
      <c r="G284" s="192"/>
      <c r="H284" s="192"/>
      <c r="I284" s="193"/>
      <c r="J284" s="327"/>
      <c r="K284" s="328"/>
      <c r="L284" s="328"/>
      <c r="M284" s="328"/>
      <c r="N284" s="329"/>
      <c r="O284" s="327"/>
      <c r="P284" s="330"/>
      <c r="Q284" s="651"/>
      <c r="R284" s="648"/>
      <c r="S284" s="649"/>
      <c r="T284" s="648"/>
      <c r="U284" s="648"/>
      <c r="V284" s="650"/>
      <c r="W284" s="492"/>
      <c r="X284" s="4"/>
      <c r="Y284" s="4"/>
      <c r="Z284" s="4"/>
      <c r="AA284" s="4"/>
      <c r="AT284" s="4"/>
    </row>
    <row r="285" spans="1:46" ht="15" customHeight="1">
      <c r="A285" s="567"/>
      <c r="B285" s="1865"/>
      <c r="C285" s="1866"/>
      <c r="D285" s="322"/>
      <c r="E285" s="192"/>
      <c r="F285" s="192"/>
      <c r="G285" s="192"/>
      <c r="H285" s="192"/>
      <c r="I285" s="193"/>
      <c r="J285" s="327"/>
      <c r="K285" s="328"/>
      <c r="L285" s="328"/>
      <c r="M285" s="328"/>
      <c r="N285" s="329"/>
      <c r="O285" s="327"/>
      <c r="P285" s="330"/>
      <c r="Q285" s="651"/>
      <c r="R285" s="648"/>
      <c r="S285" s="649"/>
      <c r="T285" s="648"/>
      <c r="U285" s="648"/>
      <c r="V285" s="650"/>
      <c r="W285" s="492"/>
      <c r="X285" s="4"/>
      <c r="Y285" s="4"/>
      <c r="Z285" s="4"/>
      <c r="AA285" s="4"/>
      <c r="AT285" s="4"/>
    </row>
    <row r="286" spans="1:46" ht="15" customHeight="1">
      <c r="A286" s="567"/>
      <c r="B286" s="1865"/>
      <c r="C286" s="1866"/>
      <c r="D286" s="426"/>
      <c r="E286" s="192"/>
      <c r="F286" s="192"/>
      <c r="G286" s="192"/>
      <c r="H286" s="192"/>
      <c r="I286" s="193"/>
      <c r="J286" s="327"/>
      <c r="K286" s="328"/>
      <c r="L286" s="328"/>
      <c r="M286" s="328"/>
      <c r="N286" s="329"/>
      <c r="O286" s="327"/>
      <c r="P286" s="330"/>
      <c r="Q286" s="651"/>
      <c r="R286" s="648"/>
      <c r="S286" s="649"/>
      <c r="T286" s="648"/>
      <c r="U286" s="648"/>
      <c r="V286" s="650"/>
      <c r="W286" s="492"/>
      <c r="X286" s="4"/>
      <c r="Y286" s="4"/>
      <c r="Z286" s="4"/>
      <c r="AA286" s="4"/>
      <c r="AT286" s="4"/>
    </row>
    <row r="287" spans="1:46" ht="15" customHeight="1">
      <c r="A287" s="567"/>
      <c r="B287" s="1865"/>
      <c r="C287" s="1866"/>
      <c r="D287" s="322"/>
      <c r="E287" s="192"/>
      <c r="F287" s="192"/>
      <c r="G287" s="192"/>
      <c r="H287" s="192"/>
      <c r="I287" s="193"/>
      <c r="J287" s="327"/>
      <c r="K287" s="328"/>
      <c r="L287" s="328"/>
      <c r="M287" s="328"/>
      <c r="N287" s="329"/>
      <c r="O287" s="327"/>
      <c r="P287" s="330"/>
      <c r="Q287" s="651"/>
      <c r="R287" s="648"/>
      <c r="S287" s="649"/>
      <c r="T287" s="648"/>
      <c r="U287" s="648"/>
      <c r="V287" s="650"/>
      <c r="W287" s="492"/>
      <c r="X287" s="4"/>
      <c r="Y287" s="4"/>
      <c r="Z287" s="4"/>
      <c r="AA287" s="4"/>
      <c r="AT287" s="4"/>
    </row>
    <row r="288" spans="1:46" ht="15" customHeight="1">
      <c r="A288" s="567"/>
      <c r="B288" s="1865"/>
      <c r="C288" s="1866"/>
      <c r="D288" s="425"/>
      <c r="E288" s="192"/>
      <c r="F288" s="192"/>
      <c r="G288" s="192"/>
      <c r="H288" s="192"/>
      <c r="I288" s="193"/>
      <c r="J288" s="327"/>
      <c r="K288" s="328"/>
      <c r="L288" s="328"/>
      <c r="M288" s="328"/>
      <c r="N288" s="329"/>
      <c r="O288" s="327"/>
      <c r="P288" s="330"/>
      <c r="Q288" s="651"/>
      <c r="R288" s="648"/>
      <c r="S288" s="649"/>
      <c r="T288" s="648"/>
      <c r="U288" s="648"/>
      <c r="V288" s="650"/>
      <c r="W288" s="492"/>
      <c r="X288" s="4"/>
      <c r="Y288" s="4"/>
      <c r="Z288" s="4"/>
      <c r="AA288" s="4"/>
      <c r="AT288" s="4"/>
    </row>
    <row r="289" spans="1:46" ht="15" customHeight="1">
      <c r="A289" s="567"/>
      <c r="B289" s="1865"/>
      <c r="C289" s="1866"/>
      <c r="D289" s="426"/>
      <c r="E289" s="192"/>
      <c r="F289" s="192"/>
      <c r="G289" s="192"/>
      <c r="H289" s="192"/>
      <c r="I289" s="193"/>
      <c r="J289" s="327"/>
      <c r="K289" s="328"/>
      <c r="L289" s="328"/>
      <c r="M289" s="328"/>
      <c r="N289" s="329"/>
      <c r="O289" s="327"/>
      <c r="P289" s="330"/>
      <c r="Q289" s="651"/>
      <c r="R289" s="648"/>
      <c r="S289" s="649"/>
      <c r="T289" s="648"/>
      <c r="U289" s="648"/>
      <c r="V289" s="650"/>
      <c r="W289" s="492"/>
      <c r="X289" s="4"/>
      <c r="Y289" s="4"/>
      <c r="Z289" s="4"/>
      <c r="AA289" s="4"/>
      <c r="AT289" s="4"/>
    </row>
    <row r="290" spans="1:46" ht="15" customHeight="1">
      <c r="A290" s="567"/>
      <c r="B290" s="1865"/>
      <c r="C290" s="1866"/>
      <c r="D290" s="426"/>
      <c r="E290" s="192"/>
      <c r="F290" s="192"/>
      <c r="G290" s="192"/>
      <c r="H290" s="192"/>
      <c r="I290" s="193"/>
      <c r="J290" s="327"/>
      <c r="K290" s="328"/>
      <c r="L290" s="328"/>
      <c r="M290" s="328"/>
      <c r="N290" s="329"/>
      <c r="O290" s="327"/>
      <c r="P290" s="330"/>
      <c r="Q290" s="651"/>
      <c r="R290" s="648"/>
      <c r="S290" s="649"/>
      <c r="T290" s="648"/>
      <c r="U290" s="648"/>
      <c r="V290" s="650"/>
      <c r="W290" s="492"/>
      <c r="X290" s="4"/>
      <c r="Y290" s="4"/>
      <c r="Z290" s="4"/>
      <c r="AA290" s="4"/>
      <c r="AT290" s="4"/>
    </row>
    <row r="291" spans="1:46" ht="15" customHeight="1">
      <c r="A291" s="567"/>
      <c r="B291" s="1865"/>
      <c r="C291" s="1866"/>
      <c r="D291" s="322"/>
      <c r="E291" s="192"/>
      <c r="F291" s="192"/>
      <c r="G291" s="192"/>
      <c r="H291" s="192"/>
      <c r="I291" s="193"/>
      <c r="J291" s="327"/>
      <c r="K291" s="328"/>
      <c r="L291" s="328"/>
      <c r="M291" s="328"/>
      <c r="N291" s="329"/>
      <c r="O291" s="327"/>
      <c r="P291" s="330"/>
      <c r="Q291" s="651"/>
      <c r="R291" s="648"/>
      <c r="S291" s="649"/>
      <c r="T291" s="648"/>
      <c r="U291" s="648"/>
      <c r="V291" s="650"/>
      <c r="W291" s="492"/>
      <c r="X291" s="4"/>
      <c r="Y291" s="4"/>
      <c r="Z291" s="4"/>
      <c r="AA291" s="4"/>
      <c r="AT291" s="4"/>
    </row>
    <row r="292" spans="1:46" ht="15" customHeight="1">
      <c r="A292" s="567"/>
      <c r="B292" s="1865"/>
      <c r="C292" s="1866"/>
      <c r="D292" s="322"/>
      <c r="E292" s="192"/>
      <c r="F292" s="192"/>
      <c r="G292" s="192"/>
      <c r="H292" s="192"/>
      <c r="I292" s="193"/>
      <c r="J292" s="327"/>
      <c r="K292" s="328"/>
      <c r="L292" s="328"/>
      <c r="M292" s="328"/>
      <c r="N292" s="329"/>
      <c r="O292" s="327"/>
      <c r="P292" s="330"/>
      <c r="Q292" s="651"/>
      <c r="R292" s="648"/>
      <c r="S292" s="649"/>
      <c r="T292" s="648"/>
      <c r="U292" s="648"/>
      <c r="V292" s="650"/>
      <c r="W292" s="492"/>
      <c r="X292" s="4"/>
      <c r="Y292" s="4"/>
      <c r="Z292" s="4"/>
      <c r="AA292" s="4"/>
      <c r="AT292" s="4"/>
    </row>
    <row r="293" spans="1:46" ht="15" customHeight="1">
      <c r="A293" s="567"/>
      <c r="B293" s="1865"/>
      <c r="C293" s="1866"/>
      <c r="D293" s="428"/>
      <c r="E293" s="192"/>
      <c r="F293" s="192"/>
      <c r="G293" s="192"/>
      <c r="H293" s="192"/>
      <c r="I293" s="193"/>
      <c r="J293" s="327"/>
      <c r="K293" s="328"/>
      <c r="L293" s="328"/>
      <c r="M293" s="328"/>
      <c r="N293" s="329"/>
      <c r="O293" s="327"/>
      <c r="P293" s="330"/>
      <c r="Q293" s="651"/>
      <c r="R293" s="648"/>
      <c r="S293" s="649"/>
      <c r="T293" s="648"/>
      <c r="U293" s="648"/>
      <c r="V293" s="650"/>
      <c r="W293" s="492"/>
      <c r="X293" s="4"/>
      <c r="Y293" s="4"/>
      <c r="Z293" s="4"/>
      <c r="AA293" s="4"/>
      <c r="AT293" s="4"/>
    </row>
    <row r="294" spans="1:46" ht="15" customHeight="1">
      <c r="A294" s="567"/>
      <c r="B294" s="1865"/>
      <c r="C294" s="1866"/>
      <c r="D294" s="423"/>
      <c r="E294" s="192"/>
      <c r="F294" s="192"/>
      <c r="G294" s="192"/>
      <c r="H294" s="192"/>
      <c r="I294" s="193"/>
      <c r="J294" s="327"/>
      <c r="K294" s="328"/>
      <c r="L294" s="328"/>
      <c r="M294" s="328"/>
      <c r="N294" s="329"/>
      <c r="O294" s="327"/>
      <c r="P294" s="330"/>
      <c r="Q294" s="651"/>
      <c r="R294" s="648"/>
      <c r="S294" s="649"/>
      <c r="T294" s="648"/>
      <c r="U294" s="648"/>
      <c r="V294" s="650"/>
      <c r="W294" s="492"/>
      <c r="X294" s="4"/>
      <c r="Y294" s="4"/>
      <c r="Z294" s="4"/>
      <c r="AA294" s="4"/>
      <c r="AT294" s="4"/>
    </row>
    <row r="295" spans="1:46" ht="15" customHeight="1">
      <c r="A295" s="567"/>
      <c r="B295" s="1865"/>
      <c r="C295" s="1866"/>
      <c r="D295" s="428"/>
      <c r="E295" s="192"/>
      <c r="F295" s="192"/>
      <c r="G295" s="192"/>
      <c r="H295" s="192"/>
      <c r="I295" s="193"/>
      <c r="J295" s="327"/>
      <c r="K295" s="328"/>
      <c r="L295" s="328"/>
      <c r="M295" s="328"/>
      <c r="N295" s="329"/>
      <c r="O295" s="327"/>
      <c r="P295" s="330"/>
      <c r="Q295" s="651"/>
      <c r="R295" s="648"/>
      <c r="S295" s="649"/>
      <c r="T295" s="648"/>
      <c r="U295" s="648"/>
      <c r="V295" s="650"/>
      <c r="W295" s="492"/>
      <c r="X295" s="4"/>
      <c r="Y295" s="4"/>
      <c r="Z295" s="4"/>
      <c r="AA295" s="4"/>
      <c r="AT295" s="4"/>
    </row>
    <row r="296" spans="1:46" ht="15" customHeight="1">
      <c r="A296" s="567"/>
      <c r="B296" s="1865"/>
      <c r="C296" s="1866"/>
      <c r="D296" s="322"/>
      <c r="E296" s="192"/>
      <c r="F296" s="192"/>
      <c r="G296" s="192"/>
      <c r="H296" s="192"/>
      <c r="I296" s="193"/>
      <c r="J296" s="327"/>
      <c r="K296" s="328"/>
      <c r="L296" s="328"/>
      <c r="M296" s="328"/>
      <c r="N296" s="329"/>
      <c r="O296" s="327"/>
      <c r="P296" s="330"/>
      <c r="Q296" s="651"/>
      <c r="R296" s="648"/>
      <c r="S296" s="649"/>
      <c r="T296" s="648"/>
      <c r="U296" s="648"/>
      <c r="V296" s="650"/>
      <c r="W296" s="492"/>
      <c r="X296" s="4"/>
      <c r="Y296" s="4"/>
      <c r="Z296" s="4"/>
      <c r="AA296" s="4"/>
      <c r="AT296" s="4"/>
    </row>
    <row r="297" spans="1:46" ht="14.25" customHeight="1">
      <c r="A297" s="567"/>
      <c r="B297" s="1865"/>
      <c r="C297" s="1866"/>
      <c r="D297" s="322"/>
      <c r="E297" s="192"/>
      <c r="F297" s="192"/>
      <c r="G297" s="192"/>
      <c r="H297" s="192"/>
      <c r="I297" s="193"/>
      <c r="J297" s="327"/>
      <c r="K297" s="328"/>
      <c r="L297" s="328"/>
      <c r="M297" s="328"/>
      <c r="N297" s="329"/>
      <c r="O297" s="327"/>
      <c r="P297" s="330"/>
      <c r="Q297" s="651"/>
      <c r="R297" s="648"/>
      <c r="S297" s="649"/>
      <c r="T297" s="648"/>
      <c r="U297" s="648"/>
      <c r="V297" s="650"/>
      <c r="W297" s="492"/>
      <c r="X297" s="4"/>
      <c r="Y297" s="4"/>
      <c r="Z297" s="4"/>
      <c r="AA297" s="4"/>
      <c r="AT297" s="4"/>
    </row>
    <row r="298" spans="1:46" ht="15" customHeight="1">
      <c r="A298" s="567"/>
      <c r="B298" s="1865"/>
      <c r="C298" s="1866"/>
      <c r="D298" s="323"/>
      <c r="E298" s="175"/>
      <c r="F298" s="176"/>
      <c r="G298" s="176"/>
      <c r="H298" s="176"/>
      <c r="I298" s="177"/>
      <c r="J298" s="247"/>
      <c r="K298" s="248"/>
      <c r="L298" s="248"/>
      <c r="M298" s="248"/>
      <c r="N298" s="249"/>
      <c r="O298" s="247"/>
      <c r="P298" s="324"/>
      <c r="Q298" s="651"/>
      <c r="R298" s="648"/>
      <c r="S298" s="649"/>
      <c r="T298" s="648"/>
      <c r="U298" s="648"/>
      <c r="V298" s="650"/>
      <c r="W298" s="492"/>
      <c r="X298" s="4"/>
      <c r="Y298" s="4"/>
      <c r="Z298" s="4"/>
      <c r="AA298" s="4"/>
      <c r="AT298" s="4"/>
    </row>
    <row r="299" spans="1:46" ht="15" customHeight="1">
      <c r="A299" s="567"/>
      <c r="B299" s="1865"/>
      <c r="C299" s="1866"/>
      <c r="D299" s="323"/>
      <c r="E299" s="175"/>
      <c r="F299" s="176"/>
      <c r="G299" s="176"/>
      <c r="H299" s="176"/>
      <c r="I299" s="177"/>
      <c r="J299" s="247"/>
      <c r="K299" s="248"/>
      <c r="L299" s="248"/>
      <c r="M299" s="248"/>
      <c r="N299" s="249"/>
      <c r="O299" s="247"/>
      <c r="P299" s="324"/>
      <c r="Q299" s="651"/>
      <c r="R299" s="648"/>
      <c r="S299" s="649"/>
      <c r="T299" s="648"/>
      <c r="U299" s="648"/>
      <c r="V299" s="650"/>
      <c r="W299" s="492"/>
      <c r="X299" s="4"/>
      <c r="Y299" s="4"/>
      <c r="Z299" s="4"/>
      <c r="AA299" s="4"/>
      <c r="AT299" s="4"/>
    </row>
    <row r="300" spans="1:46" ht="15" customHeight="1">
      <c r="A300" s="567"/>
      <c r="B300" s="1865"/>
      <c r="C300" s="1866"/>
      <c r="D300" s="323"/>
      <c r="E300" s="175"/>
      <c r="F300" s="176"/>
      <c r="G300" s="176"/>
      <c r="H300" s="176"/>
      <c r="I300" s="177"/>
      <c r="J300" s="247"/>
      <c r="K300" s="248"/>
      <c r="L300" s="248"/>
      <c r="M300" s="248"/>
      <c r="N300" s="249"/>
      <c r="O300" s="247"/>
      <c r="P300" s="324"/>
      <c r="Q300" s="651"/>
      <c r="R300" s="648"/>
      <c r="S300" s="649"/>
      <c r="T300" s="648"/>
      <c r="U300" s="648"/>
      <c r="V300" s="650"/>
      <c r="W300" s="492"/>
      <c r="X300" s="4"/>
      <c r="Y300" s="4"/>
      <c r="Z300" s="4"/>
      <c r="AA300" s="4"/>
      <c r="AT300" s="4"/>
    </row>
    <row r="301" spans="1:46" ht="11.25" customHeight="1">
      <c r="A301" s="320"/>
      <c r="B301" s="1875"/>
      <c r="C301" s="1876"/>
      <c r="D301" s="323"/>
      <c r="E301" s="175"/>
      <c r="F301" s="176"/>
      <c r="G301" s="176"/>
      <c r="H301" s="176"/>
      <c r="I301" s="177"/>
      <c r="J301" s="247"/>
      <c r="K301" s="248"/>
      <c r="L301" s="248"/>
      <c r="M301" s="248"/>
      <c r="N301" s="249"/>
      <c r="O301" s="247"/>
      <c r="P301" s="324"/>
      <c r="Q301" s="651"/>
      <c r="R301" s="648"/>
      <c r="S301" s="649"/>
      <c r="T301" s="648"/>
      <c r="U301" s="648"/>
      <c r="V301" s="650"/>
      <c r="W301" s="492"/>
      <c r="X301" s="4"/>
      <c r="Y301" s="4"/>
      <c r="Z301" s="4"/>
      <c r="AA301" s="4"/>
      <c r="AT301" s="4"/>
    </row>
    <row r="302" spans="1:46" ht="15" customHeight="1">
      <c r="A302" s="320"/>
      <c r="B302" s="1875"/>
      <c r="C302" s="1876"/>
      <c r="D302" s="323"/>
      <c r="E302" s="175"/>
      <c r="F302" s="176"/>
      <c r="G302" s="176"/>
      <c r="H302" s="176"/>
      <c r="I302" s="177"/>
      <c r="J302" s="247"/>
      <c r="K302" s="248"/>
      <c r="L302" s="248"/>
      <c r="M302" s="248"/>
      <c r="N302" s="249"/>
      <c r="O302" s="247"/>
      <c r="P302" s="324"/>
      <c r="Q302" s="651"/>
      <c r="R302" s="648"/>
      <c r="S302" s="649"/>
      <c r="T302" s="648"/>
      <c r="U302" s="648"/>
      <c r="V302" s="650"/>
      <c r="W302" s="492"/>
      <c r="X302" s="4"/>
      <c r="Y302" s="4"/>
      <c r="Z302" s="4"/>
      <c r="AA302" s="4"/>
      <c r="AT302" s="4"/>
    </row>
    <row r="303" spans="1:46" ht="15" customHeight="1">
      <c r="A303" s="320"/>
      <c r="B303" s="1871"/>
      <c r="C303" s="1872"/>
      <c r="D303" s="330"/>
      <c r="E303" s="194"/>
      <c r="F303" s="192"/>
      <c r="G303" s="192"/>
      <c r="H303" s="192"/>
      <c r="I303" s="193"/>
      <c r="J303" s="327"/>
      <c r="K303" s="328"/>
      <c r="L303" s="328"/>
      <c r="M303" s="328"/>
      <c r="N303" s="329"/>
      <c r="O303" s="327"/>
      <c r="P303" s="330"/>
      <c r="Q303" s="652"/>
      <c r="R303" s="653"/>
      <c r="S303" s="657"/>
      <c r="T303" s="653"/>
      <c r="U303" s="653"/>
      <c r="V303" s="658"/>
      <c r="W303" s="654"/>
      <c r="X303" s="4"/>
      <c r="Y303" s="4"/>
    </row>
    <row r="304" spans="1:46" ht="14.25" customHeight="1" thickBot="1">
      <c r="A304" s="168"/>
      <c r="B304" s="1873"/>
      <c r="C304" s="1874"/>
      <c r="D304" s="168"/>
      <c r="E304" s="49"/>
      <c r="F304" s="166"/>
      <c r="G304" s="166"/>
      <c r="H304" s="166"/>
      <c r="I304" s="167"/>
      <c r="J304" s="49"/>
      <c r="K304" s="166"/>
      <c r="L304" s="166"/>
      <c r="M304" s="166"/>
      <c r="N304" s="167"/>
      <c r="O304" s="49"/>
      <c r="P304" s="198"/>
      <c r="Q304" s="317"/>
      <c r="R304" s="591"/>
      <c r="S304" s="655"/>
      <c r="T304" s="591"/>
      <c r="U304" s="591"/>
      <c r="V304" s="656"/>
      <c r="W304" s="594"/>
      <c r="X304" s="4"/>
      <c r="Y304" s="4"/>
      <c r="AN304" s="4"/>
    </row>
    <row r="305" spans="1:40">
      <c r="A305" s="125"/>
      <c r="B305" s="245"/>
      <c r="C305" s="245"/>
      <c r="D305" s="12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AN305" s="4"/>
    </row>
    <row r="306" spans="1:40" ht="19.5" customHeight="1">
      <c r="A306" s="125"/>
      <c r="B306" s="245"/>
      <c r="C306" s="245"/>
      <c r="D306" s="27" t="s">
        <v>74</v>
      </c>
      <c r="E306" s="50">
        <f t="shared" ref="E306:R306" si="40">SUM(E156:E304)</f>
        <v>0</v>
      </c>
      <c r="F306" s="50">
        <f t="shared" si="40"/>
        <v>0</v>
      </c>
      <c r="G306" s="50">
        <f t="shared" si="40"/>
        <v>0</v>
      </c>
      <c r="H306" s="50">
        <f t="shared" si="40"/>
        <v>0</v>
      </c>
      <c r="I306" s="50">
        <f t="shared" si="40"/>
        <v>0</v>
      </c>
      <c r="J306" s="50">
        <f t="shared" si="40"/>
        <v>318</v>
      </c>
      <c r="K306" s="50">
        <f t="shared" si="40"/>
        <v>3290</v>
      </c>
      <c r="L306" s="50">
        <f t="shared" si="40"/>
        <v>2875</v>
      </c>
      <c r="M306" s="50">
        <f t="shared" si="40"/>
        <v>0</v>
      </c>
      <c r="N306" s="50">
        <f t="shared" si="40"/>
        <v>415</v>
      </c>
      <c r="O306" s="50">
        <f t="shared" si="40"/>
        <v>374</v>
      </c>
      <c r="P306" s="50">
        <f t="shared" si="40"/>
        <v>2916</v>
      </c>
      <c r="Q306" s="50">
        <f t="shared" si="40"/>
        <v>240</v>
      </c>
      <c r="R306" s="50">
        <f t="shared" si="40"/>
        <v>397</v>
      </c>
      <c r="S306" s="50">
        <f t="shared" ref="S306:W306" si="41">SUM(S156:S304)</f>
        <v>874</v>
      </c>
      <c r="T306" s="50">
        <f t="shared" si="41"/>
        <v>782</v>
      </c>
      <c r="U306" s="50">
        <f t="shared" si="41"/>
        <v>531</v>
      </c>
      <c r="V306" s="50">
        <f t="shared" si="41"/>
        <v>320</v>
      </c>
      <c r="W306" s="50">
        <f t="shared" si="41"/>
        <v>146</v>
      </c>
      <c r="X306" s="4"/>
      <c r="Y306" s="4"/>
      <c r="AN306" s="4"/>
    </row>
    <row r="307" spans="1:40">
      <c r="B307" s="246"/>
      <c r="C307" s="246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AJ307" s="4"/>
    </row>
    <row r="308" spans="1:40" ht="29.25" customHeight="1">
      <c r="B308" s="246"/>
      <c r="C308" s="246"/>
      <c r="D308" s="1869" t="s">
        <v>95</v>
      </c>
      <c r="E308" s="706" t="s">
        <v>98</v>
      </c>
      <c r="F308" s="706" t="s">
        <v>72</v>
      </c>
      <c r="G308" s="706" t="s">
        <v>99</v>
      </c>
      <c r="H308" s="706" t="s">
        <v>70</v>
      </c>
      <c r="I308" s="706" t="s">
        <v>71</v>
      </c>
      <c r="J308" s="707" t="s">
        <v>100</v>
      </c>
      <c r="K308" s="706" t="s">
        <v>101</v>
      </c>
      <c r="L308" s="708" t="s">
        <v>197</v>
      </c>
      <c r="M308" s="708" t="s">
        <v>198</v>
      </c>
      <c r="N308" s="708" t="s">
        <v>199</v>
      </c>
      <c r="O308" s="708" t="s">
        <v>200</v>
      </c>
      <c r="P308" s="708" t="s">
        <v>201</v>
      </c>
      <c r="Q308" s="709" t="s">
        <v>202</v>
      </c>
      <c r="R308" s="709" t="s">
        <v>203</v>
      </c>
      <c r="S308" s="4"/>
      <c r="T308" s="4"/>
      <c r="U308" s="4"/>
      <c r="V308" s="4"/>
      <c r="W308" s="4"/>
      <c r="X308" s="4"/>
      <c r="AM308" s="4"/>
    </row>
    <row r="309" spans="1:40" ht="22.5" customHeight="1">
      <c r="B309" s="246"/>
      <c r="C309" s="246"/>
      <c r="D309" s="1870"/>
      <c r="E309" s="710">
        <f>SUM(E306,J306,E151,J151,)</f>
        <v>328</v>
      </c>
      <c r="F309" s="710">
        <f>SUM(F306,K306,F151,K151,O151,S151,AG151)</f>
        <v>3431</v>
      </c>
      <c r="G309" s="710">
        <f t="shared" ref="G309:I309" si="42">SUM(G306,L306,G151,L151,P151,T151,AH151)</f>
        <v>2875</v>
      </c>
      <c r="H309" s="710">
        <f t="shared" si="42"/>
        <v>0</v>
      </c>
      <c r="I309" s="710">
        <f t="shared" si="42"/>
        <v>415</v>
      </c>
      <c r="J309" s="710">
        <f>SUM(O306+W151+AK151)</f>
        <v>406</v>
      </c>
      <c r="K309" s="710">
        <f t="shared" ref="K309:R309" si="43">SUM(P306+X151+AL151)</f>
        <v>3025</v>
      </c>
      <c r="L309" s="710">
        <f t="shared" si="43"/>
        <v>260</v>
      </c>
      <c r="M309" s="710">
        <f t="shared" si="43"/>
        <v>427</v>
      </c>
      <c r="N309" s="710">
        <f t="shared" si="43"/>
        <v>917</v>
      </c>
      <c r="O309" s="710">
        <f t="shared" si="43"/>
        <v>804</v>
      </c>
      <c r="P309" s="710">
        <f t="shared" si="43"/>
        <v>545</v>
      </c>
      <c r="Q309" s="710">
        <f t="shared" si="43"/>
        <v>329</v>
      </c>
      <c r="R309" s="710">
        <f t="shared" si="43"/>
        <v>149</v>
      </c>
      <c r="S309" s="4"/>
      <c r="T309" s="4"/>
      <c r="U309" s="4"/>
      <c r="V309" s="4"/>
      <c r="W309" s="4"/>
      <c r="X309" s="4"/>
      <c r="AM309" s="4"/>
    </row>
    <row r="310" spans="1:40" ht="30" customHeight="1">
      <c r="B310" s="246"/>
      <c r="C310" s="24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AJ310" s="4"/>
    </row>
    <row r="311" spans="1:40">
      <c r="B311" s="246"/>
      <c r="C311" s="246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AJ311" s="4"/>
    </row>
    <row r="312" spans="1:40">
      <c r="A312" s="1" t="s">
        <v>103</v>
      </c>
      <c r="B312" s="246"/>
      <c r="C312" s="246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AJ312" s="4"/>
    </row>
    <row r="313" spans="1:40">
      <c r="B313" s="246"/>
      <c r="C313" s="246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AJ313" s="4"/>
    </row>
    <row r="314" spans="1:40">
      <c r="A314" s="1" t="s">
        <v>104</v>
      </c>
      <c r="B314" s="246"/>
      <c r="C314" s="246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AJ314" s="4"/>
    </row>
    <row r="315" spans="1:40">
      <c r="B315" s="246"/>
      <c r="C315" s="246"/>
      <c r="D315" s="4"/>
      <c r="E315" s="4"/>
      <c r="F315" s="4"/>
      <c r="G315" s="4"/>
      <c r="H315" s="4"/>
      <c r="I315" s="4"/>
      <c r="J315" s="4"/>
      <c r="K315" s="52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AJ315" s="4"/>
    </row>
    <row r="316" spans="1:40">
      <c r="B316" s="246"/>
      <c r="C316" s="246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AJ316" s="4"/>
    </row>
    <row r="317" spans="1:40">
      <c r="B317" s="246"/>
      <c r="C317" s="246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AJ317" s="4"/>
    </row>
    <row r="318" spans="1:40">
      <c r="B318" s="246"/>
      <c r="C318" s="246"/>
      <c r="AJ318" s="4"/>
    </row>
    <row r="319" spans="1:40">
      <c r="B319" s="246"/>
      <c r="C319" s="246"/>
      <c r="AJ319" s="4"/>
    </row>
    <row r="320" spans="1:40">
      <c r="B320" s="246"/>
      <c r="C320" s="246"/>
      <c r="AJ320" s="4"/>
    </row>
    <row r="321" spans="2:36">
      <c r="B321" s="246"/>
      <c r="C321" s="246"/>
      <c r="AJ321" s="4"/>
    </row>
    <row r="322" spans="2:36">
      <c r="B322" s="246"/>
      <c r="C322" s="246"/>
      <c r="AJ322" s="4"/>
    </row>
    <row r="323" spans="2:36">
      <c r="B323" s="246"/>
      <c r="C323" s="246"/>
      <c r="AJ323" s="4"/>
    </row>
    <row r="324" spans="2:36">
      <c r="B324" s="246"/>
      <c r="C324" s="246"/>
      <c r="AJ324" s="4"/>
    </row>
    <row r="325" spans="2:36">
      <c r="B325" s="246"/>
      <c r="C325" s="246"/>
      <c r="AJ325" s="4"/>
    </row>
    <row r="326" spans="2:36">
      <c r="B326" s="246"/>
      <c r="C326" s="246"/>
      <c r="AJ326" s="4"/>
    </row>
    <row r="327" spans="2:36">
      <c r="AJ327" s="4"/>
    </row>
    <row r="328" spans="2:36">
      <c r="AJ328" s="4"/>
    </row>
    <row r="329" spans="2:36">
      <c r="AJ329" s="4"/>
    </row>
    <row r="330" spans="2:36">
      <c r="AJ330" s="4"/>
    </row>
    <row r="331" spans="2:36">
      <c r="AJ331" s="4"/>
    </row>
    <row r="332" spans="2:36">
      <c r="AJ332" s="4"/>
    </row>
    <row r="333" spans="2:36">
      <c r="AJ333" s="4"/>
    </row>
    <row r="334" spans="2:36">
      <c r="AJ334" s="4"/>
    </row>
    <row r="335" spans="2:36">
      <c r="AJ335" s="4"/>
    </row>
    <row r="336" spans="2:36">
      <c r="AJ336" s="4"/>
    </row>
  </sheetData>
  <sheetProtection algorithmName="SHA-512" hashValue="gTHqxD+hkJG0MZGIX+J53+ihvH91G1oI7H5Va25KHDaTYTb6TJa8WFikJk/KcoAVAJyPS0DWrAV4tOEYoMPVxQ==" saltValue="HkhnsFWr1lbI1QRtOuhglg==" spinCount="100000" sheet="1" formatCells="0" formatRows="0" selectLockedCells="1"/>
  <mergeCells count="448">
    <mergeCell ref="B235:C235"/>
    <mergeCell ref="B236:C236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AP78:AP80"/>
    <mergeCell ref="AQ78:AQ80"/>
    <mergeCell ref="AR78:AR80"/>
    <mergeCell ref="AS78:AS80"/>
    <mergeCell ref="AM101:AM110"/>
    <mergeCell ref="AN101:AN110"/>
    <mergeCell ref="AO101:AO110"/>
    <mergeCell ref="AP101:AP110"/>
    <mergeCell ref="AL129:AL134"/>
    <mergeCell ref="AM129:AM134"/>
    <mergeCell ref="AN129:AN134"/>
    <mergeCell ref="AO129:AO134"/>
    <mergeCell ref="AP129:AP134"/>
    <mergeCell ref="AQ129:AQ134"/>
    <mergeCell ref="AR129:AR134"/>
    <mergeCell ref="AL83:AL87"/>
    <mergeCell ref="AM83:AM87"/>
    <mergeCell ref="AN83:AN87"/>
    <mergeCell ref="AO83:AO87"/>
    <mergeCell ref="AP83:AP87"/>
    <mergeCell ref="AQ83:AQ87"/>
    <mergeCell ref="AR83:AR87"/>
    <mergeCell ref="AS83:AS87"/>
    <mergeCell ref="AM90:AM92"/>
    <mergeCell ref="E153:W153"/>
    <mergeCell ref="Q154:W154"/>
    <mergeCell ref="AM78:AM80"/>
    <mergeCell ref="AN78:AN80"/>
    <mergeCell ref="AO78:AO80"/>
    <mergeCell ref="J154:N154"/>
    <mergeCell ref="E154:I154"/>
    <mergeCell ref="O154:P154"/>
    <mergeCell ref="AJ27:AJ35"/>
    <mergeCell ref="AK27:AK35"/>
    <mergeCell ref="AL27:AL35"/>
    <mergeCell ref="AM27:AM35"/>
    <mergeCell ref="AN27:AN35"/>
    <mergeCell ref="AO27:AO35"/>
    <mergeCell ref="AG38:AG41"/>
    <mergeCell ref="AH38:AH41"/>
    <mergeCell ref="AI38:AI41"/>
    <mergeCell ref="AJ38:AJ41"/>
    <mergeCell ref="AK38:AK41"/>
    <mergeCell ref="AL38:AL41"/>
    <mergeCell ref="AM38:AM41"/>
    <mergeCell ref="AN38:AN41"/>
    <mergeCell ref="AO38:AO41"/>
    <mergeCell ref="AG50:AG55"/>
    <mergeCell ref="A1:AL1"/>
    <mergeCell ref="A2:AL2"/>
    <mergeCell ref="A3:AL3"/>
    <mergeCell ref="W8:X8"/>
    <mergeCell ref="AG8:AJ8"/>
    <mergeCell ref="AK8:AL8"/>
    <mergeCell ref="E7:AE7"/>
    <mergeCell ref="AG7:AS7"/>
    <mergeCell ref="Y8:AE8"/>
    <mergeCell ref="AM8:AS8"/>
    <mergeCell ref="E8:I8"/>
    <mergeCell ref="J8:N8"/>
    <mergeCell ref="O8:R8"/>
    <mergeCell ref="S8:V8"/>
    <mergeCell ref="D7:D9"/>
    <mergeCell ref="A7:A9"/>
    <mergeCell ref="B7:B9"/>
    <mergeCell ref="C7:C9"/>
    <mergeCell ref="B304:C304"/>
    <mergeCell ref="D153:D155"/>
    <mergeCell ref="D308:D309"/>
    <mergeCell ref="B302:C302"/>
    <mergeCell ref="B303:C303"/>
    <mergeCell ref="B298:C298"/>
    <mergeCell ref="B299:C299"/>
    <mergeCell ref="B300:C300"/>
    <mergeCell ref="B301:C301"/>
    <mergeCell ref="B153:C155"/>
    <mergeCell ref="B294:C294"/>
    <mergeCell ref="B295:C295"/>
    <mergeCell ref="B296:C296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241:C241"/>
    <mergeCell ref="B157:C157"/>
    <mergeCell ref="B158:C158"/>
    <mergeCell ref="A56:D56"/>
    <mergeCell ref="A11:A13"/>
    <mergeCell ref="B297:C297"/>
    <mergeCell ref="B293:C293"/>
    <mergeCell ref="A153:A155"/>
    <mergeCell ref="A88:D88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56:C156"/>
    <mergeCell ref="B237:C237"/>
    <mergeCell ref="B238:C238"/>
    <mergeCell ref="B239:C239"/>
    <mergeCell ref="B240:C240"/>
    <mergeCell ref="B193:C193"/>
    <mergeCell ref="B194:C194"/>
    <mergeCell ref="B195:C195"/>
    <mergeCell ref="B196:C196"/>
    <mergeCell ref="B197:C197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266:C266"/>
    <mergeCell ref="B267:C267"/>
    <mergeCell ref="B268:C268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90:C290"/>
    <mergeCell ref="B291:C291"/>
    <mergeCell ref="B292:C292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A25:D25"/>
    <mergeCell ref="A27:A35"/>
    <mergeCell ref="B27:B35"/>
    <mergeCell ref="C27:C35"/>
    <mergeCell ref="B250:C250"/>
    <mergeCell ref="B198:C198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189:C189"/>
    <mergeCell ref="B190:C190"/>
    <mergeCell ref="B191:C191"/>
    <mergeCell ref="B192:C192"/>
    <mergeCell ref="A38:A41"/>
    <mergeCell ref="B38:B41"/>
    <mergeCell ref="C38:C41"/>
    <mergeCell ref="B50:B55"/>
    <mergeCell ref="C50:C55"/>
    <mergeCell ref="A69:D69"/>
    <mergeCell ref="B278:C278"/>
    <mergeCell ref="B279:C279"/>
    <mergeCell ref="B280:C280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AN11:AN13"/>
    <mergeCell ref="AH11:AH13"/>
    <mergeCell ref="AI11:AI13"/>
    <mergeCell ref="AJ11:AJ13"/>
    <mergeCell ref="AK11:AK13"/>
    <mergeCell ref="AP11:AP13"/>
    <mergeCell ref="AQ11:AQ13"/>
    <mergeCell ref="AR11:AR13"/>
    <mergeCell ref="AO11:AO13"/>
    <mergeCell ref="A36:D36"/>
    <mergeCell ref="AS11:AS13"/>
    <mergeCell ref="A14:D14"/>
    <mergeCell ref="A16:A24"/>
    <mergeCell ref="B16:B24"/>
    <mergeCell ref="C16:C24"/>
    <mergeCell ref="AG16:AG24"/>
    <mergeCell ref="AH16:AH24"/>
    <mergeCell ref="AI16:AI24"/>
    <mergeCell ref="AJ16:AJ24"/>
    <mergeCell ref="AK16:AK24"/>
    <mergeCell ref="AL16:AL24"/>
    <mergeCell ref="AM16:AM24"/>
    <mergeCell ref="AN16:AN24"/>
    <mergeCell ref="AO16:AO24"/>
    <mergeCell ref="AP16:AP24"/>
    <mergeCell ref="AQ16:AQ24"/>
    <mergeCell ref="AR16:AR24"/>
    <mergeCell ref="AS16:AS24"/>
    <mergeCell ref="B11:B13"/>
    <mergeCell ref="C11:C13"/>
    <mergeCell ref="AG11:AG13"/>
    <mergeCell ref="AL11:AL13"/>
    <mergeCell ref="AM11:AM13"/>
    <mergeCell ref="AP38:AP41"/>
    <mergeCell ref="AQ38:AQ41"/>
    <mergeCell ref="AR38:AR41"/>
    <mergeCell ref="AS38:AS41"/>
    <mergeCell ref="AG27:AG35"/>
    <mergeCell ref="AH27:AH35"/>
    <mergeCell ref="AI27:AI35"/>
    <mergeCell ref="AO44:AO47"/>
    <mergeCell ref="AP44:AP47"/>
    <mergeCell ref="AQ44:AQ47"/>
    <mergeCell ref="AR44:AR47"/>
    <mergeCell ref="AS44:AS47"/>
    <mergeCell ref="AK44:AK47"/>
    <mergeCell ref="AP27:AP35"/>
    <mergeCell ref="AQ27:AQ35"/>
    <mergeCell ref="AR27:AR35"/>
    <mergeCell ref="AS27:AS35"/>
    <mergeCell ref="A48:D48"/>
    <mergeCell ref="A42:D42"/>
    <mergeCell ref="A44:A47"/>
    <mergeCell ref="B44:B47"/>
    <mergeCell ref="C44:C47"/>
    <mergeCell ref="AG44:AG47"/>
    <mergeCell ref="AH44:AH47"/>
    <mergeCell ref="AI44:AI47"/>
    <mergeCell ref="AJ44:AJ47"/>
    <mergeCell ref="AH50:AH55"/>
    <mergeCell ref="AI50:AI55"/>
    <mergeCell ref="AJ50:AJ55"/>
    <mergeCell ref="AK50:AK55"/>
    <mergeCell ref="AL50:AL55"/>
    <mergeCell ref="AL44:AL47"/>
    <mergeCell ref="AM50:AM55"/>
    <mergeCell ref="AN50:AN55"/>
    <mergeCell ref="AM44:AM47"/>
    <mergeCell ref="AN44:AN47"/>
    <mergeCell ref="AK71:AK75"/>
    <mergeCell ref="AL71:AL75"/>
    <mergeCell ref="AO50:AO55"/>
    <mergeCell ref="AP50:AP55"/>
    <mergeCell ref="AQ50:AQ55"/>
    <mergeCell ref="AR50:AR55"/>
    <mergeCell ref="AS50:AS55"/>
    <mergeCell ref="A58:A68"/>
    <mergeCell ref="B58:B68"/>
    <mergeCell ref="C58:C68"/>
    <mergeCell ref="AG58:AG68"/>
    <mergeCell ref="AH58:AH68"/>
    <mergeCell ref="AI58:AI68"/>
    <mergeCell ref="AJ58:AJ68"/>
    <mergeCell ref="AK58:AK68"/>
    <mergeCell ref="AL58:AL68"/>
    <mergeCell ref="AM58:AM68"/>
    <mergeCell ref="AN58:AN68"/>
    <mergeCell ref="AO58:AO68"/>
    <mergeCell ref="AP58:AP68"/>
    <mergeCell ref="AQ58:AQ68"/>
    <mergeCell ref="AR58:AR68"/>
    <mergeCell ref="AS58:AS68"/>
    <mergeCell ref="A50:A55"/>
    <mergeCell ref="AM71:AM75"/>
    <mergeCell ref="AN71:AN75"/>
    <mergeCell ref="AO71:AO75"/>
    <mergeCell ref="AP71:AP75"/>
    <mergeCell ref="AQ71:AQ75"/>
    <mergeCell ref="AR71:AR75"/>
    <mergeCell ref="AS71:AS75"/>
    <mergeCell ref="A76:D76"/>
    <mergeCell ref="A78:A80"/>
    <mergeCell ref="B78:B80"/>
    <mergeCell ref="C78:C80"/>
    <mergeCell ref="AG78:AG80"/>
    <mergeCell ref="AH78:AH80"/>
    <mergeCell ref="AI78:AI80"/>
    <mergeCell ref="AJ78:AJ80"/>
    <mergeCell ref="AK78:AK80"/>
    <mergeCell ref="AL78:AL80"/>
    <mergeCell ref="A71:A75"/>
    <mergeCell ref="B71:B75"/>
    <mergeCell ref="C71:C75"/>
    <mergeCell ref="AG71:AG75"/>
    <mergeCell ref="AH71:AH75"/>
    <mergeCell ref="AI71:AI75"/>
    <mergeCell ref="AJ71:AJ75"/>
    <mergeCell ref="A81:D81"/>
    <mergeCell ref="A83:A87"/>
    <mergeCell ref="B83:B87"/>
    <mergeCell ref="C83:C87"/>
    <mergeCell ref="AG83:AG87"/>
    <mergeCell ref="AH83:AH87"/>
    <mergeCell ref="AI83:AI87"/>
    <mergeCell ref="AJ83:AJ87"/>
    <mergeCell ref="AK83:AK87"/>
    <mergeCell ref="A90:A92"/>
    <mergeCell ref="B90:B92"/>
    <mergeCell ref="C90:C92"/>
    <mergeCell ref="AG90:AG92"/>
    <mergeCell ref="AH90:AH92"/>
    <mergeCell ref="AI90:AI92"/>
    <mergeCell ref="AJ90:AJ92"/>
    <mergeCell ref="AK90:AK92"/>
    <mergeCell ref="AL90:AL92"/>
    <mergeCell ref="AN90:AN92"/>
    <mergeCell ref="AO90:AO92"/>
    <mergeCell ref="AP90:AP92"/>
    <mergeCell ref="AQ90:AQ92"/>
    <mergeCell ref="AR90:AR92"/>
    <mergeCell ref="AS90:AS92"/>
    <mergeCell ref="AP95:AP98"/>
    <mergeCell ref="AQ95:AQ98"/>
    <mergeCell ref="AR95:AR98"/>
    <mergeCell ref="AS95:AS98"/>
    <mergeCell ref="AO95:AO98"/>
    <mergeCell ref="A99:D99"/>
    <mergeCell ref="A93:D93"/>
    <mergeCell ref="A95:A98"/>
    <mergeCell ref="B95:B98"/>
    <mergeCell ref="C95:C98"/>
    <mergeCell ref="AG95:AG98"/>
    <mergeCell ref="AH95:AH98"/>
    <mergeCell ref="AI95:AI98"/>
    <mergeCell ref="AJ95:AJ98"/>
    <mergeCell ref="AK95:AK98"/>
    <mergeCell ref="AH101:AH110"/>
    <mergeCell ref="AI101:AI110"/>
    <mergeCell ref="AJ101:AJ110"/>
    <mergeCell ref="AK101:AK110"/>
    <mergeCell ref="AL101:AL110"/>
    <mergeCell ref="AL95:AL98"/>
    <mergeCell ref="AM95:AM98"/>
    <mergeCell ref="AN95:AN98"/>
    <mergeCell ref="AQ101:AQ110"/>
    <mergeCell ref="AR101:AR110"/>
    <mergeCell ref="AS101:AS110"/>
    <mergeCell ref="A111:D111"/>
    <mergeCell ref="A113:A126"/>
    <mergeCell ref="B113:B126"/>
    <mergeCell ref="C113:C126"/>
    <mergeCell ref="AG113:AG126"/>
    <mergeCell ref="AH113:AH126"/>
    <mergeCell ref="AI113:AI126"/>
    <mergeCell ref="AJ113:AJ126"/>
    <mergeCell ref="AK113:AK126"/>
    <mergeCell ref="AL113:AL126"/>
    <mergeCell ref="AM113:AM126"/>
    <mergeCell ref="AN113:AN126"/>
    <mergeCell ref="AO113:AO126"/>
    <mergeCell ref="AP113:AP126"/>
    <mergeCell ref="AQ113:AQ126"/>
    <mergeCell ref="AR113:AR126"/>
    <mergeCell ref="AS113:AS126"/>
    <mergeCell ref="A101:A110"/>
    <mergeCell ref="B101:B110"/>
    <mergeCell ref="C101:C110"/>
    <mergeCell ref="AG101:AG110"/>
    <mergeCell ref="A127:D127"/>
    <mergeCell ref="A129:A134"/>
    <mergeCell ref="B129:B134"/>
    <mergeCell ref="C129:C134"/>
    <mergeCell ref="AG129:AG134"/>
    <mergeCell ref="AH129:AH134"/>
    <mergeCell ref="AI129:AI134"/>
    <mergeCell ref="AJ129:AJ134"/>
    <mergeCell ref="AK129:AK134"/>
    <mergeCell ref="A149:D149"/>
    <mergeCell ref="AS129:AS134"/>
    <mergeCell ref="A135:D135"/>
    <mergeCell ref="A137:A148"/>
    <mergeCell ref="B137:B148"/>
    <mergeCell ref="C137:C148"/>
    <mergeCell ref="AG137:AG148"/>
    <mergeCell ref="AH137:AH148"/>
    <mergeCell ref="AI137:AI148"/>
    <mergeCell ref="AJ137:AJ148"/>
    <mergeCell ref="AK137:AK148"/>
    <mergeCell ref="AL137:AL148"/>
    <mergeCell ref="AM137:AM148"/>
    <mergeCell ref="AN137:AN148"/>
    <mergeCell ref="AO137:AO148"/>
    <mergeCell ref="AP137:AP148"/>
    <mergeCell ref="AQ137:AQ148"/>
    <mergeCell ref="AR137:AR148"/>
    <mergeCell ref="AS137:AS148"/>
  </mergeCells>
  <phoneticPr fontId="3" type="noConversion"/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rgb="FF00B0F0"/>
  </sheetPr>
  <dimension ref="A1:AT187"/>
  <sheetViews>
    <sheetView showGridLines="0" topLeftCell="A15" zoomScale="55" zoomScaleNormal="55" workbookViewId="0">
      <selection activeCell="K43" sqref="K43:K63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1833" t="s">
        <v>44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1833"/>
      <c r="AK1" s="1833"/>
      <c r="AL1" s="1833"/>
      <c r="AM1" s="155"/>
      <c r="AN1" s="155"/>
      <c r="AO1" s="155"/>
      <c r="AP1" s="155"/>
      <c r="AQ1" s="155"/>
      <c r="AR1" s="155"/>
      <c r="AS1" s="155"/>
    </row>
    <row r="2" spans="1:45" ht="15.75">
      <c r="A2" s="1833" t="s">
        <v>4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1833"/>
      <c r="Z2" s="1833"/>
      <c r="AA2" s="1833"/>
      <c r="AB2" s="1833"/>
      <c r="AC2" s="1833"/>
      <c r="AD2" s="1833"/>
      <c r="AE2" s="1833"/>
      <c r="AF2" s="1833"/>
      <c r="AG2" s="1833"/>
      <c r="AH2" s="1833"/>
      <c r="AI2" s="1833"/>
      <c r="AJ2" s="1833"/>
      <c r="AK2" s="1833"/>
      <c r="AL2" s="1833"/>
      <c r="AM2" s="155"/>
      <c r="AN2" s="155"/>
      <c r="AO2" s="155"/>
      <c r="AP2" s="155"/>
      <c r="AQ2" s="155"/>
      <c r="AR2" s="155"/>
      <c r="AS2" s="155"/>
    </row>
    <row r="3" spans="1:45" ht="15.75">
      <c r="A3" s="1833" t="s">
        <v>65</v>
      </c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  <c r="T3" s="1833"/>
      <c r="U3" s="1833"/>
      <c r="V3" s="1833"/>
      <c r="W3" s="1833"/>
      <c r="X3" s="1833"/>
      <c r="Y3" s="1833"/>
      <c r="Z3" s="1833"/>
      <c r="AA3" s="1833"/>
      <c r="AB3" s="1833"/>
      <c r="AC3" s="1833"/>
      <c r="AD3" s="1833"/>
      <c r="AE3" s="1833"/>
      <c r="AF3" s="1833"/>
      <c r="AG3" s="1833"/>
      <c r="AH3" s="1833"/>
      <c r="AI3" s="1833"/>
      <c r="AJ3" s="1833"/>
      <c r="AK3" s="1833"/>
      <c r="AL3" s="1833"/>
      <c r="AM3" s="155"/>
      <c r="AN3" s="155"/>
      <c r="AO3" s="155"/>
      <c r="AP3" s="155"/>
      <c r="AQ3" s="155"/>
      <c r="AR3" s="155"/>
      <c r="AS3" s="155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45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5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5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5" ht="16.5" thickBot="1"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1:45" customFormat="1" ht="15" customHeight="1">
      <c r="A11" s="1899" t="s">
        <v>55</v>
      </c>
      <c r="B11" s="1900" t="s">
        <v>224</v>
      </c>
      <c r="C11" s="1902" t="s">
        <v>377</v>
      </c>
      <c r="D11" s="575" t="s">
        <v>225</v>
      </c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615"/>
      <c r="AG11" s="1878"/>
      <c r="AH11" s="1878"/>
      <c r="AI11" s="1878"/>
      <c r="AJ11" s="1878"/>
      <c r="AK11" s="1878"/>
      <c r="AL11" s="1878"/>
      <c r="AM11" s="1878"/>
      <c r="AN11" s="1878"/>
      <c r="AO11" s="1878"/>
      <c r="AP11" s="1878"/>
      <c r="AQ11" s="1878"/>
      <c r="AR11" s="1878"/>
      <c r="AS11" s="1878"/>
    </row>
    <row r="12" spans="1:45" customFormat="1">
      <c r="A12" s="1882"/>
      <c r="B12" s="1901"/>
      <c r="C12" s="1903"/>
      <c r="D12" s="576" t="s">
        <v>226</v>
      </c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614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5"/>
      <c r="AG12" s="1879"/>
      <c r="AH12" s="1879"/>
      <c r="AI12" s="1879"/>
      <c r="AJ12" s="1879"/>
      <c r="AK12" s="1879"/>
      <c r="AL12" s="1879"/>
      <c r="AM12" s="1879"/>
      <c r="AN12" s="1879"/>
      <c r="AO12" s="1879"/>
      <c r="AP12" s="1879"/>
      <c r="AQ12" s="1879"/>
      <c r="AR12" s="1879"/>
      <c r="AS12" s="1879"/>
    </row>
    <row r="13" spans="1:45" customFormat="1">
      <c r="A13" s="1882"/>
      <c r="B13" s="1901"/>
      <c r="C13" s="1903"/>
      <c r="D13" s="576" t="s">
        <v>227</v>
      </c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5"/>
      <c r="AG13" s="1879"/>
      <c r="AH13" s="1879"/>
      <c r="AI13" s="1879"/>
      <c r="AJ13" s="1879"/>
      <c r="AK13" s="1879"/>
      <c r="AL13" s="1879"/>
      <c r="AM13" s="1879"/>
      <c r="AN13" s="1879"/>
      <c r="AO13" s="1879"/>
      <c r="AP13" s="1879"/>
      <c r="AQ13" s="1879"/>
      <c r="AR13" s="1879"/>
      <c r="AS13" s="1879"/>
    </row>
    <row r="14" spans="1:45" customFormat="1">
      <c r="A14" s="1882"/>
      <c r="B14" s="1901"/>
      <c r="C14" s="1903"/>
      <c r="D14" s="576" t="s">
        <v>228</v>
      </c>
      <c r="E14" s="614"/>
      <c r="F14" s="614"/>
      <c r="G14" s="614"/>
      <c r="H14" s="614"/>
      <c r="I14" s="614"/>
      <c r="J14" s="614"/>
      <c r="K14" s="614"/>
      <c r="L14" s="614"/>
      <c r="M14" s="614"/>
      <c r="N14" s="614"/>
      <c r="O14" s="614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5"/>
      <c r="AG14" s="1879"/>
      <c r="AH14" s="1879"/>
      <c r="AI14" s="1879"/>
      <c r="AJ14" s="1879"/>
      <c r="AK14" s="1879"/>
      <c r="AL14" s="1879"/>
      <c r="AM14" s="1879"/>
      <c r="AN14" s="1879"/>
      <c r="AO14" s="1879"/>
      <c r="AP14" s="1879"/>
      <c r="AQ14" s="1879"/>
      <c r="AR14" s="1879"/>
      <c r="AS14" s="1879"/>
    </row>
    <row r="15" spans="1:45" customFormat="1">
      <c r="A15" s="1882"/>
      <c r="B15" s="1901"/>
      <c r="C15" s="1903"/>
      <c r="D15" s="576" t="s">
        <v>229</v>
      </c>
      <c r="E15" s="614"/>
      <c r="F15" s="614"/>
      <c r="G15" s="614"/>
      <c r="H15" s="614"/>
      <c r="I15" s="614"/>
      <c r="J15" s="614"/>
      <c r="K15" s="614"/>
      <c r="L15" s="614"/>
      <c r="M15" s="614"/>
      <c r="N15" s="614"/>
      <c r="O15" s="614"/>
      <c r="P15" s="614"/>
      <c r="Q15" s="614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  <c r="AC15" s="614"/>
      <c r="AD15" s="614"/>
      <c r="AE15" s="614"/>
      <c r="AF15" s="615"/>
      <c r="AG15" s="1879"/>
      <c r="AH15" s="1879"/>
      <c r="AI15" s="1879"/>
      <c r="AJ15" s="1879"/>
      <c r="AK15" s="1879"/>
      <c r="AL15" s="1879"/>
      <c r="AM15" s="1879"/>
      <c r="AN15" s="1879"/>
      <c r="AO15" s="1879"/>
      <c r="AP15" s="1879"/>
      <c r="AQ15" s="1879"/>
      <c r="AR15" s="1879"/>
      <c r="AS15" s="1879"/>
    </row>
    <row r="16" spans="1:45" customFormat="1">
      <c r="A16" s="1882"/>
      <c r="B16" s="1901"/>
      <c r="C16" s="1903"/>
      <c r="D16" s="576" t="s">
        <v>230</v>
      </c>
      <c r="E16" s="614"/>
      <c r="F16" s="614"/>
      <c r="G16" s="614"/>
      <c r="H16" s="614"/>
      <c r="I16" s="614"/>
      <c r="J16" s="614"/>
      <c r="K16" s="614"/>
      <c r="L16" s="614"/>
      <c r="M16" s="614"/>
      <c r="N16" s="614"/>
      <c r="O16" s="614"/>
      <c r="P16" s="614"/>
      <c r="Q16" s="614"/>
      <c r="R16" s="614"/>
      <c r="S16" s="614"/>
      <c r="T16" s="614"/>
      <c r="U16" s="614"/>
      <c r="V16" s="614"/>
      <c r="W16" s="614"/>
      <c r="X16" s="614"/>
      <c r="Y16" s="614"/>
      <c r="Z16" s="614"/>
      <c r="AA16" s="614"/>
      <c r="AB16" s="614"/>
      <c r="AC16" s="614"/>
      <c r="AD16" s="614"/>
      <c r="AE16" s="614"/>
      <c r="AF16" s="615"/>
      <c r="AG16" s="1879"/>
      <c r="AH16" s="1879"/>
      <c r="AI16" s="1879"/>
      <c r="AJ16" s="1879"/>
      <c r="AK16" s="1879"/>
      <c r="AL16" s="1879"/>
      <c r="AM16" s="1879"/>
      <c r="AN16" s="1879"/>
      <c r="AO16" s="1879"/>
      <c r="AP16" s="1879"/>
      <c r="AQ16" s="1879"/>
      <c r="AR16" s="1879"/>
      <c r="AS16" s="1879"/>
    </row>
    <row r="17" spans="1:45" customFormat="1">
      <c r="A17" s="1882"/>
      <c r="B17" s="1901"/>
      <c r="C17" s="1903"/>
      <c r="D17" s="576" t="s">
        <v>231</v>
      </c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5"/>
      <c r="AG17" s="1879"/>
      <c r="AH17" s="1879"/>
      <c r="AI17" s="1879"/>
      <c r="AJ17" s="1879"/>
      <c r="AK17" s="1879"/>
      <c r="AL17" s="1879"/>
      <c r="AM17" s="1879"/>
      <c r="AN17" s="1879"/>
      <c r="AO17" s="1879"/>
      <c r="AP17" s="1879"/>
      <c r="AQ17" s="1879"/>
      <c r="AR17" s="1879"/>
      <c r="AS17" s="1879"/>
    </row>
    <row r="18" spans="1:45" customFormat="1">
      <c r="A18" s="1882"/>
      <c r="B18" s="1901"/>
      <c r="C18" s="1903"/>
      <c r="D18" s="576" t="s">
        <v>232</v>
      </c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614"/>
      <c r="AF18" s="615"/>
      <c r="AG18" s="1879"/>
      <c r="AH18" s="1879"/>
      <c r="AI18" s="1879"/>
      <c r="AJ18" s="1879"/>
      <c r="AK18" s="1879"/>
      <c r="AL18" s="1879"/>
      <c r="AM18" s="1879"/>
      <c r="AN18" s="1879"/>
      <c r="AO18" s="1879"/>
      <c r="AP18" s="1879"/>
      <c r="AQ18" s="1879"/>
      <c r="AR18" s="1879"/>
      <c r="AS18" s="1879"/>
    </row>
    <row r="19" spans="1:45" customFormat="1">
      <c r="A19" s="1882"/>
      <c r="B19" s="1901"/>
      <c r="C19" s="1903"/>
      <c r="D19" s="576" t="s">
        <v>233</v>
      </c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614"/>
      <c r="AF19" s="615"/>
      <c r="AG19" s="1879"/>
      <c r="AH19" s="1879"/>
      <c r="AI19" s="1879"/>
      <c r="AJ19" s="1879"/>
      <c r="AK19" s="1879"/>
      <c r="AL19" s="1879"/>
      <c r="AM19" s="1879"/>
      <c r="AN19" s="1879"/>
      <c r="AO19" s="1879"/>
      <c r="AP19" s="1879"/>
      <c r="AQ19" s="1879"/>
      <c r="AR19" s="1879"/>
      <c r="AS19" s="1879"/>
    </row>
    <row r="20" spans="1:45" customFormat="1">
      <c r="A20" s="1882"/>
      <c r="B20" s="1901"/>
      <c r="C20" s="1903"/>
      <c r="D20" s="576" t="s">
        <v>234</v>
      </c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  <c r="V20" s="614"/>
      <c r="W20" s="614"/>
      <c r="X20" s="614"/>
      <c r="Y20" s="614"/>
      <c r="Z20" s="614"/>
      <c r="AA20" s="614"/>
      <c r="AB20" s="614"/>
      <c r="AC20" s="614"/>
      <c r="AD20" s="614"/>
      <c r="AE20" s="614"/>
      <c r="AF20" s="615"/>
      <c r="AG20" s="1879"/>
      <c r="AH20" s="1879"/>
      <c r="AI20" s="1879"/>
      <c r="AJ20" s="1879"/>
      <c r="AK20" s="1879"/>
      <c r="AL20" s="1879"/>
      <c r="AM20" s="1879"/>
      <c r="AN20" s="1879"/>
      <c r="AO20" s="1879"/>
      <c r="AP20" s="1879"/>
      <c r="AQ20" s="1879"/>
      <c r="AR20" s="1879"/>
      <c r="AS20" s="1879"/>
    </row>
    <row r="21" spans="1:45" customFormat="1" ht="15.75" thickBot="1">
      <c r="A21" s="1883"/>
      <c r="B21" s="1886"/>
      <c r="C21" s="1889"/>
      <c r="D21" s="577" t="s">
        <v>235</v>
      </c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  <c r="AC21" s="614"/>
      <c r="AD21" s="614"/>
      <c r="AE21" s="614"/>
      <c r="AF21" s="615"/>
      <c r="AG21" s="1880"/>
      <c r="AH21" s="1880"/>
      <c r="AI21" s="1880"/>
      <c r="AJ21" s="1880"/>
      <c r="AK21" s="1880"/>
      <c r="AL21" s="1880"/>
      <c r="AM21" s="1880"/>
      <c r="AN21" s="1880"/>
      <c r="AO21" s="1880"/>
      <c r="AP21" s="1880"/>
      <c r="AQ21" s="1880"/>
      <c r="AR21" s="1880"/>
      <c r="AS21" s="1880"/>
    </row>
    <row r="22" spans="1:45" ht="14.45" customHeight="1">
      <c r="A22" s="1915"/>
      <c r="B22" s="1915"/>
      <c r="C22" s="1915"/>
      <c r="D22" s="191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11">
        <f>SUM(AG11)</f>
        <v>0</v>
      </c>
      <c r="AH22" s="111">
        <f t="shared" ref="AH22:AS22" si="1">SUM(AH11)</f>
        <v>0</v>
      </c>
      <c r="AI22" s="111">
        <f t="shared" si="1"/>
        <v>0</v>
      </c>
      <c r="AJ22" s="111">
        <f t="shared" si="1"/>
        <v>0</v>
      </c>
      <c r="AK22" s="111">
        <f t="shared" si="1"/>
        <v>0</v>
      </c>
      <c r="AL22" s="111">
        <f t="shared" si="1"/>
        <v>0</v>
      </c>
      <c r="AM22" s="111">
        <f t="shared" si="1"/>
        <v>0</v>
      </c>
      <c r="AN22" s="111">
        <f t="shared" si="1"/>
        <v>0</v>
      </c>
      <c r="AO22" s="111">
        <f t="shared" si="1"/>
        <v>0</v>
      </c>
      <c r="AP22" s="111">
        <f t="shared" si="1"/>
        <v>0</v>
      </c>
      <c r="AQ22" s="111">
        <f t="shared" si="1"/>
        <v>0</v>
      </c>
      <c r="AR22" s="111">
        <f t="shared" si="1"/>
        <v>0</v>
      </c>
      <c r="AS22" s="111">
        <f t="shared" si="1"/>
        <v>0</v>
      </c>
    </row>
    <row r="23" spans="1:45" ht="19.5" thickBot="1">
      <c r="A23" s="721"/>
      <c r="B23" s="721"/>
      <c r="C23" s="721"/>
      <c r="D23" s="72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45" customFormat="1" ht="15" customHeight="1">
      <c r="A24" s="1899" t="s">
        <v>236</v>
      </c>
      <c r="B24" s="1900" t="s">
        <v>359</v>
      </c>
      <c r="C24" s="1902" t="s">
        <v>360</v>
      </c>
      <c r="D24" s="575" t="s">
        <v>361</v>
      </c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5"/>
      <c r="AG24" s="1878"/>
      <c r="AH24" s="1878"/>
      <c r="AI24" s="1878"/>
      <c r="AJ24" s="1878"/>
      <c r="AK24" s="1878"/>
      <c r="AL24" s="1878"/>
      <c r="AM24" s="1878"/>
      <c r="AN24" s="1878"/>
      <c r="AO24" s="1878"/>
      <c r="AP24" s="1878"/>
      <c r="AQ24" s="1878"/>
      <c r="AR24" s="1878"/>
      <c r="AS24" s="1878"/>
    </row>
    <row r="25" spans="1:45" customFormat="1">
      <c r="A25" s="1882"/>
      <c r="B25" s="1901"/>
      <c r="C25" s="1903"/>
      <c r="D25" s="576" t="s">
        <v>362</v>
      </c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5"/>
      <c r="AG25" s="1879"/>
      <c r="AH25" s="1879"/>
      <c r="AI25" s="1879"/>
      <c r="AJ25" s="1879"/>
      <c r="AK25" s="1879"/>
      <c r="AL25" s="1879"/>
      <c r="AM25" s="1879"/>
      <c r="AN25" s="1879"/>
      <c r="AO25" s="1879"/>
      <c r="AP25" s="1879"/>
      <c r="AQ25" s="1879"/>
      <c r="AR25" s="1879"/>
      <c r="AS25" s="1879"/>
    </row>
    <row r="26" spans="1:45" customFormat="1">
      <c r="A26" s="1882"/>
      <c r="B26" s="1901"/>
      <c r="C26" s="1903"/>
      <c r="D26" s="576" t="s">
        <v>363</v>
      </c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5"/>
      <c r="AG26" s="1879"/>
      <c r="AH26" s="1879"/>
      <c r="AI26" s="1879"/>
      <c r="AJ26" s="1879"/>
      <c r="AK26" s="1879"/>
      <c r="AL26" s="1879"/>
      <c r="AM26" s="1879"/>
      <c r="AN26" s="1879"/>
      <c r="AO26" s="1879"/>
      <c r="AP26" s="1879"/>
      <c r="AQ26" s="1879"/>
      <c r="AR26" s="1879"/>
      <c r="AS26" s="1879"/>
    </row>
    <row r="27" spans="1:45" customFormat="1">
      <c r="A27" s="1882"/>
      <c r="B27" s="1901"/>
      <c r="C27" s="1903"/>
      <c r="D27" s="576" t="s">
        <v>364</v>
      </c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5"/>
      <c r="AG27" s="1879"/>
      <c r="AH27" s="1879"/>
      <c r="AI27" s="1879"/>
      <c r="AJ27" s="1879"/>
      <c r="AK27" s="1879"/>
      <c r="AL27" s="1879"/>
      <c r="AM27" s="1879"/>
      <c r="AN27" s="1879"/>
      <c r="AO27" s="1879"/>
      <c r="AP27" s="1879"/>
      <c r="AQ27" s="1879"/>
      <c r="AR27" s="1879"/>
      <c r="AS27" s="1879"/>
    </row>
    <row r="28" spans="1:45" customFormat="1" ht="15.75" thickBot="1">
      <c r="A28" s="1883"/>
      <c r="B28" s="1886"/>
      <c r="C28" s="1889"/>
      <c r="D28" s="577" t="s">
        <v>365</v>
      </c>
      <c r="E28" s="614"/>
      <c r="F28" s="614"/>
      <c r="G28" s="614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  <c r="AC28" s="614"/>
      <c r="AD28" s="614"/>
      <c r="AE28" s="614"/>
      <c r="AF28" s="615"/>
      <c r="AG28" s="1880"/>
      <c r="AH28" s="1880"/>
      <c r="AI28" s="1880"/>
      <c r="AJ28" s="1880"/>
      <c r="AK28" s="1880"/>
      <c r="AL28" s="1880"/>
      <c r="AM28" s="1880"/>
      <c r="AN28" s="1880"/>
      <c r="AO28" s="1880"/>
      <c r="AP28" s="1880"/>
      <c r="AQ28" s="1880"/>
      <c r="AR28" s="1880"/>
      <c r="AS28" s="1880"/>
    </row>
    <row r="29" spans="1:45" ht="14.45" customHeight="1">
      <c r="A29" s="1915"/>
      <c r="B29" s="1915"/>
      <c r="C29" s="1915"/>
      <c r="D29" s="1915"/>
      <c r="E29" s="3">
        <f t="shared" ref="E29:V29" si="2">SUM(E24:E28)</f>
        <v>0</v>
      </c>
      <c r="F29" s="3">
        <f t="shared" si="2"/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ref="W29:AE29" si="3">SUM(W24:W28)</f>
        <v>0</v>
      </c>
      <c r="X29" s="3">
        <f t="shared" si="3"/>
        <v>0</v>
      </c>
      <c r="Y29" s="3">
        <f t="shared" si="3"/>
        <v>0</v>
      </c>
      <c r="Z29" s="3">
        <f t="shared" si="3"/>
        <v>0</v>
      </c>
      <c r="AA29" s="3">
        <f t="shared" si="3"/>
        <v>0</v>
      </c>
      <c r="AB29" s="3">
        <f t="shared" si="3"/>
        <v>0</v>
      </c>
      <c r="AC29" s="3">
        <f t="shared" si="3"/>
        <v>0</v>
      </c>
      <c r="AD29" s="3">
        <f t="shared" si="3"/>
        <v>0</v>
      </c>
      <c r="AE29" s="3">
        <f t="shared" si="3"/>
        <v>0</v>
      </c>
      <c r="AF29" s="4"/>
      <c r="AG29" s="111">
        <f t="shared" ref="AG29:AS29" si="4">SUM(AG24)</f>
        <v>0</v>
      </c>
      <c r="AH29" s="111">
        <f t="shared" si="4"/>
        <v>0</v>
      </c>
      <c r="AI29" s="111">
        <f t="shared" si="4"/>
        <v>0</v>
      </c>
      <c r="AJ29" s="111">
        <f t="shared" si="4"/>
        <v>0</v>
      </c>
      <c r="AK29" s="111">
        <f t="shared" si="4"/>
        <v>0</v>
      </c>
      <c r="AL29" s="111">
        <f t="shared" si="4"/>
        <v>0</v>
      </c>
      <c r="AM29" s="111">
        <f t="shared" si="4"/>
        <v>0</v>
      </c>
      <c r="AN29" s="111">
        <f t="shared" si="4"/>
        <v>0</v>
      </c>
      <c r="AO29" s="111">
        <f t="shared" si="4"/>
        <v>0</v>
      </c>
      <c r="AP29" s="111">
        <f t="shared" si="4"/>
        <v>0</v>
      </c>
      <c r="AQ29" s="111">
        <f t="shared" si="4"/>
        <v>0</v>
      </c>
      <c r="AR29" s="111">
        <f t="shared" si="4"/>
        <v>0</v>
      </c>
      <c r="AS29" s="111">
        <f t="shared" si="4"/>
        <v>0</v>
      </c>
    </row>
    <row r="30" spans="1:45" customFormat="1" ht="15.75" thickBot="1">
      <c r="A30" s="722"/>
      <c r="B30" s="722"/>
      <c r="C30" s="722"/>
      <c r="D30" s="722"/>
    </row>
    <row r="31" spans="1:45" customFormat="1">
      <c r="A31" s="1899" t="s">
        <v>51</v>
      </c>
      <c r="B31" s="1900" t="s">
        <v>220</v>
      </c>
      <c r="C31" s="1902" t="s">
        <v>358</v>
      </c>
      <c r="D31" s="575" t="s">
        <v>221</v>
      </c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5"/>
      <c r="AG31" s="1878"/>
      <c r="AH31" s="1878"/>
      <c r="AI31" s="1878"/>
      <c r="AJ31" s="1878"/>
      <c r="AK31" s="1878"/>
      <c r="AL31" s="1878"/>
      <c r="AM31" s="1878"/>
      <c r="AN31" s="1878"/>
      <c r="AO31" s="1878"/>
      <c r="AP31" s="1878"/>
      <c r="AQ31" s="1878"/>
      <c r="AR31" s="1878"/>
      <c r="AS31" s="1878"/>
    </row>
    <row r="32" spans="1:45" customFormat="1">
      <c r="A32" s="1882"/>
      <c r="B32" s="1901"/>
      <c r="C32" s="1903"/>
      <c r="D32" s="576" t="s">
        <v>222</v>
      </c>
      <c r="E32" s="614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15"/>
      <c r="AG32" s="1879"/>
      <c r="AH32" s="1879"/>
      <c r="AI32" s="1879"/>
      <c r="AJ32" s="1879"/>
      <c r="AK32" s="1879"/>
      <c r="AL32" s="1879"/>
      <c r="AM32" s="1879"/>
      <c r="AN32" s="1879"/>
      <c r="AO32" s="1879"/>
      <c r="AP32" s="1879"/>
      <c r="AQ32" s="1879"/>
      <c r="AR32" s="1879"/>
      <c r="AS32" s="1879"/>
    </row>
    <row r="33" spans="1:46" customFormat="1">
      <c r="A33" s="1882"/>
      <c r="B33" s="1901"/>
      <c r="C33" s="1903"/>
      <c r="D33" s="576" t="s">
        <v>223</v>
      </c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5"/>
      <c r="AG33" s="1879"/>
      <c r="AH33" s="1879"/>
      <c r="AI33" s="1879"/>
      <c r="AJ33" s="1879"/>
      <c r="AK33" s="1879"/>
      <c r="AL33" s="1879"/>
      <c r="AM33" s="1879"/>
      <c r="AN33" s="1879"/>
      <c r="AO33" s="1879"/>
      <c r="AP33" s="1879"/>
      <c r="AQ33" s="1879"/>
      <c r="AR33" s="1879"/>
      <c r="AS33" s="1879"/>
    </row>
    <row r="34" spans="1:46" customFormat="1">
      <c r="A34" s="1882"/>
      <c r="B34" s="1901"/>
      <c r="C34" s="1903"/>
      <c r="D34" s="576" t="s">
        <v>237</v>
      </c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4"/>
      <c r="AE34" s="614"/>
      <c r="AF34" s="615"/>
      <c r="AG34" s="1879"/>
      <c r="AH34" s="1879"/>
      <c r="AI34" s="1879"/>
      <c r="AJ34" s="1879"/>
      <c r="AK34" s="1879"/>
      <c r="AL34" s="1879"/>
      <c r="AM34" s="1879"/>
      <c r="AN34" s="1879"/>
      <c r="AO34" s="1879"/>
      <c r="AP34" s="1879"/>
      <c r="AQ34" s="1879"/>
      <c r="AR34" s="1879"/>
      <c r="AS34" s="1879"/>
    </row>
    <row r="35" spans="1:46" customFormat="1" ht="15.75" thickBot="1">
      <c r="A35" s="1883"/>
      <c r="B35" s="1886"/>
      <c r="C35" s="1889"/>
      <c r="D35" s="577" t="s">
        <v>238</v>
      </c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4"/>
      <c r="AD35" s="614"/>
      <c r="AE35" s="614"/>
      <c r="AF35" s="615"/>
      <c r="AG35" s="1880"/>
      <c r="AH35" s="1880"/>
      <c r="AI35" s="1880"/>
      <c r="AJ35" s="1880"/>
      <c r="AK35" s="1880"/>
      <c r="AL35" s="1880"/>
      <c r="AM35" s="1880"/>
      <c r="AN35" s="1880"/>
      <c r="AO35" s="1880"/>
      <c r="AP35" s="1880"/>
      <c r="AQ35" s="1880"/>
      <c r="AR35" s="1880"/>
      <c r="AS35" s="1880"/>
    </row>
    <row r="36" spans="1:46">
      <c r="A36" s="1877"/>
      <c r="B36" s="1877"/>
      <c r="C36" s="1877"/>
      <c r="D36" s="1877"/>
      <c r="E36" s="3">
        <f>SUM(E31:E35)</f>
        <v>0</v>
      </c>
      <c r="F36" s="3">
        <f t="shared" ref="F36:AE36" si="5">SUM(F31:F35)</f>
        <v>0</v>
      </c>
      <c r="G36" s="3">
        <f t="shared" si="5"/>
        <v>0</v>
      </c>
      <c r="H36" s="3">
        <f t="shared" si="5"/>
        <v>0</v>
      </c>
      <c r="I36" s="3">
        <f t="shared" si="5"/>
        <v>0</v>
      </c>
      <c r="J36" s="3">
        <f t="shared" si="5"/>
        <v>0</v>
      </c>
      <c r="K36" s="3">
        <f t="shared" si="5"/>
        <v>0</v>
      </c>
      <c r="L36" s="3">
        <f t="shared" si="5"/>
        <v>0</v>
      </c>
      <c r="M36" s="3">
        <f t="shared" si="5"/>
        <v>0</v>
      </c>
      <c r="N36" s="3">
        <f t="shared" si="5"/>
        <v>0</v>
      </c>
      <c r="O36" s="3">
        <f t="shared" si="5"/>
        <v>0</v>
      </c>
      <c r="P36" s="3">
        <f t="shared" si="5"/>
        <v>0</v>
      </c>
      <c r="Q36" s="3">
        <f t="shared" si="5"/>
        <v>0</v>
      </c>
      <c r="R36" s="3">
        <f t="shared" si="5"/>
        <v>0</v>
      </c>
      <c r="S36" s="3">
        <f t="shared" si="5"/>
        <v>0</v>
      </c>
      <c r="T36" s="3">
        <f t="shared" si="5"/>
        <v>0</v>
      </c>
      <c r="U36" s="3">
        <f t="shared" si="5"/>
        <v>0</v>
      </c>
      <c r="V36" s="3">
        <f t="shared" si="5"/>
        <v>0</v>
      </c>
      <c r="W36" s="3">
        <f t="shared" si="5"/>
        <v>0</v>
      </c>
      <c r="X36" s="3">
        <f t="shared" si="5"/>
        <v>0</v>
      </c>
      <c r="Y36" s="3">
        <f t="shared" si="5"/>
        <v>0</v>
      </c>
      <c r="Z36" s="3">
        <f t="shared" si="5"/>
        <v>0</v>
      </c>
      <c r="AA36" s="3">
        <f t="shared" si="5"/>
        <v>0</v>
      </c>
      <c r="AB36" s="3">
        <f t="shared" si="5"/>
        <v>0</v>
      </c>
      <c r="AC36" s="3">
        <f t="shared" si="5"/>
        <v>0</v>
      </c>
      <c r="AD36" s="3">
        <f t="shared" si="5"/>
        <v>0</v>
      </c>
      <c r="AE36" s="3">
        <f t="shared" si="5"/>
        <v>0</v>
      </c>
      <c r="AF36" s="4"/>
      <c r="AG36" s="111">
        <f>SUM(AG31)</f>
        <v>0</v>
      </c>
      <c r="AH36" s="111">
        <f t="shared" ref="AH36:AS36" si="6">SUM(AH31)</f>
        <v>0</v>
      </c>
      <c r="AI36" s="111">
        <f t="shared" si="6"/>
        <v>0</v>
      </c>
      <c r="AJ36" s="111">
        <f t="shared" si="6"/>
        <v>0</v>
      </c>
      <c r="AK36" s="111">
        <f t="shared" si="6"/>
        <v>0</v>
      </c>
      <c r="AL36" s="111">
        <f t="shared" si="6"/>
        <v>0</v>
      </c>
      <c r="AM36" s="111">
        <f t="shared" si="6"/>
        <v>0</v>
      </c>
      <c r="AN36" s="111">
        <f t="shared" si="6"/>
        <v>0</v>
      </c>
      <c r="AO36" s="111">
        <f t="shared" si="6"/>
        <v>0</v>
      </c>
      <c r="AP36" s="111">
        <f t="shared" si="6"/>
        <v>0</v>
      </c>
      <c r="AQ36" s="111">
        <f t="shared" si="6"/>
        <v>0</v>
      </c>
      <c r="AR36" s="111">
        <f t="shared" si="6"/>
        <v>0</v>
      </c>
      <c r="AS36" s="111">
        <f t="shared" si="6"/>
        <v>0</v>
      </c>
    </row>
    <row r="37" spans="1:46" ht="18.75">
      <c r="A37" s="318"/>
      <c r="B37" s="318"/>
      <c r="C37" s="318"/>
      <c r="D37" s="318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46" ht="19.5" customHeight="1">
      <c r="D38" s="26" t="s">
        <v>73</v>
      </c>
      <c r="E38" s="9">
        <f>SUM(E22,E29,E36)</f>
        <v>0</v>
      </c>
      <c r="F38" s="9">
        <f t="shared" ref="F38:I38" si="7">SUM(F22,F29,F36)</f>
        <v>0</v>
      </c>
      <c r="G38" s="9">
        <f t="shared" si="7"/>
        <v>0</v>
      </c>
      <c r="H38" s="9">
        <f t="shared" si="7"/>
        <v>0</v>
      </c>
      <c r="I38" s="9">
        <f t="shared" si="7"/>
        <v>0</v>
      </c>
      <c r="J38" s="9">
        <f t="shared" ref="J38:N38" si="8">SUM(J22,J29,J36)</f>
        <v>0</v>
      </c>
      <c r="K38" s="9">
        <f t="shared" si="8"/>
        <v>0</v>
      </c>
      <c r="L38" s="9">
        <f t="shared" si="8"/>
        <v>0</v>
      </c>
      <c r="M38" s="9">
        <f t="shared" si="8"/>
        <v>0</v>
      </c>
      <c r="N38" s="9">
        <f t="shared" si="8"/>
        <v>0</v>
      </c>
      <c r="O38" s="9">
        <f t="shared" ref="O38:R38" si="9">SUM(O22,O29,O36)</f>
        <v>0</v>
      </c>
      <c r="P38" s="9">
        <f t="shared" si="9"/>
        <v>0</v>
      </c>
      <c r="Q38" s="9">
        <f t="shared" si="9"/>
        <v>0</v>
      </c>
      <c r="R38" s="9">
        <f t="shared" si="9"/>
        <v>0</v>
      </c>
      <c r="S38" s="9">
        <f t="shared" ref="S38:V38" si="10">SUM(S22,S29,S36)</f>
        <v>0</v>
      </c>
      <c r="T38" s="9">
        <f t="shared" si="10"/>
        <v>0</v>
      </c>
      <c r="U38" s="9">
        <f t="shared" si="10"/>
        <v>0</v>
      </c>
      <c r="V38" s="9">
        <f t="shared" si="10"/>
        <v>0</v>
      </c>
      <c r="W38" s="9">
        <f t="shared" ref="W38:AS38" si="11">SUM(W22,W29,W36)</f>
        <v>0</v>
      </c>
      <c r="X38" s="9">
        <f t="shared" si="11"/>
        <v>0</v>
      </c>
      <c r="Y38" s="9">
        <f t="shared" si="11"/>
        <v>0</v>
      </c>
      <c r="Z38" s="9">
        <f t="shared" si="11"/>
        <v>0</v>
      </c>
      <c r="AA38" s="9">
        <f t="shared" si="11"/>
        <v>0</v>
      </c>
      <c r="AB38" s="9">
        <f t="shared" si="11"/>
        <v>0</v>
      </c>
      <c r="AC38" s="9">
        <f t="shared" si="11"/>
        <v>0</v>
      </c>
      <c r="AD38" s="9">
        <f t="shared" si="11"/>
        <v>0</v>
      </c>
      <c r="AE38" s="9">
        <f t="shared" si="11"/>
        <v>0</v>
      </c>
      <c r="AF38" s="4"/>
      <c r="AG38" s="111">
        <f t="shared" si="11"/>
        <v>0</v>
      </c>
      <c r="AH38" s="111">
        <f t="shared" si="11"/>
        <v>0</v>
      </c>
      <c r="AI38" s="111">
        <f t="shared" si="11"/>
        <v>0</v>
      </c>
      <c r="AJ38" s="111">
        <f t="shared" si="11"/>
        <v>0</v>
      </c>
      <c r="AK38" s="111">
        <f t="shared" si="11"/>
        <v>0</v>
      </c>
      <c r="AL38" s="111">
        <f t="shared" si="11"/>
        <v>0</v>
      </c>
      <c r="AM38" s="111">
        <f t="shared" si="11"/>
        <v>0</v>
      </c>
      <c r="AN38" s="111">
        <f t="shared" si="11"/>
        <v>0</v>
      </c>
      <c r="AO38" s="111">
        <f t="shared" si="11"/>
        <v>0</v>
      </c>
      <c r="AP38" s="111">
        <f t="shared" si="11"/>
        <v>0</v>
      </c>
      <c r="AQ38" s="111">
        <f t="shared" si="11"/>
        <v>0</v>
      </c>
      <c r="AR38" s="111">
        <f t="shared" si="11"/>
        <v>0</v>
      </c>
      <c r="AS38" s="111">
        <f t="shared" si="11"/>
        <v>0</v>
      </c>
    </row>
    <row r="39" spans="1:46" ht="15.75" thickBot="1"/>
    <row r="40" spans="1:46" ht="21.75" customHeight="1" thickBot="1">
      <c r="A40" s="1846" t="s">
        <v>45</v>
      </c>
      <c r="B40" s="1848" t="s">
        <v>66</v>
      </c>
      <c r="C40" s="1849"/>
      <c r="D40" s="1854" t="s">
        <v>67</v>
      </c>
      <c r="E40" s="1855" t="s">
        <v>94</v>
      </c>
      <c r="F40" s="1856"/>
      <c r="G40" s="1856"/>
      <c r="H40" s="1856"/>
      <c r="I40" s="1856"/>
      <c r="J40" s="1856"/>
      <c r="K40" s="1856"/>
      <c r="L40" s="1856"/>
      <c r="M40" s="1856"/>
      <c r="N40" s="1856"/>
      <c r="O40" s="1856"/>
      <c r="P40" s="1856"/>
      <c r="Q40" s="1822"/>
      <c r="R40" s="1822"/>
      <c r="S40" s="1822"/>
      <c r="T40" s="1822"/>
      <c r="U40" s="1857"/>
      <c r="V40" s="1857"/>
      <c r="W40" s="1858"/>
      <c r="AJ40" s="4"/>
    </row>
    <row r="41" spans="1:46" ht="21.75" customHeight="1" thickBot="1">
      <c r="A41" s="1847"/>
      <c r="B41" s="1850"/>
      <c r="C41" s="1851"/>
      <c r="D41" s="1846"/>
      <c r="E41" s="1859" t="s">
        <v>0</v>
      </c>
      <c r="F41" s="1859"/>
      <c r="G41" s="1859"/>
      <c r="H41" s="1859"/>
      <c r="I41" s="1859"/>
      <c r="J41" s="1859" t="s">
        <v>1</v>
      </c>
      <c r="K41" s="1859"/>
      <c r="L41" s="1859"/>
      <c r="M41" s="1859"/>
      <c r="N41" s="1859"/>
      <c r="O41" s="1860" t="s">
        <v>43</v>
      </c>
      <c r="P41" s="1861"/>
      <c r="Q41" s="1862" t="s">
        <v>194</v>
      </c>
      <c r="R41" s="1822"/>
      <c r="S41" s="1822"/>
      <c r="T41" s="1822"/>
      <c r="U41" s="1857"/>
      <c r="V41" s="1857"/>
      <c r="W41" s="1858"/>
      <c r="AJ41" s="4"/>
    </row>
    <row r="42" spans="1:46" ht="30" customHeight="1" thickBot="1">
      <c r="A42" s="1847"/>
      <c r="B42" s="1852"/>
      <c r="C42" s="1853"/>
      <c r="D42" s="1854"/>
      <c r="E42" s="636" t="s">
        <v>98</v>
      </c>
      <c r="F42" s="636" t="s">
        <v>72</v>
      </c>
      <c r="G42" s="637" t="s">
        <v>99</v>
      </c>
      <c r="H42" s="637" t="s">
        <v>70</v>
      </c>
      <c r="I42" s="637" t="s">
        <v>71</v>
      </c>
      <c r="J42" s="637" t="s">
        <v>98</v>
      </c>
      <c r="K42" s="636" t="s">
        <v>72</v>
      </c>
      <c r="L42" s="637" t="s">
        <v>99</v>
      </c>
      <c r="M42" s="637" t="s">
        <v>70</v>
      </c>
      <c r="N42" s="637" t="s">
        <v>71</v>
      </c>
      <c r="O42" s="637" t="s">
        <v>100</v>
      </c>
      <c r="P42" s="637" t="s">
        <v>101</v>
      </c>
      <c r="Q42" s="638" t="s">
        <v>197</v>
      </c>
      <c r="R42" s="638" t="s">
        <v>198</v>
      </c>
      <c r="S42" s="638" t="s">
        <v>199</v>
      </c>
      <c r="T42" s="638" t="s">
        <v>200</v>
      </c>
      <c r="U42" s="638" t="s">
        <v>201</v>
      </c>
      <c r="V42" s="639" t="s">
        <v>202</v>
      </c>
      <c r="W42" s="638" t="s">
        <v>203</v>
      </c>
      <c r="X42" s="4"/>
      <c r="Y42" s="4"/>
      <c r="AN42" s="4"/>
    </row>
    <row r="43" spans="1:46" ht="15" customHeight="1">
      <c r="A43" s="770" t="s">
        <v>432</v>
      </c>
      <c r="B43" s="1918" t="s">
        <v>509</v>
      </c>
      <c r="C43" s="1919"/>
      <c r="D43" s="771">
        <v>45</v>
      </c>
      <c r="E43" s="772"/>
      <c r="F43" s="773"/>
      <c r="G43" s="773"/>
      <c r="H43" s="773"/>
      <c r="I43" s="774"/>
      <c r="J43" s="775">
        <v>2</v>
      </c>
      <c r="K43" s="773">
        <v>30</v>
      </c>
      <c r="L43" s="773">
        <v>21</v>
      </c>
      <c r="M43" s="773">
        <v>0</v>
      </c>
      <c r="N43" s="774">
        <v>9</v>
      </c>
      <c r="O43" s="775">
        <v>5</v>
      </c>
      <c r="P43" s="776">
        <v>25</v>
      </c>
      <c r="Q43" s="777">
        <v>4</v>
      </c>
      <c r="R43" s="778">
        <v>3</v>
      </c>
      <c r="S43" s="779">
        <v>9</v>
      </c>
      <c r="T43" s="778">
        <v>8</v>
      </c>
      <c r="U43" s="778">
        <v>4</v>
      </c>
      <c r="V43" s="780">
        <v>1</v>
      </c>
      <c r="W43" s="781">
        <v>1</v>
      </c>
      <c r="X43" s="4"/>
      <c r="Y43" s="4"/>
      <c r="Z43" s="4"/>
      <c r="AA43" s="4"/>
      <c r="AT43" s="4"/>
    </row>
    <row r="44" spans="1:46" ht="15" customHeight="1">
      <c r="A44" s="782"/>
      <c r="B44" s="1916" t="s">
        <v>441</v>
      </c>
      <c r="C44" s="1917"/>
      <c r="D44" s="783">
        <v>51</v>
      </c>
      <c r="E44" s="784"/>
      <c r="F44" s="785"/>
      <c r="G44" s="785"/>
      <c r="H44" s="785"/>
      <c r="I44" s="786"/>
      <c r="J44" s="787">
        <v>2</v>
      </c>
      <c r="K44" s="785">
        <v>31</v>
      </c>
      <c r="L44" s="785">
        <v>20</v>
      </c>
      <c r="M44" s="785">
        <v>5</v>
      </c>
      <c r="N44" s="786">
        <v>6</v>
      </c>
      <c r="O44" s="787">
        <v>2</v>
      </c>
      <c r="P44" s="788">
        <v>29</v>
      </c>
      <c r="Q44" s="789">
        <v>2</v>
      </c>
      <c r="R44" s="790">
        <v>2</v>
      </c>
      <c r="S44" s="779">
        <v>8</v>
      </c>
      <c r="T44" s="790">
        <v>13</v>
      </c>
      <c r="U44" s="790">
        <v>4</v>
      </c>
      <c r="V44" s="780">
        <v>2</v>
      </c>
      <c r="W44" s="791">
        <v>0</v>
      </c>
      <c r="X44" s="4"/>
      <c r="Y44" s="4"/>
      <c r="Z44" s="4"/>
      <c r="AA44" s="4"/>
      <c r="AT44" s="4"/>
    </row>
    <row r="45" spans="1:46" ht="15" customHeight="1">
      <c r="A45" s="782"/>
      <c r="B45" s="1916" t="s">
        <v>442</v>
      </c>
      <c r="C45" s="1917"/>
      <c r="D45" s="792">
        <v>90</v>
      </c>
      <c r="E45" s="784"/>
      <c r="F45" s="785"/>
      <c r="G45" s="785"/>
      <c r="H45" s="785"/>
      <c r="I45" s="786"/>
      <c r="J45" s="787">
        <v>4</v>
      </c>
      <c r="K45" s="785">
        <v>65</v>
      </c>
      <c r="L45" s="785">
        <v>35</v>
      </c>
      <c r="M45" s="785">
        <v>4</v>
      </c>
      <c r="N45" s="786">
        <v>26</v>
      </c>
      <c r="O45" s="787">
        <v>1</v>
      </c>
      <c r="P45" s="788">
        <v>64</v>
      </c>
      <c r="Q45" s="789">
        <v>14</v>
      </c>
      <c r="R45" s="790">
        <v>17</v>
      </c>
      <c r="S45" s="779">
        <v>14</v>
      </c>
      <c r="T45" s="790">
        <v>15</v>
      </c>
      <c r="U45" s="790">
        <v>5</v>
      </c>
      <c r="V45" s="780">
        <v>0</v>
      </c>
      <c r="W45" s="791">
        <v>0</v>
      </c>
      <c r="X45" s="4"/>
      <c r="Y45" s="4"/>
      <c r="Z45" s="4"/>
      <c r="AA45" s="4"/>
      <c r="AT45" s="4"/>
    </row>
    <row r="46" spans="1:46" ht="15" customHeight="1">
      <c r="A46" s="782"/>
      <c r="B46" s="1916" t="s">
        <v>446</v>
      </c>
      <c r="C46" s="1917"/>
      <c r="D46" s="783">
        <v>21</v>
      </c>
      <c r="E46" s="784"/>
      <c r="F46" s="785"/>
      <c r="G46" s="785"/>
      <c r="H46" s="785"/>
      <c r="I46" s="786"/>
      <c r="J46" s="787">
        <v>1</v>
      </c>
      <c r="K46" s="785">
        <v>15</v>
      </c>
      <c r="L46" s="785">
        <v>14</v>
      </c>
      <c r="M46" s="785">
        <v>0</v>
      </c>
      <c r="N46" s="786">
        <v>1</v>
      </c>
      <c r="O46" s="787">
        <v>2</v>
      </c>
      <c r="P46" s="788">
        <v>13</v>
      </c>
      <c r="Q46" s="789">
        <v>0</v>
      </c>
      <c r="R46" s="790">
        <v>5</v>
      </c>
      <c r="S46" s="779">
        <v>4</v>
      </c>
      <c r="T46" s="790">
        <v>5</v>
      </c>
      <c r="U46" s="790">
        <v>1</v>
      </c>
      <c r="V46" s="780">
        <v>0</v>
      </c>
      <c r="W46" s="791">
        <v>0</v>
      </c>
      <c r="X46" s="4"/>
      <c r="Y46" s="4"/>
      <c r="Z46" s="4"/>
      <c r="AA46" s="4"/>
      <c r="AT46" s="4"/>
    </row>
    <row r="47" spans="1:46" ht="15" customHeight="1">
      <c r="A47" s="782"/>
      <c r="B47" s="1916" t="s">
        <v>510</v>
      </c>
      <c r="C47" s="1917"/>
      <c r="D47" s="783">
        <v>24</v>
      </c>
      <c r="E47" s="784"/>
      <c r="F47" s="785"/>
      <c r="G47" s="785"/>
      <c r="H47" s="785"/>
      <c r="I47" s="786"/>
      <c r="J47" s="787">
        <v>1</v>
      </c>
      <c r="K47" s="785">
        <v>10</v>
      </c>
      <c r="L47" s="785">
        <v>7</v>
      </c>
      <c r="M47" s="785">
        <v>0</v>
      </c>
      <c r="N47" s="786">
        <v>3</v>
      </c>
      <c r="O47" s="787">
        <v>0</v>
      </c>
      <c r="P47" s="788">
        <v>10</v>
      </c>
      <c r="Q47" s="789">
        <v>1</v>
      </c>
      <c r="R47" s="790">
        <v>2</v>
      </c>
      <c r="S47" s="779">
        <v>3</v>
      </c>
      <c r="T47" s="790">
        <v>3</v>
      </c>
      <c r="U47" s="790">
        <v>0</v>
      </c>
      <c r="V47" s="780">
        <v>1</v>
      </c>
      <c r="W47" s="791">
        <v>0</v>
      </c>
      <c r="X47" s="4"/>
      <c r="Y47" s="4"/>
      <c r="Z47" s="4"/>
      <c r="AA47" s="4"/>
      <c r="AT47" s="4"/>
    </row>
    <row r="48" spans="1:46" ht="15" customHeight="1">
      <c r="A48" s="782" t="s">
        <v>449</v>
      </c>
      <c r="B48" s="1916" t="s">
        <v>511</v>
      </c>
      <c r="C48" s="1917"/>
      <c r="D48" s="783">
        <v>69</v>
      </c>
      <c r="E48" s="784"/>
      <c r="F48" s="785"/>
      <c r="G48" s="785"/>
      <c r="H48" s="785"/>
      <c r="I48" s="786"/>
      <c r="J48" s="787">
        <v>3</v>
      </c>
      <c r="K48" s="785">
        <v>44</v>
      </c>
      <c r="L48" s="785">
        <v>18</v>
      </c>
      <c r="M48" s="785">
        <v>0</v>
      </c>
      <c r="N48" s="786">
        <v>26</v>
      </c>
      <c r="O48" s="787">
        <v>0</v>
      </c>
      <c r="P48" s="788">
        <v>44</v>
      </c>
      <c r="Q48" s="789">
        <v>0</v>
      </c>
      <c r="R48" s="790">
        <v>7</v>
      </c>
      <c r="S48" s="779">
        <v>17</v>
      </c>
      <c r="T48" s="790">
        <v>9</v>
      </c>
      <c r="U48" s="790">
        <v>8</v>
      </c>
      <c r="V48" s="780">
        <v>2</v>
      </c>
      <c r="W48" s="791">
        <v>1</v>
      </c>
      <c r="X48" s="4"/>
      <c r="Y48" s="4"/>
      <c r="Z48" s="4"/>
      <c r="AA48" s="4"/>
      <c r="AT48" s="4"/>
    </row>
    <row r="49" spans="1:46" ht="15" customHeight="1">
      <c r="A49" s="782"/>
      <c r="B49" s="1916" t="s">
        <v>512</v>
      </c>
      <c r="C49" s="1917"/>
      <c r="D49" s="783">
        <v>75</v>
      </c>
      <c r="E49" s="784"/>
      <c r="F49" s="785"/>
      <c r="G49" s="785"/>
      <c r="H49" s="785"/>
      <c r="I49" s="786"/>
      <c r="J49" s="787">
        <v>3</v>
      </c>
      <c r="K49" s="785">
        <v>38</v>
      </c>
      <c r="L49" s="785">
        <v>15</v>
      </c>
      <c r="M49" s="785">
        <v>2</v>
      </c>
      <c r="N49" s="786">
        <v>21</v>
      </c>
      <c r="O49" s="787">
        <v>0</v>
      </c>
      <c r="P49" s="788">
        <v>38</v>
      </c>
      <c r="Q49" s="789">
        <v>0</v>
      </c>
      <c r="R49" s="790">
        <v>7</v>
      </c>
      <c r="S49" s="779">
        <v>15</v>
      </c>
      <c r="T49" s="790">
        <v>8</v>
      </c>
      <c r="U49" s="790">
        <v>6</v>
      </c>
      <c r="V49" s="780">
        <v>1</v>
      </c>
      <c r="W49" s="791">
        <v>1</v>
      </c>
      <c r="X49" s="4"/>
      <c r="Y49" s="4"/>
      <c r="Z49" s="4"/>
      <c r="AA49" s="4"/>
      <c r="AT49" s="4"/>
    </row>
    <row r="50" spans="1:46" ht="15" customHeight="1">
      <c r="A50" s="782"/>
      <c r="B50" s="1916" t="s">
        <v>513</v>
      </c>
      <c r="C50" s="1917"/>
      <c r="D50" s="783">
        <v>57</v>
      </c>
      <c r="E50" s="784"/>
      <c r="F50" s="785"/>
      <c r="G50" s="785"/>
      <c r="H50" s="785"/>
      <c r="I50" s="786"/>
      <c r="J50" s="787">
        <v>3</v>
      </c>
      <c r="K50" s="785">
        <v>45</v>
      </c>
      <c r="L50" s="785">
        <v>18</v>
      </c>
      <c r="M50" s="785">
        <v>1</v>
      </c>
      <c r="N50" s="786">
        <v>26</v>
      </c>
      <c r="O50" s="787">
        <v>0</v>
      </c>
      <c r="P50" s="788">
        <v>45</v>
      </c>
      <c r="Q50" s="789">
        <v>0</v>
      </c>
      <c r="R50" s="790">
        <v>8</v>
      </c>
      <c r="S50" s="779">
        <v>19</v>
      </c>
      <c r="T50" s="790">
        <v>7</v>
      </c>
      <c r="U50" s="790">
        <v>8</v>
      </c>
      <c r="V50" s="780">
        <v>2</v>
      </c>
      <c r="W50" s="791">
        <v>1</v>
      </c>
      <c r="X50" s="4"/>
      <c r="Y50" s="4"/>
      <c r="Z50" s="4"/>
      <c r="AA50" s="4"/>
      <c r="AT50" s="4"/>
    </row>
    <row r="51" spans="1:46" ht="15" customHeight="1">
      <c r="A51" s="782"/>
      <c r="B51" s="1916" t="s">
        <v>514</v>
      </c>
      <c r="C51" s="1917"/>
      <c r="D51" s="783">
        <v>132</v>
      </c>
      <c r="E51" s="784"/>
      <c r="F51" s="785"/>
      <c r="G51" s="785"/>
      <c r="H51" s="785"/>
      <c r="I51" s="786"/>
      <c r="J51" s="787">
        <v>6</v>
      </c>
      <c r="K51" s="785">
        <v>87</v>
      </c>
      <c r="L51" s="785">
        <v>11</v>
      </c>
      <c r="M51" s="785">
        <v>6</v>
      </c>
      <c r="N51" s="786">
        <v>70</v>
      </c>
      <c r="O51" s="787">
        <v>17</v>
      </c>
      <c r="P51" s="788">
        <v>70</v>
      </c>
      <c r="Q51" s="789">
        <v>5</v>
      </c>
      <c r="R51" s="790">
        <v>12</v>
      </c>
      <c r="S51" s="779">
        <v>9</v>
      </c>
      <c r="T51" s="790">
        <v>35</v>
      </c>
      <c r="U51" s="790">
        <v>9</v>
      </c>
      <c r="V51" s="780">
        <v>14</v>
      </c>
      <c r="W51" s="791">
        <v>3</v>
      </c>
      <c r="X51" s="4"/>
      <c r="Y51" s="4"/>
      <c r="Z51" s="4"/>
      <c r="AA51" s="4"/>
      <c r="AT51" s="4"/>
    </row>
    <row r="52" spans="1:46" ht="15" customHeight="1">
      <c r="A52" s="782" t="s">
        <v>515</v>
      </c>
      <c r="B52" s="1916" t="s">
        <v>516</v>
      </c>
      <c r="C52" s="1917"/>
      <c r="D52" s="783">
        <v>78</v>
      </c>
      <c r="E52" s="784"/>
      <c r="F52" s="785"/>
      <c r="G52" s="785"/>
      <c r="H52" s="785"/>
      <c r="I52" s="786"/>
      <c r="J52" s="787">
        <v>4</v>
      </c>
      <c r="K52" s="785">
        <v>63</v>
      </c>
      <c r="L52" s="785">
        <v>54</v>
      </c>
      <c r="M52" s="785">
        <v>2</v>
      </c>
      <c r="N52" s="786">
        <v>7</v>
      </c>
      <c r="O52" s="787">
        <v>0</v>
      </c>
      <c r="P52" s="788">
        <v>63</v>
      </c>
      <c r="Q52" s="789">
        <v>15</v>
      </c>
      <c r="R52" s="790">
        <v>22</v>
      </c>
      <c r="S52" s="779">
        <v>18</v>
      </c>
      <c r="T52" s="790">
        <v>6</v>
      </c>
      <c r="U52" s="790">
        <v>2</v>
      </c>
      <c r="V52" s="780">
        <v>0</v>
      </c>
      <c r="W52" s="791">
        <v>0</v>
      </c>
      <c r="X52" s="4"/>
      <c r="Y52" s="4"/>
      <c r="Z52" s="4"/>
      <c r="AA52" s="4"/>
      <c r="AT52" s="4"/>
    </row>
    <row r="53" spans="1:46" ht="15" customHeight="1">
      <c r="A53" s="782"/>
      <c r="B53" s="1916" t="s">
        <v>417</v>
      </c>
      <c r="C53" s="1924"/>
      <c r="D53" s="783">
        <v>27</v>
      </c>
      <c r="E53" s="784"/>
      <c r="F53" s="785"/>
      <c r="G53" s="785"/>
      <c r="H53" s="785"/>
      <c r="I53" s="786"/>
      <c r="J53" s="787">
        <v>1</v>
      </c>
      <c r="K53" s="785">
        <v>18</v>
      </c>
      <c r="L53" s="785">
        <v>9</v>
      </c>
      <c r="M53" s="785">
        <v>0</v>
      </c>
      <c r="N53" s="786">
        <v>9</v>
      </c>
      <c r="O53" s="787">
        <v>0</v>
      </c>
      <c r="P53" s="788">
        <v>18</v>
      </c>
      <c r="Q53" s="789">
        <v>4</v>
      </c>
      <c r="R53" s="790">
        <v>9</v>
      </c>
      <c r="S53" s="779">
        <v>2</v>
      </c>
      <c r="T53" s="790">
        <v>1</v>
      </c>
      <c r="U53" s="790">
        <v>2</v>
      </c>
      <c r="V53" s="780">
        <v>0</v>
      </c>
      <c r="W53" s="791">
        <v>0</v>
      </c>
      <c r="X53" s="4"/>
      <c r="Y53" s="4"/>
      <c r="Z53" s="4"/>
      <c r="AA53" s="4"/>
      <c r="AT53" s="4"/>
    </row>
    <row r="54" spans="1:46" ht="15" customHeight="1">
      <c r="A54" s="782"/>
      <c r="B54" s="1925" t="s">
        <v>517</v>
      </c>
      <c r="C54" s="1926"/>
      <c r="D54" s="793">
        <v>27</v>
      </c>
      <c r="E54" s="794"/>
      <c r="F54" s="795"/>
      <c r="G54" s="795"/>
      <c r="H54" s="795"/>
      <c r="I54" s="796"/>
      <c r="J54" s="797">
        <v>1</v>
      </c>
      <c r="K54" s="795">
        <v>6</v>
      </c>
      <c r="L54" s="795">
        <v>5</v>
      </c>
      <c r="M54" s="795">
        <v>0</v>
      </c>
      <c r="N54" s="796">
        <v>1</v>
      </c>
      <c r="O54" s="797">
        <v>0</v>
      </c>
      <c r="P54" s="798">
        <v>6</v>
      </c>
      <c r="Q54" s="799">
        <v>2</v>
      </c>
      <c r="R54" s="800">
        <v>2</v>
      </c>
      <c r="S54" s="779">
        <v>1</v>
      </c>
      <c r="T54" s="800">
        <v>0</v>
      </c>
      <c r="U54" s="800">
        <v>1</v>
      </c>
      <c r="V54" s="780">
        <v>0</v>
      </c>
      <c r="W54" s="801">
        <v>0</v>
      </c>
      <c r="X54" s="4"/>
      <c r="Y54" s="4"/>
      <c r="Z54" s="4"/>
      <c r="AA54" s="4"/>
      <c r="AT54" s="4"/>
    </row>
    <row r="55" spans="1:46" ht="15" customHeight="1">
      <c r="A55" s="782" t="s">
        <v>485</v>
      </c>
      <c r="B55" s="1925" t="s">
        <v>518</v>
      </c>
      <c r="C55" s="1917"/>
      <c r="D55" s="792">
        <v>270</v>
      </c>
      <c r="E55" s="794"/>
      <c r="F55" s="795"/>
      <c r="G55" s="795"/>
      <c r="H55" s="795"/>
      <c r="I55" s="796"/>
      <c r="J55" s="797">
        <v>12</v>
      </c>
      <c r="K55" s="795">
        <v>174</v>
      </c>
      <c r="L55" s="795">
        <v>58</v>
      </c>
      <c r="M55" s="795">
        <v>14</v>
      </c>
      <c r="N55" s="796">
        <v>102</v>
      </c>
      <c r="O55" s="797">
        <v>0</v>
      </c>
      <c r="P55" s="798">
        <v>174</v>
      </c>
      <c r="Q55" s="799">
        <v>0</v>
      </c>
      <c r="R55" s="800">
        <v>20</v>
      </c>
      <c r="S55" s="779">
        <v>88</v>
      </c>
      <c r="T55" s="800">
        <v>29</v>
      </c>
      <c r="U55" s="800">
        <v>20</v>
      </c>
      <c r="V55" s="780">
        <v>8</v>
      </c>
      <c r="W55" s="801">
        <v>9</v>
      </c>
      <c r="X55" s="4"/>
      <c r="Y55" s="4"/>
      <c r="Z55" s="4"/>
      <c r="AA55" s="4"/>
      <c r="AT55" s="4"/>
    </row>
    <row r="56" spans="1:46" ht="15" customHeight="1">
      <c r="A56" s="782" t="s">
        <v>492</v>
      </c>
      <c r="B56" s="1925" t="s">
        <v>519</v>
      </c>
      <c r="C56" s="1917"/>
      <c r="D56" s="783">
        <v>36</v>
      </c>
      <c r="E56" s="794"/>
      <c r="F56" s="795"/>
      <c r="G56" s="795"/>
      <c r="H56" s="795"/>
      <c r="I56" s="796"/>
      <c r="J56" s="797">
        <v>2</v>
      </c>
      <c r="K56" s="795">
        <v>29</v>
      </c>
      <c r="L56" s="795">
        <v>18</v>
      </c>
      <c r="M56" s="795">
        <v>5</v>
      </c>
      <c r="N56" s="796">
        <v>6</v>
      </c>
      <c r="O56" s="797">
        <v>9</v>
      </c>
      <c r="P56" s="798">
        <v>20</v>
      </c>
      <c r="Q56" s="799">
        <v>1</v>
      </c>
      <c r="R56" s="800">
        <v>8</v>
      </c>
      <c r="S56" s="779">
        <v>8</v>
      </c>
      <c r="T56" s="800">
        <v>9</v>
      </c>
      <c r="U56" s="800">
        <v>1</v>
      </c>
      <c r="V56" s="780">
        <v>2</v>
      </c>
      <c r="W56" s="801">
        <v>0</v>
      </c>
      <c r="X56" s="4"/>
      <c r="Y56" s="4"/>
      <c r="Z56" s="4"/>
      <c r="AA56" s="4"/>
      <c r="AT56" s="4"/>
    </row>
    <row r="57" spans="1:46" ht="15" customHeight="1">
      <c r="A57" s="782" t="s">
        <v>494</v>
      </c>
      <c r="B57" s="1925" t="s">
        <v>520</v>
      </c>
      <c r="C57" s="1917"/>
      <c r="D57" s="783">
        <v>24</v>
      </c>
      <c r="E57" s="794"/>
      <c r="F57" s="795"/>
      <c r="G57" s="795"/>
      <c r="H57" s="795"/>
      <c r="I57" s="796"/>
      <c r="J57" s="797">
        <v>1</v>
      </c>
      <c r="K57" s="795">
        <v>10</v>
      </c>
      <c r="L57" s="795">
        <v>5</v>
      </c>
      <c r="M57" s="795">
        <v>0</v>
      </c>
      <c r="N57" s="796">
        <v>5</v>
      </c>
      <c r="O57" s="797">
        <v>0</v>
      </c>
      <c r="P57" s="798">
        <v>10</v>
      </c>
      <c r="Q57" s="799">
        <v>0</v>
      </c>
      <c r="R57" s="802">
        <v>3</v>
      </c>
      <c r="S57" s="779">
        <v>2</v>
      </c>
      <c r="T57" s="800">
        <v>4</v>
      </c>
      <c r="U57" s="800">
        <v>1</v>
      </c>
      <c r="V57" s="780">
        <v>0</v>
      </c>
      <c r="W57" s="801">
        <v>0</v>
      </c>
      <c r="X57" s="4"/>
      <c r="Y57" s="4"/>
      <c r="Z57" s="4"/>
      <c r="AA57" s="4"/>
      <c r="AT57" s="4"/>
    </row>
    <row r="58" spans="1:46" ht="15" customHeight="1">
      <c r="A58" s="782"/>
      <c r="B58" s="1925" t="s">
        <v>521</v>
      </c>
      <c r="C58" s="1917"/>
      <c r="D58" s="783">
        <v>63</v>
      </c>
      <c r="E58" s="794"/>
      <c r="F58" s="795"/>
      <c r="G58" s="795"/>
      <c r="H58" s="795"/>
      <c r="I58" s="796"/>
      <c r="J58" s="797">
        <v>3</v>
      </c>
      <c r="K58" s="795">
        <v>46</v>
      </c>
      <c r="L58" s="795">
        <v>23</v>
      </c>
      <c r="M58" s="795">
        <v>0</v>
      </c>
      <c r="N58" s="796">
        <v>23</v>
      </c>
      <c r="O58" s="797">
        <v>1</v>
      </c>
      <c r="P58" s="798">
        <v>45</v>
      </c>
      <c r="Q58" s="799">
        <v>3</v>
      </c>
      <c r="R58" s="800">
        <v>12</v>
      </c>
      <c r="S58" s="779">
        <v>15</v>
      </c>
      <c r="T58" s="800">
        <v>8</v>
      </c>
      <c r="U58" s="800">
        <v>8</v>
      </c>
      <c r="V58" s="780">
        <v>0</v>
      </c>
      <c r="W58" s="801">
        <v>0</v>
      </c>
      <c r="X58" s="4"/>
      <c r="Y58" s="4"/>
      <c r="Z58" s="4"/>
      <c r="AA58" s="4"/>
      <c r="AT58" s="4"/>
    </row>
    <row r="59" spans="1:46" ht="15" customHeight="1">
      <c r="A59" s="803"/>
      <c r="B59" s="1927" t="s">
        <v>501</v>
      </c>
      <c r="C59" s="1928"/>
      <c r="D59" s="783">
        <v>30</v>
      </c>
      <c r="E59" s="794"/>
      <c r="F59" s="795"/>
      <c r="G59" s="795"/>
      <c r="H59" s="795"/>
      <c r="I59" s="796"/>
      <c r="J59" s="797">
        <v>1</v>
      </c>
      <c r="K59" s="795">
        <v>10</v>
      </c>
      <c r="L59" s="795">
        <v>4</v>
      </c>
      <c r="M59" s="795">
        <v>2</v>
      </c>
      <c r="N59" s="796">
        <v>4</v>
      </c>
      <c r="O59" s="797">
        <v>0</v>
      </c>
      <c r="P59" s="798">
        <v>10</v>
      </c>
      <c r="Q59" s="799">
        <v>1</v>
      </c>
      <c r="R59" s="800">
        <v>1</v>
      </c>
      <c r="S59" s="779">
        <v>3</v>
      </c>
      <c r="T59" s="800">
        <v>1</v>
      </c>
      <c r="U59" s="800">
        <v>4</v>
      </c>
      <c r="V59" s="780">
        <v>0</v>
      </c>
      <c r="W59" s="801">
        <v>0</v>
      </c>
      <c r="X59" s="4"/>
      <c r="Y59" s="4"/>
      <c r="Z59" s="4"/>
      <c r="AA59" s="4"/>
      <c r="AT59" s="4"/>
    </row>
    <row r="60" spans="1:46" ht="15" customHeight="1">
      <c r="A60" s="804"/>
      <c r="B60" s="1929" t="s">
        <v>522</v>
      </c>
      <c r="C60" s="1930"/>
      <c r="D60" s="783">
        <v>18</v>
      </c>
      <c r="E60" s="794"/>
      <c r="F60" s="795"/>
      <c r="G60" s="795"/>
      <c r="H60" s="795"/>
      <c r="I60" s="796"/>
      <c r="J60" s="797">
        <v>1</v>
      </c>
      <c r="K60" s="795">
        <v>15</v>
      </c>
      <c r="L60" s="795">
        <v>6</v>
      </c>
      <c r="M60" s="795">
        <v>0</v>
      </c>
      <c r="N60" s="796">
        <v>9</v>
      </c>
      <c r="O60" s="797">
        <v>0</v>
      </c>
      <c r="P60" s="798">
        <v>15</v>
      </c>
      <c r="Q60" s="799">
        <v>2</v>
      </c>
      <c r="R60" s="800">
        <v>7</v>
      </c>
      <c r="S60" s="779">
        <v>4</v>
      </c>
      <c r="T60" s="800">
        <v>1</v>
      </c>
      <c r="U60" s="800">
        <v>1</v>
      </c>
      <c r="V60" s="780">
        <v>0</v>
      </c>
      <c r="W60" s="801">
        <v>0</v>
      </c>
      <c r="X60" s="4"/>
      <c r="Y60" s="4"/>
      <c r="Z60" s="4"/>
      <c r="AA60" s="4"/>
      <c r="AT60" s="4"/>
    </row>
    <row r="61" spans="1:46" ht="15" customHeight="1">
      <c r="A61" s="805"/>
      <c r="B61" s="1933" t="s">
        <v>503</v>
      </c>
      <c r="C61" s="1934"/>
      <c r="D61" s="783">
        <v>24</v>
      </c>
      <c r="E61" s="794"/>
      <c r="F61" s="795"/>
      <c r="G61" s="795"/>
      <c r="H61" s="795"/>
      <c r="I61" s="796"/>
      <c r="J61" s="797">
        <v>1</v>
      </c>
      <c r="K61" s="795">
        <v>15</v>
      </c>
      <c r="L61" s="795">
        <v>4</v>
      </c>
      <c r="M61" s="795">
        <v>3</v>
      </c>
      <c r="N61" s="796">
        <v>8</v>
      </c>
      <c r="O61" s="797">
        <v>0</v>
      </c>
      <c r="P61" s="798">
        <v>15</v>
      </c>
      <c r="Q61" s="799">
        <v>2</v>
      </c>
      <c r="R61" s="800">
        <v>5</v>
      </c>
      <c r="S61" s="779">
        <v>3</v>
      </c>
      <c r="T61" s="800">
        <v>3</v>
      </c>
      <c r="U61" s="800">
        <v>1</v>
      </c>
      <c r="V61" s="780">
        <v>1</v>
      </c>
      <c r="W61" s="801">
        <v>0</v>
      </c>
      <c r="X61" s="4"/>
      <c r="Y61" s="4"/>
      <c r="Z61" s="4"/>
      <c r="AA61" s="4"/>
      <c r="AT61" s="4"/>
    </row>
    <row r="62" spans="1:46" ht="15" customHeight="1">
      <c r="A62" s="463"/>
      <c r="B62" s="1920"/>
      <c r="C62" s="1921"/>
      <c r="D62" s="429"/>
      <c r="E62" s="194"/>
      <c r="F62" s="192"/>
      <c r="G62" s="192"/>
      <c r="H62" s="192"/>
      <c r="I62" s="193"/>
      <c r="J62" s="194"/>
      <c r="K62" s="192"/>
      <c r="L62" s="192"/>
      <c r="M62" s="192"/>
      <c r="N62" s="193"/>
      <c r="O62" s="194"/>
      <c r="P62" s="196"/>
      <c r="Q62" s="175"/>
      <c r="R62" s="176"/>
      <c r="S62" s="467"/>
      <c r="T62" s="176"/>
      <c r="U62" s="176"/>
      <c r="V62" s="468"/>
      <c r="W62" s="177"/>
      <c r="X62" s="4"/>
      <c r="Y62" s="4"/>
      <c r="Z62" s="4"/>
      <c r="AA62" s="4"/>
      <c r="AT62" s="4"/>
    </row>
    <row r="63" spans="1:46" ht="15" customHeight="1">
      <c r="A63" s="463"/>
      <c r="B63" s="1920"/>
      <c r="C63" s="1921"/>
      <c r="D63" s="201"/>
      <c r="E63" s="194"/>
      <c r="F63" s="192"/>
      <c r="G63" s="192"/>
      <c r="H63" s="192"/>
      <c r="I63" s="193"/>
      <c r="J63" s="194"/>
      <c r="K63" s="192"/>
      <c r="L63" s="192"/>
      <c r="M63" s="192"/>
      <c r="N63" s="193"/>
      <c r="O63" s="194"/>
      <c r="P63" s="196"/>
      <c r="Q63" s="175"/>
      <c r="R63" s="176"/>
      <c r="S63" s="467"/>
      <c r="T63" s="176"/>
      <c r="U63" s="176"/>
      <c r="V63" s="468"/>
      <c r="W63" s="177"/>
      <c r="X63" s="4"/>
      <c r="Y63" s="4"/>
      <c r="Z63" s="4"/>
      <c r="AA63" s="4"/>
      <c r="AT63" s="4"/>
    </row>
    <row r="64" spans="1:46" ht="15" customHeight="1">
      <c r="A64" s="463"/>
      <c r="B64" s="1920"/>
      <c r="C64" s="1921"/>
      <c r="D64" s="201"/>
      <c r="E64" s="194"/>
      <c r="F64" s="192"/>
      <c r="G64" s="192"/>
      <c r="H64" s="192"/>
      <c r="I64" s="193"/>
      <c r="J64" s="194"/>
      <c r="K64" s="192"/>
      <c r="L64" s="192"/>
      <c r="M64" s="192"/>
      <c r="N64" s="193"/>
      <c r="O64" s="194"/>
      <c r="P64" s="196"/>
      <c r="Q64" s="175"/>
      <c r="R64" s="176"/>
      <c r="S64" s="467"/>
      <c r="T64" s="176"/>
      <c r="U64" s="176"/>
      <c r="V64" s="468"/>
      <c r="W64" s="177"/>
      <c r="X64" s="4"/>
      <c r="Y64" s="4"/>
      <c r="Z64" s="4"/>
      <c r="AA64" s="4"/>
      <c r="AT64" s="4"/>
    </row>
    <row r="65" spans="1:46" ht="15" customHeight="1">
      <c r="A65" s="463"/>
      <c r="B65" s="1920"/>
      <c r="C65" s="1921"/>
      <c r="D65" s="201"/>
      <c r="E65" s="194"/>
      <c r="F65" s="192"/>
      <c r="G65" s="192"/>
      <c r="H65" s="192"/>
      <c r="I65" s="193"/>
      <c r="J65" s="194"/>
      <c r="K65" s="192"/>
      <c r="L65" s="192"/>
      <c r="M65" s="192"/>
      <c r="N65" s="193"/>
      <c r="O65" s="194"/>
      <c r="P65" s="196"/>
      <c r="Q65" s="175"/>
      <c r="R65" s="176"/>
      <c r="S65" s="467"/>
      <c r="T65" s="176"/>
      <c r="U65" s="176"/>
      <c r="V65" s="468"/>
      <c r="W65" s="177"/>
      <c r="X65" s="4"/>
      <c r="Y65" s="4"/>
      <c r="Z65" s="4"/>
      <c r="AA65" s="4"/>
      <c r="AT65" s="4"/>
    </row>
    <row r="66" spans="1:46" ht="15" customHeight="1">
      <c r="A66" s="413"/>
      <c r="B66" s="1922"/>
      <c r="C66" s="1923"/>
      <c r="D66" s="201"/>
      <c r="E66" s="194"/>
      <c r="F66" s="192"/>
      <c r="G66" s="192"/>
      <c r="H66" s="192"/>
      <c r="I66" s="193"/>
      <c r="J66" s="194"/>
      <c r="K66" s="192"/>
      <c r="L66" s="192"/>
      <c r="M66" s="192"/>
      <c r="N66" s="193"/>
      <c r="O66" s="194"/>
      <c r="P66" s="196"/>
      <c r="Q66" s="175"/>
      <c r="R66" s="176"/>
      <c r="S66" s="628"/>
      <c r="T66" s="176"/>
      <c r="U66" s="176"/>
      <c r="V66" s="629"/>
      <c r="W66" s="177"/>
      <c r="X66" s="4"/>
      <c r="Y66" s="4"/>
      <c r="Z66" s="4"/>
      <c r="AA66" s="4"/>
      <c r="AT66" s="4"/>
    </row>
    <row r="67" spans="1:46" ht="15" customHeight="1" thickBot="1">
      <c r="A67" s="200"/>
      <c r="B67" s="1931"/>
      <c r="C67" s="1932"/>
      <c r="D67" s="204"/>
      <c r="E67" s="49"/>
      <c r="F67" s="7"/>
      <c r="G67" s="7"/>
      <c r="H67" s="7"/>
      <c r="I67" s="8"/>
      <c r="J67" s="49"/>
      <c r="K67" s="7"/>
      <c r="L67" s="7"/>
      <c r="M67" s="7"/>
      <c r="N67" s="8"/>
      <c r="O67" s="49"/>
      <c r="P67" s="198"/>
      <c r="Q67" s="49"/>
      <c r="R67" s="190"/>
      <c r="S67" s="627"/>
      <c r="T67" s="400"/>
      <c r="U67" s="400"/>
      <c r="V67" s="54"/>
      <c r="W67" s="199"/>
      <c r="X67" s="4"/>
      <c r="Y67" s="4"/>
    </row>
    <row r="68" spans="1:46">
      <c r="A68" s="125"/>
      <c r="B68" s="125"/>
      <c r="C68" s="125"/>
      <c r="D68" s="12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46" ht="19.5" customHeight="1">
      <c r="A69" s="125"/>
      <c r="B69" s="125"/>
      <c r="C69" s="125"/>
      <c r="D69" s="27" t="s">
        <v>74</v>
      </c>
      <c r="E69" s="50">
        <f t="shared" ref="E69:W69" si="12">SUM(E43:E67)</f>
        <v>0</v>
      </c>
      <c r="F69" s="50">
        <f t="shared" si="12"/>
        <v>0</v>
      </c>
      <c r="G69" s="50">
        <f t="shared" si="12"/>
        <v>0</v>
      </c>
      <c r="H69" s="50">
        <f t="shared" si="12"/>
        <v>0</v>
      </c>
      <c r="I69" s="50">
        <f t="shared" si="12"/>
        <v>0</v>
      </c>
      <c r="J69" s="50">
        <f t="shared" si="12"/>
        <v>52</v>
      </c>
      <c r="K69" s="50">
        <f t="shared" si="12"/>
        <v>751</v>
      </c>
      <c r="L69" s="50">
        <f t="shared" si="12"/>
        <v>345</v>
      </c>
      <c r="M69" s="50">
        <f t="shared" si="12"/>
        <v>44</v>
      </c>
      <c r="N69" s="50">
        <f t="shared" si="12"/>
        <v>362</v>
      </c>
      <c r="O69" s="50">
        <f t="shared" si="12"/>
        <v>37</v>
      </c>
      <c r="P69" s="50">
        <f t="shared" si="12"/>
        <v>714</v>
      </c>
      <c r="Q69" s="50">
        <f t="shared" si="12"/>
        <v>56</v>
      </c>
      <c r="R69" s="50">
        <f t="shared" si="12"/>
        <v>152</v>
      </c>
      <c r="S69" s="50">
        <f t="shared" si="12"/>
        <v>242</v>
      </c>
      <c r="T69" s="50">
        <f t="shared" si="12"/>
        <v>165</v>
      </c>
      <c r="U69" s="50">
        <f t="shared" si="12"/>
        <v>86</v>
      </c>
      <c r="V69" s="50">
        <f t="shared" si="12"/>
        <v>34</v>
      </c>
      <c r="W69" s="50">
        <f t="shared" si="12"/>
        <v>16</v>
      </c>
      <c r="X69" s="4"/>
      <c r="Y69" s="4"/>
    </row>
    <row r="70" spans="1:46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46" ht="29.25" customHeight="1">
      <c r="D71" s="1935" t="s">
        <v>95</v>
      </c>
      <c r="E71" s="706" t="s">
        <v>98</v>
      </c>
      <c r="F71" s="706" t="s">
        <v>72</v>
      </c>
      <c r="G71" s="706" t="s">
        <v>99</v>
      </c>
      <c r="H71" s="706" t="s">
        <v>70</v>
      </c>
      <c r="I71" s="706" t="s">
        <v>71</v>
      </c>
      <c r="J71" s="706" t="s">
        <v>100</v>
      </c>
      <c r="K71" s="706" t="s">
        <v>101</v>
      </c>
      <c r="L71" s="708" t="s">
        <v>197</v>
      </c>
      <c r="M71" s="708" t="s">
        <v>198</v>
      </c>
      <c r="N71" s="708" t="s">
        <v>199</v>
      </c>
      <c r="O71" s="708" t="s">
        <v>200</v>
      </c>
      <c r="P71" s="708" t="s">
        <v>201</v>
      </c>
      <c r="Q71" s="709" t="s">
        <v>202</v>
      </c>
      <c r="R71" s="709" t="s">
        <v>203</v>
      </c>
      <c r="S71" s="4"/>
      <c r="T71" s="4"/>
      <c r="U71" s="4"/>
      <c r="V71" s="4"/>
      <c r="W71" s="4"/>
    </row>
    <row r="72" spans="1:46" ht="22.5" customHeight="1">
      <c r="D72" s="1935"/>
      <c r="E72" s="659">
        <f>SUM(E69+J69+J38+E38)</f>
        <v>52</v>
      </c>
      <c r="F72" s="659">
        <f>SUM(F69+K69+F38,K38,O38,S38+AG38)</f>
        <v>751</v>
      </c>
      <c r="G72" s="659">
        <f t="shared" ref="G72:I72" si="13">SUM(G69+L69+G38,L38,P38,T38+AH38)</f>
        <v>345</v>
      </c>
      <c r="H72" s="659">
        <f t="shared" si="13"/>
        <v>44</v>
      </c>
      <c r="I72" s="659">
        <f t="shared" si="13"/>
        <v>362</v>
      </c>
      <c r="J72" s="659">
        <f>SUM(P69+X38+AL38)</f>
        <v>714</v>
      </c>
      <c r="K72" s="659">
        <f t="shared" ref="K72:R72" si="14">SUM(Q69+Y38+AM38)</f>
        <v>56</v>
      </c>
      <c r="L72" s="659">
        <f t="shared" si="14"/>
        <v>152</v>
      </c>
      <c r="M72" s="659">
        <f t="shared" si="14"/>
        <v>242</v>
      </c>
      <c r="N72" s="659">
        <f t="shared" si="14"/>
        <v>165</v>
      </c>
      <c r="O72" s="659">
        <f t="shared" si="14"/>
        <v>86</v>
      </c>
      <c r="P72" s="659">
        <f t="shared" si="14"/>
        <v>34</v>
      </c>
      <c r="Q72" s="659">
        <f t="shared" si="14"/>
        <v>16</v>
      </c>
      <c r="R72" s="659">
        <f t="shared" si="14"/>
        <v>0</v>
      </c>
      <c r="S72" s="4"/>
      <c r="T72" s="4"/>
      <c r="U72" s="4"/>
      <c r="V72" s="4"/>
      <c r="W72" s="4"/>
    </row>
    <row r="73" spans="1:46"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46"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46">
      <c r="A75" s="1" t="s">
        <v>103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46"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46">
      <c r="A77" s="1" t="s">
        <v>104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46" ht="15.75">
      <c r="AF78" s="110"/>
    </row>
    <row r="84" spans="32:32" ht="15.75">
      <c r="AF84" s="110"/>
    </row>
    <row r="89" spans="32:32" ht="15.75">
      <c r="AF89" s="110"/>
    </row>
    <row r="96" spans="32:32" ht="15.75">
      <c r="AF96" s="110"/>
    </row>
    <row r="102" spans="32:32" ht="15.75">
      <c r="AF102" s="110"/>
    </row>
    <row r="155" spans="36:36">
      <c r="AJ155" s="4"/>
    </row>
    <row r="156" spans="36:36">
      <c r="AJ156" s="4"/>
    </row>
    <row r="157" spans="36:36">
      <c r="AJ157" s="4"/>
    </row>
    <row r="158" spans="36:36">
      <c r="AJ158" s="4"/>
    </row>
    <row r="159" spans="36:36">
      <c r="AJ159" s="4"/>
    </row>
    <row r="160" spans="36:36">
      <c r="AJ160" s="4"/>
    </row>
    <row r="161" spans="36:36">
      <c r="AJ161" s="4"/>
    </row>
    <row r="162" spans="36:36">
      <c r="AJ162" s="4"/>
    </row>
    <row r="163" spans="36:36">
      <c r="AJ163" s="4"/>
    </row>
    <row r="164" spans="36:36">
      <c r="AJ164" s="4"/>
    </row>
    <row r="165" spans="36:36">
      <c r="AJ165" s="4"/>
    </row>
    <row r="166" spans="36:36">
      <c r="AJ166" s="4"/>
    </row>
    <row r="167" spans="36:36">
      <c r="AJ167" s="4"/>
    </row>
    <row r="168" spans="36:36">
      <c r="AJ168" s="4"/>
    </row>
    <row r="169" spans="36:36">
      <c r="AJ169" s="4"/>
    </row>
    <row r="170" spans="36:36">
      <c r="AJ170" s="4"/>
    </row>
    <row r="171" spans="36:36">
      <c r="AJ171" s="4"/>
    </row>
    <row r="172" spans="36:36">
      <c r="AJ172" s="4"/>
    </row>
    <row r="173" spans="36:36">
      <c r="AJ173" s="4"/>
    </row>
    <row r="174" spans="36:36">
      <c r="AJ174" s="4"/>
    </row>
    <row r="175" spans="36:36">
      <c r="AJ175" s="4"/>
    </row>
    <row r="176" spans="36:36">
      <c r="AJ176" s="4"/>
    </row>
    <row r="177" spans="36:36">
      <c r="AJ177" s="4"/>
    </row>
    <row r="178" spans="36:36">
      <c r="AJ178" s="4"/>
    </row>
    <row r="179" spans="36:36">
      <c r="AJ179" s="4"/>
    </row>
    <row r="180" spans="36:36">
      <c r="AJ180" s="4"/>
    </row>
    <row r="181" spans="36:36">
      <c r="AJ181" s="4"/>
    </row>
    <row r="182" spans="36:36">
      <c r="AJ182" s="4"/>
    </row>
    <row r="183" spans="36:36">
      <c r="AJ183" s="4"/>
    </row>
    <row r="184" spans="36:36">
      <c r="AJ184" s="4"/>
    </row>
    <row r="185" spans="36:36">
      <c r="AJ185" s="4"/>
    </row>
    <row r="186" spans="36:36">
      <c r="AJ186" s="4"/>
    </row>
    <row r="187" spans="36:36">
      <c r="AJ187" s="4"/>
    </row>
  </sheetData>
  <sheetProtection algorithmName="SHA-512" hashValue="J8+x5FqckWITezGbxtdbTBy7g0Laxq2KoxzL5BLet7mKn//9dpDu+tIulLgUT2879J893m+SMlQqt2vty/tuKQ==" saltValue="AP80uuaB+5l37V8n3Ibbiw==" spinCount="100000" sheet="1" formatCells="0" formatRows="0" selectLockedCells="1"/>
  <mergeCells count="103">
    <mergeCell ref="B67:C67"/>
    <mergeCell ref="B50:C50"/>
    <mergeCell ref="B51:C51"/>
    <mergeCell ref="B61:C61"/>
    <mergeCell ref="B62:C62"/>
    <mergeCell ref="B52:C52"/>
    <mergeCell ref="D71:D72"/>
    <mergeCell ref="C11:C21"/>
    <mergeCell ref="AG11:AG21"/>
    <mergeCell ref="AI11:AI21"/>
    <mergeCell ref="AK11:AK21"/>
    <mergeCell ref="AJ11:AJ21"/>
    <mergeCell ref="B64:C64"/>
    <mergeCell ref="B65:C65"/>
    <mergeCell ref="B66:C66"/>
    <mergeCell ref="B53:C53"/>
    <mergeCell ref="B63:C63"/>
    <mergeCell ref="B54:C54"/>
    <mergeCell ref="B55:C55"/>
    <mergeCell ref="B56:C56"/>
    <mergeCell ref="B57:C57"/>
    <mergeCell ref="B58:C58"/>
    <mergeCell ref="B59:C59"/>
    <mergeCell ref="B60:C60"/>
    <mergeCell ref="A1:AL1"/>
    <mergeCell ref="A2:AL2"/>
    <mergeCell ref="A3:AL3"/>
    <mergeCell ref="E8:I8"/>
    <mergeCell ref="J8:N8"/>
    <mergeCell ref="O8:R8"/>
    <mergeCell ref="S8:V8"/>
    <mergeCell ref="W8:X8"/>
    <mergeCell ref="A7:A9"/>
    <mergeCell ref="B7:B9"/>
    <mergeCell ref="C7:C9"/>
    <mergeCell ref="D7:D9"/>
    <mergeCell ref="E7:AE7"/>
    <mergeCell ref="AG7:AS7"/>
    <mergeCell ref="Y8:AE8"/>
    <mergeCell ref="AM8:AS8"/>
    <mergeCell ref="AG8:AJ8"/>
    <mergeCell ref="AK8:AL8"/>
    <mergeCell ref="AL11:AL21"/>
    <mergeCell ref="AM11:AM21"/>
    <mergeCell ref="B49:C49"/>
    <mergeCell ref="B43:C43"/>
    <mergeCell ref="B44:C44"/>
    <mergeCell ref="B45:C45"/>
    <mergeCell ref="B46:C46"/>
    <mergeCell ref="B47:C47"/>
    <mergeCell ref="B48:C48"/>
    <mergeCell ref="A36:D36"/>
    <mergeCell ref="A29:D29"/>
    <mergeCell ref="A31:A35"/>
    <mergeCell ref="B31:B35"/>
    <mergeCell ref="C31:C35"/>
    <mergeCell ref="A40:A42"/>
    <mergeCell ref="B40:C42"/>
    <mergeCell ref="D40:D42"/>
    <mergeCell ref="E41:I41"/>
    <mergeCell ref="J41:N41"/>
    <mergeCell ref="O41:P41"/>
    <mergeCell ref="E40:W40"/>
    <mergeCell ref="Q41:W41"/>
    <mergeCell ref="A11:A21"/>
    <mergeCell ref="AH11:AH21"/>
    <mergeCell ref="AN11:AN21"/>
    <mergeCell ref="AO11:AO21"/>
    <mergeCell ref="AP11:AP21"/>
    <mergeCell ref="AQ11:AQ21"/>
    <mergeCell ref="AR11:AR21"/>
    <mergeCell ref="AS11:AS21"/>
    <mergeCell ref="A22:D22"/>
    <mergeCell ref="A24:A28"/>
    <mergeCell ref="B24:B28"/>
    <mergeCell ref="C24:C28"/>
    <mergeCell ref="AG24:AG28"/>
    <mergeCell ref="AH24:AH28"/>
    <mergeCell ref="AI24:AI28"/>
    <mergeCell ref="AJ24:AJ28"/>
    <mergeCell ref="AK24:AK28"/>
    <mergeCell ref="AL24:AL28"/>
    <mergeCell ref="AM24:AM28"/>
    <mergeCell ref="AN24:AN28"/>
    <mergeCell ref="AO24:AO28"/>
    <mergeCell ref="AP24:AP28"/>
    <mergeCell ref="AQ24:AQ28"/>
    <mergeCell ref="AR24:AR28"/>
    <mergeCell ref="AS24:AS28"/>
    <mergeCell ref="B11:B21"/>
    <mergeCell ref="AP31:AP35"/>
    <mergeCell ref="AQ31:AQ35"/>
    <mergeCell ref="AR31:AR35"/>
    <mergeCell ref="AS31:AS35"/>
    <mergeCell ref="AG31:AG35"/>
    <mergeCell ref="AH31:AH35"/>
    <mergeCell ref="AI31:AI35"/>
    <mergeCell ref="AJ31:AJ35"/>
    <mergeCell ref="AK31:AK35"/>
    <mergeCell ref="AL31:AL35"/>
    <mergeCell ref="AM31:AM35"/>
    <mergeCell ref="AN31:AN35"/>
    <mergeCell ref="AO31:AO3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rgb="FF00B0F0"/>
  </sheetPr>
  <dimension ref="A1:AT368"/>
  <sheetViews>
    <sheetView showGridLines="0" zoomScale="85" zoomScaleNormal="85" workbookViewId="0">
      <pane ySplit="9" topLeftCell="A159" activePane="bottomLeft" state="frozen"/>
      <selection sqref="A1:AP1"/>
      <selection pane="bottomLeft" activeCell="K169" sqref="K124:K169"/>
    </sheetView>
  </sheetViews>
  <sheetFormatPr baseColWidth="10" defaultColWidth="11.42578125" defaultRowHeight="15.7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259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259" bestFit="1" customWidth="1"/>
    <col min="11" max="11" width="10.140625" style="259" bestFit="1" customWidth="1"/>
    <col min="12" max="12" width="15.42578125" style="259" customWidth="1"/>
    <col min="13" max="13" width="14" style="259" customWidth="1"/>
    <col min="14" max="14" width="12.7109375" style="259" bestFit="1" customWidth="1"/>
    <col min="15" max="15" width="11.5703125" style="259" customWidth="1"/>
    <col min="16" max="16" width="13.5703125" style="259" bestFit="1" customWidth="1"/>
    <col min="17" max="17" width="13.85546875" style="259" customWidth="1"/>
    <col min="18" max="18" width="12.7109375" style="259" bestFit="1" customWidth="1"/>
    <col min="19" max="19" width="10.140625" style="259" bestFit="1" customWidth="1"/>
    <col min="20" max="20" width="13.5703125" style="259" bestFit="1" customWidth="1"/>
    <col min="21" max="21" width="13.85546875" style="259" customWidth="1"/>
    <col min="22" max="22" width="12.7109375" style="259" bestFit="1" customWidth="1"/>
    <col min="23" max="27" width="11.42578125" style="259"/>
    <col min="28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>
      <c r="A1" s="1833" t="s">
        <v>44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1833"/>
      <c r="AK1" s="1833"/>
      <c r="AL1" s="1833"/>
      <c r="AM1" s="155"/>
      <c r="AN1" s="155"/>
      <c r="AO1" s="155"/>
      <c r="AP1" s="155"/>
      <c r="AQ1" s="155"/>
      <c r="AR1" s="155"/>
      <c r="AS1" s="155"/>
    </row>
    <row r="2" spans="1:45">
      <c r="A2" s="1833" t="s">
        <v>4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1833"/>
      <c r="Z2" s="1833"/>
      <c r="AA2" s="1833"/>
      <c r="AB2" s="1833"/>
      <c r="AC2" s="1833"/>
      <c r="AD2" s="1833"/>
      <c r="AE2" s="1833"/>
      <c r="AF2" s="1833"/>
      <c r="AG2" s="1833"/>
      <c r="AH2" s="1833"/>
      <c r="AI2" s="1833"/>
      <c r="AJ2" s="1833"/>
      <c r="AK2" s="1833"/>
      <c r="AL2" s="1833"/>
      <c r="AM2" s="155"/>
      <c r="AN2" s="155"/>
      <c r="AO2" s="155"/>
      <c r="AP2" s="155"/>
      <c r="AQ2" s="155"/>
      <c r="AR2" s="155"/>
      <c r="AS2" s="155"/>
    </row>
    <row r="3" spans="1:45">
      <c r="A3" s="1833" t="s">
        <v>6</v>
      </c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  <c r="T3" s="1833"/>
      <c r="U3" s="1833"/>
      <c r="V3" s="1833"/>
      <c r="W3" s="1833"/>
      <c r="X3" s="1833"/>
      <c r="Y3" s="1833"/>
      <c r="Z3" s="1833"/>
      <c r="AA3" s="1833"/>
      <c r="AB3" s="1833"/>
      <c r="AC3" s="1833"/>
      <c r="AD3" s="1833"/>
      <c r="AE3" s="1833"/>
      <c r="AF3" s="1833"/>
      <c r="AG3" s="1833"/>
      <c r="AH3" s="1833"/>
      <c r="AI3" s="1833"/>
      <c r="AJ3" s="1833"/>
      <c r="AK3" s="1833"/>
      <c r="AL3" s="1833"/>
      <c r="AM3" s="155"/>
      <c r="AN3" s="155"/>
      <c r="AO3" s="155"/>
      <c r="AP3" s="155"/>
      <c r="AQ3" s="155"/>
      <c r="AR3" s="155"/>
      <c r="AS3" s="155"/>
    </row>
    <row r="4" spans="1:45" ht="3.75" customHeight="1">
      <c r="A4" s="2"/>
      <c r="B4" s="2"/>
      <c r="C4" s="2"/>
      <c r="D4" s="258"/>
      <c r="E4" s="2"/>
      <c r="F4" s="2"/>
      <c r="G4" s="2"/>
      <c r="H4" s="2"/>
      <c r="I4" s="2"/>
      <c r="J4" s="258"/>
      <c r="K4" s="258"/>
      <c r="L4" s="258"/>
      <c r="M4" s="258"/>
    </row>
    <row r="5" spans="1:45" ht="3.75" customHeight="1">
      <c r="A5" s="2"/>
      <c r="B5" s="2"/>
      <c r="C5" s="2"/>
      <c r="D5" s="258"/>
      <c r="E5" s="2"/>
      <c r="F5" s="2"/>
      <c r="G5" s="2"/>
      <c r="H5" s="2"/>
      <c r="I5" s="2"/>
      <c r="J5" s="258"/>
      <c r="K5" s="258"/>
      <c r="L5" s="258"/>
      <c r="M5" s="258"/>
    </row>
    <row r="6" spans="1:45" ht="16.5" thickBot="1">
      <c r="A6" s="2" t="s">
        <v>3</v>
      </c>
      <c r="B6" s="2" t="s">
        <v>3</v>
      </c>
      <c r="C6" s="2"/>
      <c r="D6" s="258"/>
      <c r="E6" s="2"/>
      <c r="F6" s="2"/>
      <c r="G6" s="2"/>
      <c r="H6" s="2"/>
      <c r="I6" s="2"/>
      <c r="J6" s="258"/>
      <c r="K6" s="258"/>
      <c r="L6" s="258"/>
      <c r="M6" s="258"/>
    </row>
    <row r="7" spans="1:45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5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5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5" ht="16.5" thickBot="1"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1:45" ht="15">
      <c r="A11" s="1881" t="s">
        <v>251</v>
      </c>
      <c r="B11" s="1884" t="s">
        <v>53</v>
      </c>
      <c r="C11" s="1887" t="s">
        <v>378</v>
      </c>
      <c r="D11" s="575" t="s">
        <v>252</v>
      </c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615"/>
      <c r="AG11" s="1878"/>
      <c r="AH11" s="1878"/>
      <c r="AI11" s="1878"/>
      <c r="AJ11" s="1878"/>
      <c r="AK11" s="1878"/>
      <c r="AL11" s="1878"/>
      <c r="AM11" s="1878"/>
      <c r="AN11" s="1878"/>
      <c r="AO11" s="1878"/>
      <c r="AP11" s="1878"/>
      <c r="AQ11" s="1878"/>
      <c r="AR11" s="1878"/>
      <c r="AS11" s="1878"/>
    </row>
    <row r="12" spans="1:45" ht="15">
      <c r="A12" s="1882"/>
      <c r="B12" s="1885"/>
      <c r="C12" s="1888"/>
      <c r="D12" s="598" t="s">
        <v>253</v>
      </c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614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5"/>
      <c r="AG12" s="1879"/>
      <c r="AH12" s="1879"/>
      <c r="AI12" s="1879"/>
      <c r="AJ12" s="1879"/>
      <c r="AK12" s="1879"/>
      <c r="AL12" s="1879"/>
      <c r="AM12" s="1879"/>
      <c r="AN12" s="1879"/>
      <c r="AO12" s="1879"/>
      <c r="AP12" s="1879"/>
      <c r="AQ12" s="1879"/>
      <c r="AR12" s="1879"/>
      <c r="AS12" s="1879"/>
    </row>
    <row r="13" spans="1:45" ht="15">
      <c r="A13" s="1882"/>
      <c r="B13" s="1885"/>
      <c r="C13" s="1888"/>
      <c r="D13" s="598" t="s">
        <v>254</v>
      </c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5"/>
      <c r="AG13" s="1879"/>
      <c r="AH13" s="1879"/>
      <c r="AI13" s="1879"/>
      <c r="AJ13" s="1879"/>
      <c r="AK13" s="1879"/>
      <c r="AL13" s="1879"/>
      <c r="AM13" s="1879"/>
      <c r="AN13" s="1879"/>
      <c r="AO13" s="1879"/>
      <c r="AP13" s="1879"/>
      <c r="AQ13" s="1879"/>
      <c r="AR13" s="1879"/>
      <c r="AS13" s="1879"/>
    </row>
    <row r="14" spans="1:45" thickBot="1">
      <c r="A14" s="1883"/>
      <c r="B14" s="1886"/>
      <c r="C14" s="1889"/>
      <c r="D14" s="597" t="s">
        <v>255</v>
      </c>
      <c r="E14" s="614"/>
      <c r="F14" s="614"/>
      <c r="G14" s="614"/>
      <c r="H14" s="614"/>
      <c r="I14" s="614"/>
      <c r="J14" s="614"/>
      <c r="K14" s="614"/>
      <c r="L14" s="614"/>
      <c r="M14" s="614"/>
      <c r="N14" s="614"/>
      <c r="O14" s="614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5"/>
      <c r="AG14" s="1880"/>
      <c r="AH14" s="1880"/>
      <c r="AI14" s="1880"/>
      <c r="AJ14" s="1880"/>
      <c r="AK14" s="1880"/>
      <c r="AL14" s="1880"/>
      <c r="AM14" s="1880"/>
      <c r="AN14" s="1880"/>
      <c r="AO14" s="1880"/>
      <c r="AP14" s="1880"/>
      <c r="AQ14" s="1880"/>
      <c r="AR14" s="1880"/>
      <c r="AS14" s="1880"/>
    </row>
    <row r="15" spans="1:45" ht="15">
      <c r="A15" s="1877"/>
      <c r="B15" s="1877"/>
      <c r="C15" s="1877"/>
      <c r="D15" s="1877"/>
      <c r="E15" s="3">
        <f>SUM(E11:E14)</f>
        <v>0</v>
      </c>
      <c r="F15" s="3">
        <f t="shared" ref="F15:AE15" si="0">SUM(F11:F14)</f>
        <v>0</v>
      </c>
      <c r="G15" s="3">
        <f t="shared" si="0"/>
        <v>0</v>
      </c>
      <c r="H15" s="3">
        <f t="shared" si="0"/>
        <v>0</v>
      </c>
      <c r="I15" s="3">
        <f t="shared" si="0"/>
        <v>0</v>
      </c>
      <c r="J15" s="3">
        <f t="shared" si="0"/>
        <v>0</v>
      </c>
      <c r="K15" s="3">
        <f t="shared" si="0"/>
        <v>0</v>
      </c>
      <c r="L15" s="3">
        <f t="shared" si="0"/>
        <v>0</v>
      </c>
      <c r="M15" s="3">
        <f t="shared" si="0"/>
        <v>0</v>
      </c>
      <c r="N15" s="3">
        <f t="shared" si="0"/>
        <v>0</v>
      </c>
      <c r="O15" s="3">
        <f t="shared" si="0"/>
        <v>0</v>
      </c>
      <c r="P15" s="3">
        <f t="shared" si="0"/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0</v>
      </c>
      <c r="W15" s="3">
        <f t="shared" si="0"/>
        <v>0</v>
      </c>
      <c r="X15" s="3">
        <f t="shared" si="0"/>
        <v>0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0</v>
      </c>
      <c r="AC15" s="3">
        <f t="shared" si="0"/>
        <v>0</v>
      </c>
      <c r="AD15" s="3">
        <f t="shared" si="0"/>
        <v>0</v>
      </c>
      <c r="AE15" s="3">
        <f t="shared" si="0"/>
        <v>0</v>
      </c>
      <c r="AF15" s="4"/>
      <c r="AG15" s="111">
        <f>SUM(AG11)</f>
        <v>0</v>
      </c>
      <c r="AH15" s="111">
        <f t="shared" ref="AH15:AS15" si="1">SUM(AH11)</f>
        <v>0</v>
      </c>
      <c r="AI15" s="111">
        <f t="shared" si="1"/>
        <v>0</v>
      </c>
      <c r="AJ15" s="111">
        <f t="shared" si="1"/>
        <v>0</v>
      </c>
      <c r="AK15" s="111">
        <f t="shared" si="1"/>
        <v>0</v>
      </c>
      <c r="AL15" s="111">
        <f t="shared" si="1"/>
        <v>0</v>
      </c>
      <c r="AM15" s="111">
        <f t="shared" si="1"/>
        <v>0</v>
      </c>
      <c r="AN15" s="111">
        <f t="shared" si="1"/>
        <v>0</v>
      </c>
      <c r="AO15" s="111">
        <f t="shared" si="1"/>
        <v>0</v>
      </c>
      <c r="AP15" s="111">
        <f t="shared" si="1"/>
        <v>0</v>
      </c>
      <c r="AQ15" s="111">
        <f t="shared" si="1"/>
        <v>0</v>
      </c>
      <c r="AR15" s="111">
        <f t="shared" si="1"/>
        <v>0</v>
      </c>
      <c r="AS15" s="111">
        <f t="shared" si="1"/>
        <v>0</v>
      </c>
    </row>
    <row r="16" spans="1:45" ht="19.5" thickBot="1">
      <c r="A16" s="318"/>
      <c r="B16" s="318"/>
      <c r="C16" s="318"/>
      <c r="D16" s="318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45" ht="15">
      <c r="A17" s="1881" t="s">
        <v>251</v>
      </c>
      <c r="B17" s="1884" t="s">
        <v>58</v>
      </c>
      <c r="C17" s="1887" t="s">
        <v>379</v>
      </c>
      <c r="D17" s="575" t="s">
        <v>287</v>
      </c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5"/>
      <c r="AG17" s="1878"/>
      <c r="AH17" s="1878"/>
      <c r="AI17" s="1878"/>
      <c r="AJ17" s="1878"/>
      <c r="AK17" s="1878"/>
      <c r="AL17" s="1878"/>
      <c r="AM17" s="1878"/>
      <c r="AN17" s="1878"/>
      <c r="AO17" s="1878"/>
      <c r="AP17" s="1878"/>
      <c r="AQ17" s="1878"/>
      <c r="AR17" s="1878"/>
      <c r="AS17" s="1878"/>
    </row>
    <row r="18" spans="1:45" ht="15">
      <c r="A18" s="1882"/>
      <c r="B18" s="1885"/>
      <c r="C18" s="1888"/>
      <c r="D18" s="598" t="s">
        <v>288</v>
      </c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614"/>
      <c r="AF18" s="615"/>
      <c r="AG18" s="1879"/>
      <c r="AH18" s="1879"/>
      <c r="AI18" s="1879"/>
      <c r="AJ18" s="1879"/>
      <c r="AK18" s="1879"/>
      <c r="AL18" s="1879"/>
      <c r="AM18" s="1879"/>
      <c r="AN18" s="1879"/>
      <c r="AO18" s="1879"/>
      <c r="AP18" s="1879"/>
      <c r="AQ18" s="1879"/>
      <c r="AR18" s="1879"/>
      <c r="AS18" s="1879"/>
    </row>
    <row r="19" spans="1:45" thickBot="1">
      <c r="A19" s="1883"/>
      <c r="B19" s="1886"/>
      <c r="C19" s="1889"/>
      <c r="D19" s="597" t="s">
        <v>289</v>
      </c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614"/>
      <c r="AF19" s="615"/>
      <c r="AG19" s="1880"/>
      <c r="AH19" s="1880"/>
      <c r="AI19" s="1880"/>
      <c r="AJ19" s="1880"/>
      <c r="AK19" s="1880"/>
      <c r="AL19" s="1880"/>
      <c r="AM19" s="1880"/>
      <c r="AN19" s="1880"/>
      <c r="AO19" s="1880"/>
      <c r="AP19" s="1880"/>
      <c r="AQ19" s="1880"/>
      <c r="AR19" s="1880"/>
      <c r="AS19" s="1880"/>
    </row>
    <row r="20" spans="1:45" ht="15">
      <c r="A20" s="1877"/>
      <c r="B20" s="1877"/>
      <c r="C20" s="1877"/>
      <c r="D20" s="1877"/>
      <c r="E20" s="3">
        <f>SUM(E17:E19)</f>
        <v>0</v>
      </c>
      <c r="F20" s="3">
        <f t="shared" ref="F20:AE20" si="2">SUM(F17:F19)</f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3">
        <f t="shared" si="2"/>
        <v>0</v>
      </c>
      <c r="P20" s="3">
        <f t="shared" si="2"/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  <c r="AC20" s="3">
        <f t="shared" si="2"/>
        <v>0</v>
      </c>
      <c r="AD20" s="3">
        <f t="shared" si="2"/>
        <v>0</v>
      </c>
      <c r="AE20" s="3">
        <f t="shared" si="2"/>
        <v>0</v>
      </c>
      <c r="AF20" s="4"/>
      <c r="AG20" s="111">
        <f>SUM(AG17)</f>
        <v>0</v>
      </c>
      <c r="AH20" s="111">
        <f t="shared" ref="AH20:AS20" si="3">SUM(AH17)</f>
        <v>0</v>
      </c>
      <c r="AI20" s="111">
        <f t="shared" si="3"/>
        <v>0</v>
      </c>
      <c r="AJ20" s="111">
        <f t="shared" si="3"/>
        <v>0</v>
      </c>
      <c r="AK20" s="111">
        <f t="shared" si="3"/>
        <v>0</v>
      </c>
      <c r="AL20" s="111">
        <f t="shared" si="3"/>
        <v>0</v>
      </c>
      <c r="AM20" s="111">
        <f t="shared" si="3"/>
        <v>0</v>
      </c>
      <c r="AN20" s="111">
        <f t="shared" si="3"/>
        <v>0</v>
      </c>
      <c r="AO20" s="111">
        <f t="shared" si="3"/>
        <v>0</v>
      </c>
      <c r="AP20" s="111">
        <f t="shared" si="3"/>
        <v>0</v>
      </c>
      <c r="AQ20" s="111">
        <f t="shared" si="3"/>
        <v>0</v>
      </c>
      <c r="AR20" s="111">
        <f t="shared" si="3"/>
        <v>0</v>
      </c>
      <c r="AS20" s="111">
        <f t="shared" si="3"/>
        <v>0</v>
      </c>
    </row>
    <row r="21" spans="1:45" ht="19.5" thickBot="1">
      <c r="A21" s="318"/>
      <c r="B21" s="318"/>
      <c r="C21" s="318"/>
      <c r="D21" s="318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45" ht="15">
      <c r="A22" s="1890" t="s">
        <v>46</v>
      </c>
      <c r="B22" s="1893" t="s">
        <v>165</v>
      </c>
      <c r="C22" s="1896" t="s">
        <v>256</v>
      </c>
      <c r="D22" s="599" t="s">
        <v>157</v>
      </c>
      <c r="E22" s="614"/>
      <c r="F22" s="614"/>
      <c r="G22" s="614"/>
      <c r="H22" s="614"/>
      <c r="I22" s="614"/>
      <c r="J22" s="614"/>
      <c r="K22" s="614"/>
      <c r="L22" s="614"/>
      <c r="M22" s="614"/>
      <c r="N22" s="614"/>
      <c r="O22" s="614"/>
      <c r="P22" s="614"/>
      <c r="Q22" s="614"/>
      <c r="R22" s="614"/>
      <c r="S22" s="614"/>
      <c r="T22" s="614"/>
      <c r="U22" s="614"/>
      <c r="V22" s="614"/>
      <c r="W22" s="614"/>
      <c r="X22" s="614"/>
      <c r="Y22" s="614"/>
      <c r="Z22" s="614"/>
      <c r="AA22" s="614"/>
      <c r="AB22" s="614"/>
      <c r="AC22" s="614"/>
      <c r="AD22" s="614"/>
      <c r="AE22" s="614"/>
      <c r="AF22" s="615"/>
      <c r="AG22" s="1878"/>
      <c r="AH22" s="1878"/>
      <c r="AI22" s="1878"/>
      <c r="AJ22" s="1878"/>
      <c r="AK22" s="1878"/>
      <c r="AL22" s="1878"/>
      <c r="AM22" s="1878"/>
      <c r="AN22" s="1878"/>
      <c r="AO22" s="1878"/>
      <c r="AP22" s="1878"/>
      <c r="AQ22" s="1878"/>
      <c r="AR22" s="1878"/>
      <c r="AS22" s="1878"/>
    </row>
    <row r="23" spans="1:45" ht="15">
      <c r="A23" s="1891"/>
      <c r="B23" s="1894"/>
      <c r="C23" s="1897"/>
      <c r="D23" s="600" t="s">
        <v>158</v>
      </c>
      <c r="E23" s="614"/>
      <c r="F23" s="614"/>
      <c r="G23" s="614"/>
      <c r="H23" s="614"/>
      <c r="I23" s="614"/>
      <c r="J23" s="614"/>
      <c r="K23" s="614"/>
      <c r="L23" s="614"/>
      <c r="M23" s="614"/>
      <c r="N23" s="614"/>
      <c r="O23" s="614"/>
      <c r="P23" s="614"/>
      <c r="Q23" s="614"/>
      <c r="R23" s="614"/>
      <c r="S23" s="614"/>
      <c r="T23" s="614"/>
      <c r="U23" s="614"/>
      <c r="V23" s="614"/>
      <c r="W23" s="614"/>
      <c r="X23" s="614"/>
      <c r="Y23" s="614"/>
      <c r="Z23" s="614"/>
      <c r="AA23" s="614"/>
      <c r="AB23" s="614"/>
      <c r="AC23" s="614"/>
      <c r="AD23" s="614"/>
      <c r="AE23" s="614"/>
      <c r="AF23" s="615"/>
      <c r="AG23" s="1879"/>
      <c r="AH23" s="1879"/>
      <c r="AI23" s="1879"/>
      <c r="AJ23" s="1879"/>
      <c r="AK23" s="1879"/>
      <c r="AL23" s="1879"/>
      <c r="AM23" s="1879"/>
      <c r="AN23" s="1879"/>
      <c r="AO23" s="1879"/>
      <c r="AP23" s="1879"/>
      <c r="AQ23" s="1879"/>
      <c r="AR23" s="1879"/>
      <c r="AS23" s="1879"/>
    </row>
    <row r="24" spans="1:45" ht="15">
      <c r="A24" s="1891"/>
      <c r="B24" s="1894"/>
      <c r="C24" s="1897"/>
      <c r="D24" s="600" t="s">
        <v>49</v>
      </c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5"/>
      <c r="AG24" s="1879"/>
      <c r="AH24" s="1879"/>
      <c r="AI24" s="1879"/>
      <c r="AJ24" s="1879"/>
      <c r="AK24" s="1879"/>
      <c r="AL24" s="1879"/>
      <c r="AM24" s="1879"/>
      <c r="AN24" s="1879"/>
      <c r="AO24" s="1879"/>
      <c r="AP24" s="1879"/>
      <c r="AQ24" s="1879"/>
      <c r="AR24" s="1879"/>
      <c r="AS24" s="1879"/>
    </row>
    <row r="25" spans="1:45" thickBot="1">
      <c r="A25" s="1892"/>
      <c r="B25" s="1895"/>
      <c r="C25" s="1898"/>
      <c r="D25" s="601" t="s">
        <v>48</v>
      </c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5"/>
      <c r="AG25" s="1880"/>
      <c r="AH25" s="1880"/>
      <c r="AI25" s="1880"/>
      <c r="AJ25" s="1880"/>
      <c r="AK25" s="1880"/>
      <c r="AL25" s="1880"/>
      <c r="AM25" s="1880"/>
      <c r="AN25" s="1880"/>
      <c r="AO25" s="1880"/>
      <c r="AP25" s="1880"/>
      <c r="AQ25" s="1880"/>
      <c r="AR25" s="1880"/>
      <c r="AS25" s="1880"/>
    </row>
    <row r="26" spans="1:45" ht="15">
      <c r="A26" s="1877"/>
      <c r="B26" s="1877"/>
      <c r="C26" s="1877"/>
      <c r="D26" s="1877"/>
      <c r="E26" s="3">
        <f t="shared" ref="E26:V26" si="4">SUM(E22:E25)</f>
        <v>0</v>
      </c>
      <c r="F26" s="3">
        <f t="shared" si="4"/>
        <v>0</v>
      </c>
      <c r="G26" s="3">
        <f t="shared" si="4"/>
        <v>0</v>
      </c>
      <c r="H26" s="3">
        <f t="shared" si="4"/>
        <v>0</v>
      </c>
      <c r="I26" s="3">
        <f t="shared" si="4"/>
        <v>0</v>
      </c>
      <c r="J26" s="3">
        <f t="shared" si="4"/>
        <v>0</v>
      </c>
      <c r="K26" s="3">
        <f t="shared" si="4"/>
        <v>0</v>
      </c>
      <c r="L26" s="3">
        <f t="shared" si="4"/>
        <v>0</v>
      </c>
      <c r="M26" s="3">
        <f t="shared" si="4"/>
        <v>0</v>
      </c>
      <c r="N26" s="3">
        <f t="shared" si="4"/>
        <v>0</v>
      </c>
      <c r="O26" s="3">
        <f t="shared" si="4"/>
        <v>0</v>
      </c>
      <c r="P26" s="3">
        <f t="shared" si="4"/>
        <v>0</v>
      </c>
      <c r="Q26" s="3">
        <f t="shared" si="4"/>
        <v>0</v>
      </c>
      <c r="R26" s="3">
        <f t="shared" si="4"/>
        <v>0</v>
      </c>
      <c r="S26" s="3">
        <f t="shared" si="4"/>
        <v>0</v>
      </c>
      <c r="T26" s="3">
        <f t="shared" si="4"/>
        <v>0</v>
      </c>
      <c r="U26" s="3">
        <f t="shared" si="4"/>
        <v>0</v>
      </c>
      <c r="V26" s="3">
        <f t="shared" si="4"/>
        <v>0</v>
      </c>
      <c r="W26" s="3">
        <f t="shared" ref="W26:AE26" si="5">SUM(W22:W25)</f>
        <v>0</v>
      </c>
      <c r="X26" s="3">
        <f t="shared" si="5"/>
        <v>0</v>
      </c>
      <c r="Y26" s="3">
        <f t="shared" si="5"/>
        <v>0</v>
      </c>
      <c r="Z26" s="3">
        <f t="shared" si="5"/>
        <v>0</v>
      </c>
      <c r="AA26" s="3">
        <f t="shared" si="5"/>
        <v>0</v>
      </c>
      <c r="AB26" s="3">
        <f t="shared" si="5"/>
        <v>0</v>
      </c>
      <c r="AC26" s="3">
        <f t="shared" si="5"/>
        <v>0</v>
      </c>
      <c r="AD26" s="3">
        <f t="shared" si="5"/>
        <v>0</v>
      </c>
      <c r="AE26" s="3">
        <f t="shared" si="5"/>
        <v>0</v>
      </c>
      <c r="AF26" s="4"/>
      <c r="AG26" s="111">
        <f t="shared" ref="AG26:AS26" si="6">SUM(AG22)</f>
        <v>0</v>
      </c>
      <c r="AH26" s="111">
        <f t="shared" si="6"/>
        <v>0</v>
      </c>
      <c r="AI26" s="111">
        <f t="shared" si="6"/>
        <v>0</v>
      </c>
      <c r="AJ26" s="111">
        <f t="shared" si="6"/>
        <v>0</v>
      </c>
      <c r="AK26" s="111">
        <f t="shared" si="6"/>
        <v>0</v>
      </c>
      <c r="AL26" s="111">
        <f t="shared" si="6"/>
        <v>0</v>
      </c>
      <c r="AM26" s="111">
        <f t="shared" si="6"/>
        <v>0</v>
      </c>
      <c r="AN26" s="111">
        <f t="shared" si="6"/>
        <v>0</v>
      </c>
      <c r="AO26" s="111">
        <f t="shared" si="6"/>
        <v>0</v>
      </c>
      <c r="AP26" s="111">
        <f t="shared" si="6"/>
        <v>0</v>
      </c>
      <c r="AQ26" s="111">
        <f t="shared" si="6"/>
        <v>0</v>
      </c>
      <c r="AR26" s="111">
        <f t="shared" si="6"/>
        <v>0</v>
      </c>
      <c r="AS26" s="111">
        <f t="shared" si="6"/>
        <v>0</v>
      </c>
    </row>
    <row r="27" spans="1:45" ht="19.5" thickBot="1">
      <c r="A27" s="318"/>
      <c r="B27" s="318"/>
      <c r="C27" s="318"/>
      <c r="D27" s="318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45" ht="15">
      <c r="A28" s="1890" t="s">
        <v>46</v>
      </c>
      <c r="B28" s="1893" t="s">
        <v>166</v>
      </c>
      <c r="C28" s="1896" t="s">
        <v>257</v>
      </c>
      <c r="D28" s="599" t="s">
        <v>159</v>
      </c>
      <c r="E28" s="614"/>
      <c r="F28" s="614"/>
      <c r="G28" s="614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  <c r="AC28" s="614"/>
      <c r="AD28" s="614"/>
      <c r="AE28" s="614"/>
      <c r="AF28" s="615"/>
      <c r="AG28" s="1878"/>
      <c r="AH28" s="1878"/>
      <c r="AI28" s="1878"/>
      <c r="AJ28" s="1878"/>
      <c r="AK28" s="1878"/>
      <c r="AL28" s="1878"/>
      <c r="AM28" s="1878"/>
      <c r="AN28" s="1878"/>
      <c r="AO28" s="1878"/>
      <c r="AP28" s="1878"/>
      <c r="AQ28" s="1878"/>
      <c r="AR28" s="1878"/>
      <c r="AS28" s="1878"/>
    </row>
    <row r="29" spans="1:45" ht="15">
      <c r="A29" s="1891"/>
      <c r="B29" s="1894"/>
      <c r="C29" s="1897"/>
      <c r="D29" s="600" t="s">
        <v>47</v>
      </c>
      <c r="E29" s="614"/>
      <c r="F29" s="614"/>
      <c r="G29" s="614"/>
      <c r="H29" s="614"/>
      <c r="I29" s="614"/>
      <c r="J29" s="614"/>
      <c r="K29" s="614"/>
      <c r="L29" s="614"/>
      <c r="M29" s="614"/>
      <c r="N29" s="614"/>
      <c r="O29" s="614"/>
      <c r="P29" s="614"/>
      <c r="Q29" s="614"/>
      <c r="R29" s="614"/>
      <c r="S29" s="614"/>
      <c r="T29" s="614"/>
      <c r="U29" s="614"/>
      <c r="V29" s="614"/>
      <c r="W29" s="614"/>
      <c r="X29" s="614"/>
      <c r="Y29" s="614"/>
      <c r="Z29" s="614"/>
      <c r="AA29" s="614"/>
      <c r="AB29" s="614"/>
      <c r="AC29" s="614"/>
      <c r="AD29" s="614"/>
      <c r="AE29" s="614"/>
      <c r="AF29" s="615"/>
      <c r="AG29" s="1879"/>
      <c r="AH29" s="1879"/>
      <c r="AI29" s="1879"/>
      <c r="AJ29" s="1879"/>
      <c r="AK29" s="1879"/>
      <c r="AL29" s="1879"/>
      <c r="AM29" s="1879"/>
      <c r="AN29" s="1879"/>
      <c r="AO29" s="1879"/>
      <c r="AP29" s="1879"/>
      <c r="AQ29" s="1879"/>
      <c r="AR29" s="1879"/>
      <c r="AS29" s="1879"/>
    </row>
    <row r="30" spans="1:45" ht="15">
      <c r="A30" s="1891"/>
      <c r="B30" s="1894"/>
      <c r="C30" s="1897"/>
      <c r="D30" s="600" t="s">
        <v>160</v>
      </c>
      <c r="E30" s="614"/>
      <c r="F30" s="614"/>
      <c r="G30" s="614"/>
      <c r="H30" s="614"/>
      <c r="I30" s="614"/>
      <c r="J30" s="614"/>
      <c r="K30" s="614"/>
      <c r="L30" s="614"/>
      <c r="M30" s="614"/>
      <c r="N30" s="614"/>
      <c r="O30" s="614"/>
      <c r="P30" s="614"/>
      <c r="Q30" s="614"/>
      <c r="R30" s="614"/>
      <c r="S30" s="614"/>
      <c r="T30" s="614"/>
      <c r="U30" s="614"/>
      <c r="V30" s="614"/>
      <c r="W30" s="614"/>
      <c r="X30" s="614"/>
      <c r="Y30" s="614"/>
      <c r="Z30" s="614"/>
      <c r="AA30" s="614"/>
      <c r="AB30" s="614"/>
      <c r="AC30" s="614"/>
      <c r="AD30" s="614"/>
      <c r="AE30" s="614"/>
      <c r="AF30" s="615"/>
      <c r="AG30" s="1879"/>
      <c r="AH30" s="1879"/>
      <c r="AI30" s="1879"/>
      <c r="AJ30" s="1879"/>
      <c r="AK30" s="1879"/>
      <c r="AL30" s="1879"/>
      <c r="AM30" s="1879"/>
      <c r="AN30" s="1879"/>
      <c r="AO30" s="1879"/>
      <c r="AP30" s="1879"/>
      <c r="AQ30" s="1879"/>
      <c r="AR30" s="1879"/>
      <c r="AS30" s="1879"/>
    </row>
    <row r="31" spans="1:45" ht="15">
      <c r="A31" s="1891"/>
      <c r="B31" s="1894"/>
      <c r="C31" s="1897"/>
      <c r="D31" s="600" t="s">
        <v>161</v>
      </c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5"/>
      <c r="AG31" s="1879"/>
      <c r="AH31" s="1879"/>
      <c r="AI31" s="1879"/>
      <c r="AJ31" s="1879"/>
      <c r="AK31" s="1879"/>
      <c r="AL31" s="1879"/>
      <c r="AM31" s="1879"/>
      <c r="AN31" s="1879"/>
      <c r="AO31" s="1879"/>
      <c r="AP31" s="1879"/>
      <c r="AQ31" s="1879"/>
      <c r="AR31" s="1879"/>
      <c r="AS31" s="1879"/>
    </row>
    <row r="32" spans="1:45" ht="15">
      <c r="A32" s="1891"/>
      <c r="B32" s="1894"/>
      <c r="C32" s="1897"/>
      <c r="D32" s="600" t="s">
        <v>50</v>
      </c>
      <c r="E32" s="614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15"/>
      <c r="AG32" s="1879"/>
      <c r="AH32" s="1879"/>
      <c r="AI32" s="1879"/>
      <c r="AJ32" s="1879"/>
      <c r="AK32" s="1879"/>
      <c r="AL32" s="1879"/>
      <c r="AM32" s="1879"/>
      <c r="AN32" s="1879"/>
      <c r="AO32" s="1879"/>
      <c r="AP32" s="1879"/>
      <c r="AQ32" s="1879"/>
      <c r="AR32" s="1879"/>
      <c r="AS32" s="1879"/>
    </row>
    <row r="33" spans="1:45" thickBot="1">
      <c r="A33" s="1892"/>
      <c r="B33" s="1895"/>
      <c r="C33" s="1898"/>
      <c r="D33" s="601" t="s">
        <v>162</v>
      </c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5"/>
      <c r="AG33" s="1880"/>
      <c r="AH33" s="1880"/>
      <c r="AI33" s="1880"/>
      <c r="AJ33" s="1880"/>
      <c r="AK33" s="1880"/>
      <c r="AL33" s="1880"/>
      <c r="AM33" s="1880"/>
      <c r="AN33" s="1880"/>
      <c r="AO33" s="1880"/>
      <c r="AP33" s="1880"/>
      <c r="AQ33" s="1880"/>
      <c r="AR33" s="1880"/>
      <c r="AS33" s="1880"/>
    </row>
    <row r="34" spans="1:45" ht="15">
      <c r="A34" s="1877"/>
      <c r="B34" s="1877"/>
      <c r="C34" s="1877"/>
      <c r="D34" s="1877"/>
      <c r="E34" s="3">
        <f t="shared" ref="E34:V34" si="7">SUM(E28:E33)</f>
        <v>0</v>
      </c>
      <c r="F34" s="3">
        <f t="shared" si="7"/>
        <v>0</v>
      </c>
      <c r="G34" s="3">
        <f t="shared" si="7"/>
        <v>0</v>
      </c>
      <c r="H34" s="3">
        <f t="shared" si="7"/>
        <v>0</v>
      </c>
      <c r="I34" s="3">
        <f t="shared" si="7"/>
        <v>0</v>
      </c>
      <c r="J34" s="3">
        <f t="shared" si="7"/>
        <v>0</v>
      </c>
      <c r="K34" s="3">
        <f t="shared" si="7"/>
        <v>0</v>
      </c>
      <c r="L34" s="3">
        <f t="shared" si="7"/>
        <v>0</v>
      </c>
      <c r="M34" s="3">
        <f t="shared" si="7"/>
        <v>0</v>
      </c>
      <c r="N34" s="3">
        <f t="shared" si="7"/>
        <v>0</v>
      </c>
      <c r="O34" s="3">
        <f t="shared" si="7"/>
        <v>0</v>
      </c>
      <c r="P34" s="3">
        <f t="shared" si="7"/>
        <v>0</v>
      </c>
      <c r="Q34" s="3">
        <f t="shared" si="7"/>
        <v>0</v>
      </c>
      <c r="R34" s="3">
        <f t="shared" si="7"/>
        <v>0</v>
      </c>
      <c r="S34" s="3">
        <f t="shared" si="7"/>
        <v>0</v>
      </c>
      <c r="T34" s="3">
        <f t="shared" si="7"/>
        <v>0</v>
      </c>
      <c r="U34" s="3">
        <f t="shared" si="7"/>
        <v>0</v>
      </c>
      <c r="V34" s="3">
        <f t="shared" si="7"/>
        <v>0</v>
      </c>
      <c r="W34" s="3">
        <f t="shared" ref="W34:AE34" si="8">SUM(W28:W33)</f>
        <v>0</v>
      </c>
      <c r="X34" s="3">
        <f t="shared" si="8"/>
        <v>0</v>
      </c>
      <c r="Y34" s="3">
        <f t="shared" si="8"/>
        <v>0</v>
      </c>
      <c r="Z34" s="3">
        <f t="shared" si="8"/>
        <v>0</v>
      </c>
      <c r="AA34" s="3">
        <f t="shared" si="8"/>
        <v>0</v>
      </c>
      <c r="AB34" s="3">
        <f t="shared" si="8"/>
        <v>0</v>
      </c>
      <c r="AC34" s="3">
        <f t="shared" si="8"/>
        <v>0</v>
      </c>
      <c r="AD34" s="3">
        <f t="shared" si="8"/>
        <v>0</v>
      </c>
      <c r="AE34" s="3">
        <f t="shared" si="8"/>
        <v>0</v>
      </c>
      <c r="AF34" s="4"/>
      <c r="AG34" s="111">
        <f t="shared" ref="AG34:AS34" si="9">SUM(AG28)</f>
        <v>0</v>
      </c>
      <c r="AH34" s="111">
        <f t="shared" si="9"/>
        <v>0</v>
      </c>
      <c r="AI34" s="111">
        <f t="shared" si="9"/>
        <v>0</v>
      </c>
      <c r="AJ34" s="111">
        <f t="shared" si="9"/>
        <v>0</v>
      </c>
      <c r="AK34" s="111">
        <f t="shared" si="9"/>
        <v>0</v>
      </c>
      <c r="AL34" s="111">
        <f t="shared" si="9"/>
        <v>0</v>
      </c>
      <c r="AM34" s="111">
        <f t="shared" si="9"/>
        <v>0</v>
      </c>
      <c r="AN34" s="111">
        <f t="shared" si="9"/>
        <v>0</v>
      </c>
      <c r="AO34" s="111">
        <f t="shared" si="9"/>
        <v>0</v>
      </c>
      <c r="AP34" s="111">
        <f t="shared" si="9"/>
        <v>0</v>
      </c>
      <c r="AQ34" s="111">
        <f t="shared" si="9"/>
        <v>0</v>
      </c>
      <c r="AR34" s="111">
        <f t="shared" si="9"/>
        <v>0</v>
      </c>
      <c r="AS34" s="111">
        <f t="shared" si="9"/>
        <v>0</v>
      </c>
    </row>
    <row r="35" spans="1:45" ht="19.5" thickBot="1">
      <c r="A35" s="318"/>
      <c r="B35" s="318"/>
      <c r="C35" s="318"/>
      <c r="D35" s="318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45" ht="15">
      <c r="A36" s="1881" t="s">
        <v>55</v>
      </c>
      <c r="B36" s="1884" t="s">
        <v>224</v>
      </c>
      <c r="C36" s="1887" t="s">
        <v>377</v>
      </c>
      <c r="D36" s="575" t="s">
        <v>225</v>
      </c>
      <c r="E36" s="614"/>
      <c r="F36" s="614"/>
      <c r="G36" s="614"/>
      <c r="H36" s="614"/>
      <c r="I36" s="614"/>
      <c r="J36" s="614"/>
      <c r="K36" s="614"/>
      <c r="L36" s="614"/>
      <c r="M36" s="614"/>
      <c r="N36" s="614"/>
      <c r="O36" s="614"/>
      <c r="P36" s="614"/>
      <c r="Q36" s="614"/>
      <c r="R36" s="614"/>
      <c r="S36" s="614"/>
      <c r="T36" s="614"/>
      <c r="U36" s="614"/>
      <c r="V36" s="614"/>
      <c r="W36" s="614"/>
      <c r="X36" s="614"/>
      <c r="Y36" s="614"/>
      <c r="Z36" s="614"/>
      <c r="AA36" s="614"/>
      <c r="AB36" s="614"/>
      <c r="AC36" s="614"/>
      <c r="AD36" s="614"/>
      <c r="AE36" s="614"/>
      <c r="AF36" s="615"/>
      <c r="AG36" s="1878"/>
      <c r="AH36" s="1878"/>
      <c r="AI36" s="1878"/>
      <c r="AJ36" s="1878"/>
      <c r="AK36" s="1878"/>
      <c r="AL36" s="1878"/>
      <c r="AM36" s="1878"/>
      <c r="AN36" s="1878"/>
      <c r="AO36" s="1878"/>
      <c r="AP36" s="1878"/>
      <c r="AQ36" s="1878"/>
      <c r="AR36" s="1878"/>
      <c r="AS36" s="1878"/>
    </row>
    <row r="37" spans="1:45" ht="15">
      <c r="A37" s="1882"/>
      <c r="B37" s="1885"/>
      <c r="C37" s="1888"/>
      <c r="D37" s="576" t="s">
        <v>226</v>
      </c>
      <c r="E37" s="614"/>
      <c r="F37" s="614"/>
      <c r="G37" s="614"/>
      <c r="H37" s="614"/>
      <c r="I37" s="614"/>
      <c r="J37" s="614"/>
      <c r="K37" s="614"/>
      <c r="L37" s="614"/>
      <c r="M37" s="614"/>
      <c r="N37" s="614"/>
      <c r="O37" s="614"/>
      <c r="P37" s="614"/>
      <c r="Q37" s="614"/>
      <c r="R37" s="614"/>
      <c r="S37" s="614"/>
      <c r="T37" s="614"/>
      <c r="U37" s="614"/>
      <c r="V37" s="614"/>
      <c r="W37" s="614"/>
      <c r="X37" s="614"/>
      <c r="Y37" s="614"/>
      <c r="Z37" s="614"/>
      <c r="AA37" s="614"/>
      <c r="AB37" s="614"/>
      <c r="AC37" s="614"/>
      <c r="AD37" s="614"/>
      <c r="AE37" s="614"/>
      <c r="AF37" s="615"/>
      <c r="AG37" s="1879"/>
      <c r="AH37" s="1879"/>
      <c r="AI37" s="1879"/>
      <c r="AJ37" s="1879"/>
      <c r="AK37" s="1879"/>
      <c r="AL37" s="1879"/>
      <c r="AM37" s="1879"/>
      <c r="AN37" s="1879"/>
      <c r="AO37" s="1879"/>
      <c r="AP37" s="1879"/>
      <c r="AQ37" s="1879"/>
      <c r="AR37" s="1879"/>
      <c r="AS37" s="1879"/>
    </row>
    <row r="38" spans="1:45" ht="15">
      <c r="A38" s="1882"/>
      <c r="B38" s="1885"/>
      <c r="C38" s="1888"/>
      <c r="D38" s="576" t="s">
        <v>227</v>
      </c>
      <c r="E38" s="614"/>
      <c r="F38" s="614"/>
      <c r="G38" s="614"/>
      <c r="H38" s="614"/>
      <c r="I38" s="614"/>
      <c r="J38" s="614"/>
      <c r="K38" s="614"/>
      <c r="L38" s="614"/>
      <c r="M38" s="614"/>
      <c r="N38" s="614"/>
      <c r="O38" s="614"/>
      <c r="P38" s="614"/>
      <c r="Q38" s="614"/>
      <c r="R38" s="614"/>
      <c r="S38" s="614"/>
      <c r="T38" s="614"/>
      <c r="U38" s="614"/>
      <c r="V38" s="614"/>
      <c r="W38" s="614"/>
      <c r="X38" s="614"/>
      <c r="Y38" s="614"/>
      <c r="Z38" s="614"/>
      <c r="AA38" s="614"/>
      <c r="AB38" s="614"/>
      <c r="AC38" s="614"/>
      <c r="AD38" s="614"/>
      <c r="AE38" s="614"/>
      <c r="AF38" s="615"/>
      <c r="AG38" s="1879"/>
      <c r="AH38" s="1879"/>
      <c r="AI38" s="1879"/>
      <c r="AJ38" s="1879"/>
      <c r="AK38" s="1879"/>
      <c r="AL38" s="1879"/>
      <c r="AM38" s="1879"/>
      <c r="AN38" s="1879"/>
      <c r="AO38" s="1879"/>
      <c r="AP38" s="1879"/>
      <c r="AQ38" s="1879"/>
      <c r="AR38" s="1879"/>
      <c r="AS38" s="1879"/>
    </row>
    <row r="39" spans="1:45" ht="15">
      <c r="A39" s="1882"/>
      <c r="B39" s="1885"/>
      <c r="C39" s="1888"/>
      <c r="D39" s="576" t="s">
        <v>228</v>
      </c>
      <c r="E39" s="614"/>
      <c r="F39" s="614"/>
      <c r="G39" s="614"/>
      <c r="H39" s="614"/>
      <c r="I39" s="614"/>
      <c r="J39" s="614"/>
      <c r="K39" s="614"/>
      <c r="L39" s="614"/>
      <c r="M39" s="614"/>
      <c r="N39" s="614"/>
      <c r="O39" s="614"/>
      <c r="P39" s="614"/>
      <c r="Q39" s="614"/>
      <c r="R39" s="614"/>
      <c r="S39" s="614"/>
      <c r="T39" s="614"/>
      <c r="U39" s="614"/>
      <c r="V39" s="614"/>
      <c r="W39" s="614"/>
      <c r="X39" s="614"/>
      <c r="Y39" s="614"/>
      <c r="Z39" s="614"/>
      <c r="AA39" s="614"/>
      <c r="AB39" s="614"/>
      <c r="AC39" s="614"/>
      <c r="AD39" s="614"/>
      <c r="AE39" s="614"/>
      <c r="AF39" s="615"/>
      <c r="AG39" s="1879"/>
      <c r="AH39" s="1879"/>
      <c r="AI39" s="1879"/>
      <c r="AJ39" s="1879"/>
      <c r="AK39" s="1879"/>
      <c r="AL39" s="1879"/>
      <c r="AM39" s="1879"/>
      <c r="AN39" s="1879"/>
      <c r="AO39" s="1879"/>
      <c r="AP39" s="1879"/>
      <c r="AQ39" s="1879"/>
      <c r="AR39" s="1879"/>
      <c r="AS39" s="1879"/>
    </row>
    <row r="40" spans="1:45" ht="15">
      <c r="A40" s="1882"/>
      <c r="B40" s="1885"/>
      <c r="C40" s="1888"/>
      <c r="D40" s="576" t="s">
        <v>229</v>
      </c>
      <c r="E40" s="614"/>
      <c r="F40" s="614"/>
      <c r="G40" s="614"/>
      <c r="H40" s="614"/>
      <c r="I40" s="614"/>
      <c r="J40" s="614"/>
      <c r="K40" s="614"/>
      <c r="L40" s="614"/>
      <c r="M40" s="614"/>
      <c r="N40" s="614"/>
      <c r="O40" s="614"/>
      <c r="P40" s="614"/>
      <c r="Q40" s="614"/>
      <c r="R40" s="614"/>
      <c r="S40" s="614"/>
      <c r="T40" s="614"/>
      <c r="U40" s="614"/>
      <c r="V40" s="614"/>
      <c r="W40" s="614"/>
      <c r="X40" s="614"/>
      <c r="Y40" s="614"/>
      <c r="Z40" s="614"/>
      <c r="AA40" s="614"/>
      <c r="AB40" s="614"/>
      <c r="AC40" s="614"/>
      <c r="AD40" s="614"/>
      <c r="AE40" s="614"/>
      <c r="AF40" s="615"/>
      <c r="AG40" s="1879"/>
      <c r="AH40" s="1879"/>
      <c r="AI40" s="1879"/>
      <c r="AJ40" s="1879"/>
      <c r="AK40" s="1879"/>
      <c r="AL40" s="1879"/>
      <c r="AM40" s="1879"/>
      <c r="AN40" s="1879"/>
      <c r="AO40" s="1879"/>
      <c r="AP40" s="1879"/>
      <c r="AQ40" s="1879"/>
      <c r="AR40" s="1879"/>
      <c r="AS40" s="1879"/>
    </row>
    <row r="41" spans="1:45" ht="15">
      <c r="A41" s="1882"/>
      <c r="B41" s="1885"/>
      <c r="C41" s="1888"/>
      <c r="D41" s="576" t="s">
        <v>230</v>
      </c>
      <c r="E41" s="614"/>
      <c r="F41" s="614"/>
      <c r="G41" s="614"/>
      <c r="H41" s="614"/>
      <c r="I41" s="614"/>
      <c r="J41" s="614"/>
      <c r="K41" s="614"/>
      <c r="L41" s="614"/>
      <c r="M41" s="614"/>
      <c r="N41" s="614"/>
      <c r="O41" s="614"/>
      <c r="P41" s="614"/>
      <c r="Q41" s="614"/>
      <c r="R41" s="614"/>
      <c r="S41" s="614"/>
      <c r="T41" s="614"/>
      <c r="U41" s="614"/>
      <c r="V41" s="614"/>
      <c r="W41" s="614"/>
      <c r="X41" s="614"/>
      <c r="Y41" s="614"/>
      <c r="Z41" s="614"/>
      <c r="AA41" s="614"/>
      <c r="AB41" s="614"/>
      <c r="AC41" s="614"/>
      <c r="AD41" s="614"/>
      <c r="AE41" s="614"/>
      <c r="AF41" s="615"/>
      <c r="AG41" s="1879"/>
      <c r="AH41" s="1879"/>
      <c r="AI41" s="1879"/>
      <c r="AJ41" s="1879"/>
      <c r="AK41" s="1879"/>
      <c r="AL41" s="1879"/>
      <c r="AM41" s="1879"/>
      <c r="AN41" s="1879"/>
      <c r="AO41" s="1879"/>
      <c r="AP41" s="1879"/>
      <c r="AQ41" s="1879"/>
      <c r="AR41" s="1879"/>
      <c r="AS41" s="1879"/>
    </row>
    <row r="42" spans="1:45" ht="15">
      <c r="A42" s="1882"/>
      <c r="B42" s="1885"/>
      <c r="C42" s="1888"/>
      <c r="D42" s="576" t="s">
        <v>231</v>
      </c>
      <c r="E42" s="614"/>
      <c r="F42" s="614"/>
      <c r="G42" s="614"/>
      <c r="H42" s="614"/>
      <c r="I42" s="614"/>
      <c r="J42" s="614"/>
      <c r="K42" s="614"/>
      <c r="L42" s="614"/>
      <c r="M42" s="614"/>
      <c r="N42" s="614"/>
      <c r="O42" s="614"/>
      <c r="P42" s="614"/>
      <c r="Q42" s="614"/>
      <c r="R42" s="614"/>
      <c r="S42" s="614"/>
      <c r="T42" s="614"/>
      <c r="U42" s="614"/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615"/>
      <c r="AG42" s="1879"/>
      <c r="AH42" s="1879"/>
      <c r="AI42" s="1879"/>
      <c r="AJ42" s="1879"/>
      <c r="AK42" s="1879"/>
      <c r="AL42" s="1879"/>
      <c r="AM42" s="1879"/>
      <c r="AN42" s="1879"/>
      <c r="AO42" s="1879"/>
      <c r="AP42" s="1879"/>
      <c r="AQ42" s="1879"/>
      <c r="AR42" s="1879"/>
      <c r="AS42" s="1879"/>
    </row>
    <row r="43" spans="1:45" ht="15">
      <c r="A43" s="1882"/>
      <c r="B43" s="1885"/>
      <c r="C43" s="1888"/>
      <c r="D43" s="576" t="s">
        <v>232</v>
      </c>
      <c r="E43" s="614"/>
      <c r="F43" s="614"/>
      <c r="G43" s="614"/>
      <c r="H43" s="614"/>
      <c r="I43" s="614"/>
      <c r="J43" s="614"/>
      <c r="K43" s="614"/>
      <c r="L43" s="614"/>
      <c r="M43" s="614"/>
      <c r="N43" s="614"/>
      <c r="O43" s="614"/>
      <c r="P43" s="614"/>
      <c r="Q43" s="614"/>
      <c r="R43" s="614"/>
      <c r="S43" s="614"/>
      <c r="T43" s="614"/>
      <c r="U43" s="614"/>
      <c r="V43" s="614"/>
      <c r="W43" s="614"/>
      <c r="X43" s="614"/>
      <c r="Y43" s="614"/>
      <c r="Z43" s="614"/>
      <c r="AA43" s="614"/>
      <c r="AB43" s="614"/>
      <c r="AC43" s="614"/>
      <c r="AD43" s="614"/>
      <c r="AE43" s="614"/>
      <c r="AF43" s="615"/>
      <c r="AG43" s="1879"/>
      <c r="AH43" s="1879"/>
      <c r="AI43" s="1879"/>
      <c r="AJ43" s="1879"/>
      <c r="AK43" s="1879"/>
      <c r="AL43" s="1879"/>
      <c r="AM43" s="1879"/>
      <c r="AN43" s="1879"/>
      <c r="AO43" s="1879"/>
      <c r="AP43" s="1879"/>
      <c r="AQ43" s="1879"/>
      <c r="AR43" s="1879"/>
      <c r="AS43" s="1879"/>
    </row>
    <row r="44" spans="1:45" ht="15">
      <c r="A44" s="1882"/>
      <c r="B44" s="1885"/>
      <c r="C44" s="1888"/>
      <c r="D44" s="576" t="s">
        <v>233</v>
      </c>
      <c r="E44" s="614"/>
      <c r="F44" s="614"/>
      <c r="G44" s="614"/>
      <c r="H44" s="614"/>
      <c r="I44" s="614"/>
      <c r="J44" s="614"/>
      <c r="K44" s="614"/>
      <c r="L44" s="614"/>
      <c r="M44" s="614"/>
      <c r="N44" s="614"/>
      <c r="O44" s="614"/>
      <c r="P44" s="614"/>
      <c r="Q44" s="614"/>
      <c r="R44" s="614"/>
      <c r="S44" s="614"/>
      <c r="T44" s="614"/>
      <c r="U44" s="614"/>
      <c r="V44" s="614"/>
      <c r="W44" s="614"/>
      <c r="X44" s="614"/>
      <c r="Y44" s="614"/>
      <c r="Z44" s="614"/>
      <c r="AA44" s="614"/>
      <c r="AB44" s="614"/>
      <c r="AC44" s="614"/>
      <c r="AD44" s="614"/>
      <c r="AE44" s="614"/>
      <c r="AF44" s="615"/>
      <c r="AG44" s="1879"/>
      <c r="AH44" s="1879"/>
      <c r="AI44" s="1879"/>
      <c r="AJ44" s="1879"/>
      <c r="AK44" s="1879"/>
      <c r="AL44" s="1879"/>
      <c r="AM44" s="1879"/>
      <c r="AN44" s="1879"/>
      <c r="AO44" s="1879"/>
      <c r="AP44" s="1879"/>
      <c r="AQ44" s="1879"/>
      <c r="AR44" s="1879"/>
      <c r="AS44" s="1879"/>
    </row>
    <row r="45" spans="1:45" ht="15">
      <c r="A45" s="1882"/>
      <c r="B45" s="1885"/>
      <c r="C45" s="1888"/>
      <c r="D45" s="576" t="s">
        <v>234</v>
      </c>
      <c r="E45" s="614"/>
      <c r="F45" s="614"/>
      <c r="G45" s="614"/>
      <c r="H45" s="614"/>
      <c r="I45" s="614"/>
      <c r="J45" s="614"/>
      <c r="K45" s="614"/>
      <c r="L45" s="614"/>
      <c r="M45" s="614"/>
      <c r="N45" s="614"/>
      <c r="O45" s="614"/>
      <c r="P45" s="614"/>
      <c r="Q45" s="614"/>
      <c r="R45" s="614"/>
      <c r="S45" s="614"/>
      <c r="T45" s="614"/>
      <c r="U45" s="614"/>
      <c r="V45" s="614"/>
      <c r="W45" s="614"/>
      <c r="X45" s="614"/>
      <c r="Y45" s="614"/>
      <c r="Z45" s="614"/>
      <c r="AA45" s="614"/>
      <c r="AB45" s="614"/>
      <c r="AC45" s="614"/>
      <c r="AD45" s="614"/>
      <c r="AE45" s="614"/>
      <c r="AF45" s="615"/>
      <c r="AG45" s="1879"/>
      <c r="AH45" s="1879"/>
      <c r="AI45" s="1879"/>
      <c r="AJ45" s="1879"/>
      <c r="AK45" s="1879"/>
      <c r="AL45" s="1879"/>
      <c r="AM45" s="1879"/>
      <c r="AN45" s="1879"/>
      <c r="AO45" s="1879"/>
      <c r="AP45" s="1879"/>
      <c r="AQ45" s="1879"/>
      <c r="AR45" s="1879"/>
      <c r="AS45" s="1879"/>
    </row>
    <row r="46" spans="1:45" thickBot="1">
      <c r="A46" s="1883"/>
      <c r="B46" s="1886"/>
      <c r="C46" s="1889"/>
      <c r="D46" s="577" t="s">
        <v>235</v>
      </c>
      <c r="E46" s="614"/>
      <c r="F46" s="614"/>
      <c r="G46" s="614"/>
      <c r="H46" s="614"/>
      <c r="I46" s="614"/>
      <c r="J46" s="614"/>
      <c r="K46" s="614"/>
      <c r="L46" s="614"/>
      <c r="M46" s="614"/>
      <c r="N46" s="614"/>
      <c r="O46" s="614"/>
      <c r="P46" s="614"/>
      <c r="Q46" s="614"/>
      <c r="R46" s="614"/>
      <c r="S46" s="614"/>
      <c r="T46" s="614"/>
      <c r="U46" s="614"/>
      <c r="V46" s="614"/>
      <c r="W46" s="614"/>
      <c r="X46" s="614"/>
      <c r="Y46" s="614"/>
      <c r="Z46" s="614"/>
      <c r="AA46" s="614"/>
      <c r="AB46" s="614"/>
      <c r="AC46" s="614"/>
      <c r="AD46" s="614"/>
      <c r="AE46" s="614"/>
      <c r="AF46" s="615"/>
      <c r="AG46" s="1880"/>
      <c r="AH46" s="1880"/>
      <c r="AI46" s="1880"/>
      <c r="AJ46" s="1880"/>
      <c r="AK46" s="1880"/>
      <c r="AL46" s="1880"/>
      <c r="AM46" s="1880"/>
      <c r="AN46" s="1880"/>
      <c r="AO46" s="1880"/>
      <c r="AP46" s="1880"/>
      <c r="AQ46" s="1880"/>
      <c r="AR46" s="1880"/>
      <c r="AS46" s="1880"/>
    </row>
    <row r="47" spans="1:45" ht="15">
      <c r="A47" s="1877"/>
      <c r="B47" s="1877"/>
      <c r="C47" s="1877"/>
      <c r="D47" s="1877"/>
      <c r="E47" s="3">
        <f>SUM(E36:E46)</f>
        <v>0</v>
      </c>
      <c r="F47" s="3">
        <f t="shared" ref="F47:AE47" si="10">SUM(F36:F46)</f>
        <v>0</v>
      </c>
      <c r="G47" s="3">
        <f t="shared" si="10"/>
        <v>0</v>
      </c>
      <c r="H47" s="3">
        <f t="shared" si="10"/>
        <v>0</v>
      </c>
      <c r="I47" s="3">
        <f t="shared" si="10"/>
        <v>0</v>
      </c>
      <c r="J47" s="3">
        <f t="shared" si="10"/>
        <v>0</v>
      </c>
      <c r="K47" s="3">
        <f t="shared" si="10"/>
        <v>0</v>
      </c>
      <c r="L47" s="3">
        <f t="shared" si="10"/>
        <v>0</v>
      </c>
      <c r="M47" s="3">
        <f t="shared" si="10"/>
        <v>0</v>
      </c>
      <c r="N47" s="3">
        <f t="shared" si="10"/>
        <v>0</v>
      </c>
      <c r="O47" s="3">
        <f t="shared" si="10"/>
        <v>0</v>
      </c>
      <c r="P47" s="3">
        <f t="shared" si="10"/>
        <v>0</v>
      </c>
      <c r="Q47" s="3">
        <f t="shared" si="10"/>
        <v>0</v>
      </c>
      <c r="R47" s="3">
        <f t="shared" si="10"/>
        <v>0</v>
      </c>
      <c r="S47" s="3">
        <f t="shared" si="10"/>
        <v>0</v>
      </c>
      <c r="T47" s="3">
        <f t="shared" si="10"/>
        <v>0</v>
      </c>
      <c r="U47" s="3">
        <f t="shared" si="10"/>
        <v>0</v>
      </c>
      <c r="V47" s="3">
        <f t="shared" si="10"/>
        <v>0</v>
      </c>
      <c r="W47" s="3">
        <f t="shared" si="10"/>
        <v>0</v>
      </c>
      <c r="X47" s="3">
        <f t="shared" si="10"/>
        <v>0</v>
      </c>
      <c r="Y47" s="3">
        <f t="shared" si="10"/>
        <v>0</v>
      </c>
      <c r="Z47" s="3">
        <f t="shared" si="10"/>
        <v>0</v>
      </c>
      <c r="AA47" s="3">
        <f t="shared" si="10"/>
        <v>0</v>
      </c>
      <c r="AB47" s="3">
        <f t="shared" si="10"/>
        <v>0</v>
      </c>
      <c r="AC47" s="3">
        <f t="shared" si="10"/>
        <v>0</v>
      </c>
      <c r="AD47" s="3">
        <f t="shared" si="10"/>
        <v>0</v>
      </c>
      <c r="AE47" s="3">
        <f t="shared" si="10"/>
        <v>0</v>
      </c>
      <c r="AF47" s="4"/>
      <c r="AG47" s="111">
        <f>SUM(AG36)</f>
        <v>0</v>
      </c>
      <c r="AH47" s="111">
        <f t="shared" ref="AH47:AS47" si="11">SUM(AH36)</f>
        <v>0</v>
      </c>
      <c r="AI47" s="111">
        <f t="shared" si="11"/>
        <v>0</v>
      </c>
      <c r="AJ47" s="111">
        <f t="shared" si="11"/>
        <v>0</v>
      </c>
      <c r="AK47" s="111">
        <f t="shared" si="11"/>
        <v>0</v>
      </c>
      <c r="AL47" s="111">
        <f t="shared" si="11"/>
        <v>0</v>
      </c>
      <c r="AM47" s="111">
        <f t="shared" si="11"/>
        <v>0</v>
      </c>
      <c r="AN47" s="111">
        <f t="shared" si="11"/>
        <v>0</v>
      </c>
      <c r="AO47" s="111">
        <f t="shared" si="11"/>
        <v>0</v>
      </c>
      <c r="AP47" s="111">
        <f t="shared" si="11"/>
        <v>0</v>
      </c>
      <c r="AQ47" s="111">
        <f t="shared" si="11"/>
        <v>0</v>
      </c>
      <c r="AR47" s="111">
        <f t="shared" si="11"/>
        <v>0</v>
      </c>
      <c r="AS47" s="111">
        <f t="shared" si="11"/>
        <v>0</v>
      </c>
    </row>
    <row r="48" spans="1:45" thickBot="1">
      <c r="A48" s="125"/>
      <c r="B48" s="125"/>
      <c r="C48" s="125"/>
      <c r="D48" s="12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1:45" ht="15" customHeight="1">
      <c r="A49" s="1899" t="s">
        <v>236</v>
      </c>
      <c r="B49" s="1900" t="s">
        <v>359</v>
      </c>
      <c r="C49" s="1902" t="s">
        <v>360</v>
      </c>
      <c r="D49" s="575" t="s">
        <v>361</v>
      </c>
      <c r="E49" s="614"/>
      <c r="F49" s="614"/>
      <c r="G49" s="614"/>
      <c r="H49" s="614"/>
      <c r="I49" s="614"/>
      <c r="J49" s="614"/>
      <c r="K49" s="614"/>
      <c r="L49" s="614"/>
      <c r="M49" s="614"/>
      <c r="N49" s="614"/>
      <c r="O49" s="614"/>
      <c r="P49" s="614"/>
      <c r="Q49" s="614"/>
      <c r="R49" s="614"/>
      <c r="S49" s="614"/>
      <c r="T49" s="614"/>
      <c r="U49" s="614"/>
      <c r="V49" s="614"/>
      <c r="W49" s="614"/>
      <c r="X49" s="614"/>
      <c r="Y49" s="614"/>
      <c r="Z49" s="614"/>
      <c r="AA49" s="614"/>
      <c r="AB49" s="614"/>
      <c r="AC49" s="614"/>
      <c r="AD49" s="614"/>
      <c r="AE49" s="614"/>
      <c r="AF49" s="615"/>
      <c r="AG49" s="1878"/>
      <c r="AH49" s="1878"/>
      <c r="AI49" s="1878"/>
      <c r="AJ49" s="1878"/>
      <c r="AK49" s="1878"/>
      <c r="AL49" s="1878"/>
      <c r="AM49" s="1878"/>
      <c r="AN49" s="1878"/>
      <c r="AO49" s="1878"/>
      <c r="AP49" s="1878"/>
      <c r="AQ49" s="1878"/>
      <c r="AR49" s="1878"/>
      <c r="AS49" s="1878"/>
    </row>
    <row r="50" spans="1:45" ht="15">
      <c r="A50" s="1882"/>
      <c r="B50" s="1901"/>
      <c r="C50" s="1903"/>
      <c r="D50" s="576" t="s">
        <v>362</v>
      </c>
      <c r="E50" s="614"/>
      <c r="F50" s="614"/>
      <c r="G50" s="614"/>
      <c r="H50" s="614"/>
      <c r="I50" s="614"/>
      <c r="J50" s="614"/>
      <c r="K50" s="614"/>
      <c r="L50" s="614"/>
      <c r="M50" s="614"/>
      <c r="N50" s="614"/>
      <c r="O50" s="614"/>
      <c r="P50" s="614"/>
      <c r="Q50" s="614"/>
      <c r="R50" s="614"/>
      <c r="S50" s="614"/>
      <c r="T50" s="614"/>
      <c r="U50" s="614"/>
      <c r="V50" s="614"/>
      <c r="W50" s="614"/>
      <c r="X50" s="614"/>
      <c r="Y50" s="614"/>
      <c r="Z50" s="614"/>
      <c r="AA50" s="614"/>
      <c r="AB50" s="614"/>
      <c r="AC50" s="614"/>
      <c r="AD50" s="614"/>
      <c r="AE50" s="614"/>
      <c r="AF50" s="615"/>
      <c r="AG50" s="1879"/>
      <c r="AH50" s="1879"/>
      <c r="AI50" s="1879"/>
      <c r="AJ50" s="1879"/>
      <c r="AK50" s="1879"/>
      <c r="AL50" s="1879"/>
      <c r="AM50" s="1879"/>
      <c r="AN50" s="1879"/>
      <c r="AO50" s="1879"/>
      <c r="AP50" s="1879"/>
      <c r="AQ50" s="1879"/>
      <c r="AR50" s="1879"/>
      <c r="AS50" s="1879"/>
    </row>
    <row r="51" spans="1:45" ht="15">
      <c r="A51" s="1882"/>
      <c r="B51" s="1901"/>
      <c r="C51" s="1903"/>
      <c r="D51" s="576" t="s">
        <v>363</v>
      </c>
      <c r="E51" s="614"/>
      <c r="F51" s="614"/>
      <c r="G51" s="614"/>
      <c r="H51" s="614"/>
      <c r="I51" s="614"/>
      <c r="J51" s="614"/>
      <c r="K51" s="614"/>
      <c r="L51" s="614"/>
      <c r="M51" s="614"/>
      <c r="N51" s="614"/>
      <c r="O51" s="614"/>
      <c r="P51" s="614"/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614"/>
      <c r="AD51" s="614"/>
      <c r="AE51" s="614"/>
      <c r="AF51" s="615"/>
      <c r="AG51" s="1879"/>
      <c r="AH51" s="1879"/>
      <c r="AI51" s="1879"/>
      <c r="AJ51" s="1879"/>
      <c r="AK51" s="1879"/>
      <c r="AL51" s="1879"/>
      <c r="AM51" s="1879"/>
      <c r="AN51" s="1879"/>
      <c r="AO51" s="1879"/>
      <c r="AP51" s="1879"/>
      <c r="AQ51" s="1879"/>
      <c r="AR51" s="1879"/>
      <c r="AS51" s="1879"/>
    </row>
    <row r="52" spans="1:45" ht="15">
      <c r="A52" s="1882"/>
      <c r="B52" s="1901"/>
      <c r="C52" s="1903"/>
      <c r="D52" s="576" t="s">
        <v>364</v>
      </c>
      <c r="E52" s="614"/>
      <c r="F52" s="614"/>
      <c r="G52" s="614"/>
      <c r="H52" s="614"/>
      <c r="I52" s="614"/>
      <c r="J52" s="614"/>
      <c r="K52" s="614"/>
      <c r="L52" s="614"/>
      <c r="M52" s="614"/>
      <c r="N52" s="614"/>
      <c r="O52" s="614"/>
      <c r="P52" s="614"/>
      <c r="Q52" s="614"/>
      <c r="R52" s="614"/>
      <c r="S52" s="614"/>
      <c r="T52" s="614"/>
      <c r="U52" s="614"/>
      <c r="V52" s="614"/>
      <c r="W52" s="614"/>
      <c r="X52" s="614"/>
      <c r="Y52" s="614"/>
      <c r="Z52" s="614"/>
      <c r="AA52" s="614"/>
      <c r="AB52" s="614"/>
      <c r="AC52" s="614"/>
      <c r="AD52" s="614"/>
      <c r="AE52" s="614"/>
      <c r="AF52" s="615"/>
      <c r="AG52" s="1879"/>
      <c r="AH52" s="1879"/>
      <c r="AI52" s="1879"/>
      <c r="AJ52" s="1879"/>
      <c r="AK52" s="1879"/>
      <c r="AL52" s="1879"/>
      <c r="AM52" s="1879"/>
      <c r="AN52" s="1879"/>
      <c r="AO52" s="1879"/>
      <c r="AP52" s="1879"/>
      <c r="AQ52" s="1879"/>
      <c r="AR52" s="1879"/>
      <c r="AS52" s="1879"/>
    </row>
    <row r="53" spans="1:45" ht="16.5" thickBot="1">
      <c r="A53" s="1883"/>
      <c r="B53" s="1886"/>
      <c r="C53" s="1889"/>
      <c r="D53" s="577" t="s">
        <v>365</v>
      </c>
      <c r="E53" s="1085">
        <v>1</v>
      </c>
      <c r="F53" s="1085">
        <v>15</v>
      </c>
      <c r="G53" s="1085"/>
      <c r="H53" s="1085"/>
      <c r="I53" s="1085"/>
      <c r="J53" s="1085"/>
      <c r="K53" s="1085"/>
      <c r="L53" s="1085"/>
      <c r="M53" s="1085"/>
      <c r="N53" s="1085"/>
      <c r="O53" s="1085"/>
      <c r="P53" s="1085"/>
      <c r="Q53" s="1085"/>
      <c r="R53" s="1085"/>
      <c r="S53" s="1085"/>
      <c r="T53" s="1085"/>
      <c r="U53" s="1085"/>
      <c r="V53" s="1085"/>
      <c r="W53" s="813">
        <v>5</v>
      </c>
      <c r="X53" s="816">
        <v>10</v>
      </c>
      <c r="Y53" s="1081">
        <v>3</v>
      </c>
      <c r="Z53" s="1082">
        <v>2</v>
      </c>
      <c r="AA53" s="1083">
        <v>3</v>
      </c>
      <c r="AB53" s="1082">
        <v>4</v>
      </c>
      <c r="AC53" s="1082">
        <v>2</v>
      </c>
      <c r="AD53" s="1083">
        <v>1</v>
      </c>
      <c r="AE53" s="1084">
        <v>0</v>
      </c>
      <c r="AF53" s="615"/>
      <c r="AG53" s="1880"/>
      <c r="AH53" s="1880"/>
      <c r="AI53" s="1880"/>
      <c r="AJ53" s="1880"/>
      <c r="AK53" s="1880"/>
      <c r="AL53" s="1880"/>
      <c r="AM53" s="1880"/>
      <c r="AN53" s="1880"/>
      <c r="AO53" s="1880"/>
      <c r="AP53" s="1880"/>
      <c r="AQ53" s="1880"/>
      <c r="AR53" s="1880"/>
      <c r="AS53" s="1880"/>
    </row>
    <row r="54" spans="1:45" ht="15.6" customHeight="1">
      <c r="A54" s="1877"/>
      <c r="B54" s="1877"/>
      <c r="C54" s="1877"/>
      <c r="D54" s="1877"/>
      <c r="E54" s="3">
        <f>SUM(E49:E53)</f>
        <v>1</v>
      </c>
      <c r="F54" s="3">
        <f t="shared" ref="F54:AE54" si="12">SUM(F49:F53)</f>
        <v>15</v>
      </c>
      <c r="G54" s="3">
        <f t="shared" si="12"/>
        <v>0</v>
      </c>
      <c r="H54" s="3">
        <f t="shared" si="12"/>
        <v>0</v>
      </c>
      <c r="I54" s="3">
        <f t="shared" si="12"/>
        <v>0</v>
      </c>
      <c r="J54" s="3">
        <f t="shared" si="12"/>
        <v>0</v>
      </c>
      <c r="K54" s="3">
        <f t="shared" si="12"/>
        <v>0</v>
      </c>
      <c r="L54" s="3">
        <f t="shared" si="12"/>
        <v>0</v>
      </c>
      <c r="M54" s="3">
        <f t="shared" si="12"/>
        <v>0</v>
      </c>
      <c r="N54" s="3">
        <f t="shared" si="12"/>
        <v>0</v>
      </c>
      <c r="O54" s="3">
        <f t="shared" si="12"/>
        <v>0</v>
      </c>
      <c r="P54" s="3">
        <f t="shared" si="12"/>
        <v>0</v>
      </c>
      <c r="Q54" s="3">
        <f t="shared" si="12"/>
        <v>0</v>
      </c>
      <c r="R54" s="3">
        <f t="shared" si="12"/>
        <v>0</v>
      </c>
      <c r="S54" s="3">
        <f t="shared" si="12"/>
        <v>0</v>
      </c>
      <c r="T54" s="3">
        <f t="shared" si="12"/>
        <v>0</v>
      </c>
      <c r="U54" s="3">
        <f t="shared" si="12"/>
        <v>0</v>
      </c>
      <c r="V54" s="3">
        <f t="shared" si="12"/>
        <v>0</v>
      </c>
      <c r="W54" s="3">
        <f t="shared" si="12"/>
        <v>5</v>
      </c>
      <c r="X54" s="3">
        <f t="shared" si="12"/>
        <v>10</v>
      </c>
      <c r="Y54" s="3">
        <f t="shared" si="12"/>
        <v>3</v>
      </c>
      <c r="Z54" s="3">
        <f t="shared" si="12"/>
        <v>2</v>
      </c>
      <c r="AA54" s="3">
        <f t="shared" si="12"/>
        <v>3</v>
      </c>
      <c r="AB54" s="3">
        <f t="shared" si="12"/>
        <v>4</v>
      </c>
      <c r="AC54" s="3">
        <f t="shared" si="12"/>
        <v>2</v>
      </c>
      <c r="AD54" s="3">
        <f t="shared" si="12"/>
        <v>1</v>
      </c>
      <c r="AE54" s="3">
        <f t="shared" si="12"/>
        <v>0</v>
      </c>
      <c r="AF54" s="4"/>
      <c r="AG54" s="111">
        <f>SUM(AG49)</f>
        <v>0</v>
      </c>
      <c r="AH54" s="111">
        <f t="shared" ref="AH54:AS54" si="13">SUM(AH49)</f>
        <v>0</v>
      </c>
      <c r="AI54" s="111">
        <f t="shared" si="13"/>
        <v>0</v>
      </c>
      <c r="AJ54" s="111">
        <f t="shared" si="13"/>
        <v>0</v>
      </c>
      <c r="AK54" s="111">
        <f t="shared" si="13"/>
        <v>0</v>
      </c>
      <c r="AL54" s="111">
        <f t="shared" si="13"/>
        <v>0</v>
      </c>
      <c r="AM54" s="111">
        <f t="shared" si="13"/>
        <v>0</v>
      </c>
      <c r="AN54" s="111">
        <f t="shared" si="13"/>
        <v>0</v>
      </c>
      <c r="AO54" s="111">
        <f t="shared" si="13"/>
        <v>0</v>
      </c>
      <c r="AP54" s="111">
        <f t="shared" si="13"/>
        <v>0</v>
      </c>
      <c r="AQ54" s="111">
        <f t="shared" si="13"/>
        <v>0</v>
      </c>
      <c r="AR54" s="111">
        <f t="shared" si="13"/>
        <v>0</v>
      </c>
      <c r="AS54" s="111">
        <f t="shared" si="13"/>
        <v>0</v>
      </c>
    </row>
    <row r="55" spans="1:45" ht="19.5" thickBot="1">
      <c r="A55" s="318"/>
      <c r="B55" s="318"/>
      <c r="C55" s="318"/>
      <c r="D55" s="31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45" ht="15">
      <c r="A56" s="1899" t="s">
        <v>51</v>
      </c>
      <c r="B56" s="1900" t="s">
        <v>220</v>
      </c>
      <c r="C56" s="1902" t="s">
        <v>358</v>
      </c>
      <c r="D56" s="575" t="s">
        <v>221</v>
      </c>
      <c r="E56" s="614"/>
      <c r="F56" s="614"/>
      <c r="G56" s="614"/>
      <c r="H56" s="614"/>
      <c r="I56" s="614"/>
      <c r="J56" s="614"/>
      <c r="K56" s="614"/>
      <c r="L56" s="614"/>
      <c r="M56" s="614"/>
      <c r="N56" s="614"/>
      <c r="O56" s="614"/>
      <c r="P56" s="614"/>
      <c r="Q56" s="614"/>
      <c r="R56" s="614"/>
      <c r="S56" s="614"/>
      <c r="T56" s="614"/>
      <c r="U56" s="614"/>
      <c r="V56" s="614"/>
      <c r="W56" s="614"/>
      <c r="X56" s="614"/>
      <c r="Y56" s="614"/>
      <c r="Z56" s="614"/>
      <c r="AA56" s="614"/>
      <c r="AB56" s="614"/>
      <c r="AC56" s="614"/>
      <c r="AD56" s="614"/>
      <c r="AE56" s="614"/>
      <c r="AF56" s="615"/>
      <c r="AG56" s="1878"/>
      <c r="AH56" s="1878"/>
      <c r="AI56" s="1878"/>
      <c r="AJ56" s="1878"/>
      <c r="AK56" s="1878"/>
      <c r="AL56" s="1878"/>
      <c r="AM56" s="1878"/>
      <c r="AN56" s="1878"/>
      <c r="AO56" s="1878"/>
      <c r="AP56" s="1878"/>
      <c r="AQ56" s="1878"/>
      <c r="AR56" s="1878"/>
      <c r="AS56" s="1878"/>
    </row>
    <row r="57" spans="1:45" ht="15">
      <c r="A57" s="1882"/>
      <c r="B57" s="1901"/>
      <c r="C57" s="1903"/>
      <c r="D57" s="576" t="s">
        <v>222</v>
      </c>
      <c r="E57" s="614"/>
      <c r="F57" s="614"/>
      <c r="G57" s="614"/>
      <c r="H57" s="614"/>
      <c r="I57" s="614"/>
      <c r="J57" s="614"/>
      <c r="K57" s="614"/>
      <c r="L57" s="614"/>
      <c r="M57" s="614"/>
      <c r="N57" s="614"/>
      <c r="O57" s="614"/>
      <c r="P57" s="614"/>
      <c r="Q57" s="614"/>
      <c r="R57" s="614"/>
      <c r="S57" s="614"/>
      <c r="T57" s="614"/>
      <c r="U57" s="614"/>
      <c r="V57" s="614"/>
      <c r="W57" s="614"/>
      <c r="X57" s="614"/>
      <c r="Y57" s="614"/>
      <c r="Z57" s="614"/>
      <c r="AA57" s="614"/>
      <c r="AB57" s="614"/>
      <c r="AC57" s="614"/>
      <c r="AD57" s="614"/>
      <c r="AE57" s="614"/>
      <c r="AF57" s="615"/>
      <c r="AG57" s="1879"/>
      <c r="AH57" s="1879"/>
      <c r="AI57" s="1879"/>
      <c r="AJ57" s="1879"/>
      <c r="AK57" s="1879"/>
      <c r="AL57" s="1879"/>
      <c r="AM57" s="1879"/>
      <c r="AN57" s="1879"/>
      <c r="AO57" s="1879"/>
      <c r="AP57" s="1879"/>
      <c r="AQ57" s="1879"/>
      <c r="AR57" s="1879"/>
      <c r="AS57" s="1879"/>
    </row>
    <row r="58" spans="1:45" ht="15">
      <c r="A58" s="1882"/>
      <c r="B58" s="1901"/>
      <c r="C58" s="1903"/>
      <c r="D58" s="576" t="s">
        <v>223</v>
      </c>
      <c r="E58" s="614"/>
      <c r="F58" s="614"/>
      <c r="G58" s="614"/>
      <c r="H58" s="614"/>
      <c r="I58" s="614"/>
      <c r="J58" s="614"/>
      <c r="K58" s="614"/>
      <c r="L58" s="614"/>
      <c r="M58" s="614"/>
      <c r="N58" s="614"/>
      <c r="O58" s="614"/>
      <c r="P58" s="614"/>
      <c r="Q58" s="614"/>
      <c r="R58" s="614"/>
      <c r="S58" s="614"/>
      <c r="T58" s="614"/>
      <c r="U58" s="614"/>
      <c r="V58" s="614"/>
      <c r="W58" s="614"/>
      <c r="X58" s="614"/>
      <c r="Y58" s="614"/>
      <c r="Z58" s="614"/>
      <c r="AA58" s="614"/>
      <c r="AB58" s="614"/>
      <c r="AC58" s="614"/>
      <c r="AD58" s="614"/>
      <c r="AE58" s="614"/>
      <c r="AF58" s="615"/>
      <c r="AG58" s="1879"/>
      <c r="AH58" s="1879"/>
      <c r="AI58" s="1879"/>
      <c r="AJ58" s="1879"/>
      <c r="AK58" s="1879"/>
      <c r="AL58" s="1879"/>
      <c r="AM58" s="1879"/>
      <c r="AN58" s="1879"/>
      <c r="AO58" s="1879"/>
      <c r="AP58" s="1879"/>
      <c r="AQ58" s="1879"/>
      <c r="AR58" s="1879"/>
      <c r="AS58" s="1879"/>
    </row>
    <row r="59" spans="1:45" ht="15">
      <c r="A59" s="1882"/>
      <c r="B59" s="1901"/>
      <c r="C59" s="1903"/>
      <c r="D59" s="576" t="s">
        <v>237</v>
      </c>
      <c r="E59" s="614"/>
      <c r="F59" s="614"/>
      <c r="G59" s="614"/>
      <c r="H59" s="614"/>
      <c r="I59" s="614"/>
      <c r="J59" s="614"/>
      <c r="K59" s="614"/>
      <c r="L59" s="614"/>
      <c r="M59" s="614"/>
      <c r="N59" s="614"/>
      <c r="O59" s="614"/>
      <c r="P59" s="614"/>
      <c r="Q59" s="614"/>
      <c r="R59" s="614"/>
      <c r="S59" s="614"/>
      <c r="T59" s="614"/>
      <c r="U59" s="614"/>
      <c r="V59" s="614"/>
      <c r="W59" s="614"/>
      <c r="X59" s="614"/>
      <c r="Y59" s="614"/>
      <c r="Z59" s="614"/>
      <c r="AA59" s="614"/>
      <c r="AB59" s="614"/>
      <c r="AC59" s="614"/>
      <c r="AD59" s="614"/>
      <c r="AE59" s="614"/>
      <c r="AF59" s="615"/>
      <c r="AG59" s="1879"/>
      <c r="AH59" s="1879"/>
      <c r="AI59" s="1879"/>
      <c r="AJ59" s="1879"/>
      <c r="AK59" s="1879"/>
      <c r="AL59" s="1879"/>
      <c r="AM59" s="1879"/>
      <c r="AN59" s="1879"/>
      <c r="AO59" s="1879"/>
      <c r="AP59" s="1879"/>
      <c r="AQ59" s="1879"/>
      <c r="AR59" s="1879"/>
      <c r="AS59" s="1879"/>
    </row>
    <row r="60" spans="1:45" thickBot="1">
      <c r="A60" s="1883"/>
      <c r="B60" s="1886"/>
      <c r="C60" s="1889"/>
      <c r="D60" s="577" t="s">
        <v>238</v>
      </c>
      <c r="E60" s="614"/>
      <c r="F60" s="614"/>
      <c r="G60" s="614"/>
      <c r="H60" s="614"/>
      <c r="I60" s="614"/>
      <c r="J60" s="614"/>
      <c r="K60" s="614"/>
      <c r="L60" s="614"/>
      <c r="M60" s="614"/>
      <c r="N60" s="614"/>
      <c r="O60" s="614"/>
      <c r="P60" s="614"/>
      <c r="Q60" s="614"/>
      <c r="R60" s="614"/>
      <c r="S60" s="614"/>
      <c r="T60" s="614"/>
      <c r="U60" s="614"/>
      <c r="V60" s="614"/>
      <c r="W60" s="614"/>
      <c r="X60" s="614"/>
      <c r="Y60" s="614"/>
      <c r="Z60" s="614"/>
      <c r="AA60" s="614"/>
      <c r="AB60" s="614"/>
      <c r="AC60" s="614"/>
      <c r="AD60" s="614"/>
      <c r="AE60" s="614"/>
      <c r="AF60" s="615"/>
      <c r="AG60" s="1880"/>
      <c r="AH60" s="1880"/>
      <c r="AI60" s="1880"/>
      <c r="AJ60" s="1880"/>
      <c r="AK60" s="1880"/>
      <c r="AL60" s="1880"/>
      <c r="AM60" s="1880"/>
      <c r="AN60" s="1880"/>
      <c r="AO60" s="1880"/>
      <c r="AP60" s="1880"/>
      <c r="AQ60" s="1880"/>
      <c r="AR60" s="1880"/>
      <c r="AS60" s="1880"/>
    </row>
    <row r="61" spans="1:45" ht="15">
      <c r="A61" s="1877"/>
      <c r="B61" s="1877"/>
      <c r="C61" s="1877"/>
      <c r="D61" s="1877"/>
      <c r="E61" s="3">
        <f>SUM(E56:E60)</f>
        <v>0</v>
      </c>
      <c r="F61" s="3">
        <f t="shared" ref="F61:AE61" si="14">SUM(F56:F60)</f>
        <v>0</v>
      </c>
      <c r="G61" s="3">
        <f t="shared" si="14"/>
        <v>0</v>
      </c>
      <c r="H61" s="3">
        <f t="shared" si="14"/>
        <v>0</v>
      </c>
      <c r="I61" s="3">
        <f t="shared" si="14"/>
        <v>0</v>
      </c>
      <c r="J61" s="3">
        <f t="shared" si="14"/>
        <v>0</v>
      </c>
      <c r="K61" s="3">
        <f t="shared" si="14"/>
        <v>0</v>
      </c>
      <c r="L61" s="3">
        <f t="shared" si="14"/>
        <v>0</v>
      </c>
      <c r="M61" s="3">
        <f t="shared" si="14"/>
        <v>0</v>
      </c>
      <c r="N61" s="3">
        <f t="shared" si="14"/>
        <v>0</v>
      </c>
      <c r="O61" s="3">
        <f t="shared" si="14"/>
        <v>0</v>
      </c>
      <c r="P61" s="3">
        <f t="shared" si="14"/>
        <v>0</v>
      </c>
      <c r="Q61" s="3">
        <f t="shared" si="14"/>
        <v>0</v>
      </c>
      <c r="R61" s="3">
        <f t="shared" si="14"/>
        <v>0</v>
      </c>
      <c r="S61" s="3">
        <f t="shared" si="14"/>
        <v>0</v>
      </c>
      <c r="T61" s="3">
        <f t="shared" si="14"/>
        <v>0</v>
      </c>
      <c r="U61" s="3">
        <f t="shared" si="14"/>
        <v>0</v>
      </c>
      <c r="V61" s="3">
        <f t="shared" si="14"/>
        <v>0</v>
      </c>
      <c r="W61" s="3">
        <f t="shared" si="14"/>
        <v>0</v>
      </c>
      <c r="X61" s="3">
        <f t="shared" si="14"/>
        <v>0</v>
      </c>
      <c r="Y61" s="3">
        <f t="shared" si="14"/>
        <v>0</v>
      </c>
      <c r="Z61" s="3">
        <f t="shared" si="14"/>
        <v>0</v>
      </c>
      <c r="AA61" s="3">
        <f t="shared" si="14"/>
        <v>0</v>
      </c>
      <c r="AB61" s="3">
        <f t="shared" si="14"/>
        <v>0</v>
      </c>
      <c r="AC61" s="3">
        <f t="shared" si="14"/>
        <v>0</v>
      </c>
      <c r="AD61" s="3">
        <f t="shared" si="14"/>
        <v>0</v>
      </c>
      <c r="AE61" s="3">
        <f t="shared" si="14"/>
        <v>0</v>
      </c>
      <c r="AF61" s="4"/>
      <c r="AG61" s="111">
        <f>SUM(AG56)</f>
        <v>0</v>
      </c>
      <c r="AH61" s="111">
        <f t="shared" ref="AH61:AS61" si="15">SUM(AH56)</f>
        <v>0</v>
      </c>
      <c r="AI61" s="111">
        <f t="shared" si="15"/>
        <v>0</v>
      </c>
      <c r="AJ61" s="111">
        <f t="shared" si="15"/>
        <v>0</v>
      </c>
      <c r="AK61" s="111">
        <f t="shared" si="15"/>
        <v>0</v>
      </c>
      <c r="AL61" s="111">
        <f t="shared" si="15"/>
        <v>0</v>
      </c>
      <c r="AM61" s="111">
        <f t="shared" si="15"/>
        <v>0</v>
      </c>
      <c r="AN61" s="111">
        <f t="shared" si="15"/>
        <v>0</v>
      </c>
      <c r="AO61" s="111">
        <f t="shared" si="15"/>
        <v>0</v>
      </c>
      <c r="AP61" s="111">
        <f t="shared" si="15"/>
        <v>0</v>
      </c>
      <c r="AQ61" s="111">
        <f t="shared" si="15"/>
        <v>0</v>
      </c>
      <c r="AR61" s="111">
        <f t="shared" si="15"/>
        <v>0</v>
      </c>
      <c r="AS61" s="111">
        <f t="shared" si="15"/>
        <v>0</v>
      </c>
    </row>
    <row r="62" spans="1:45" ht="19.5" thickBot="1">
      <c r="A62" s="318"/>
      <c r="B62" s="318"/>
      <c r="C62" s="318"/>
      <c r="D62" s="31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45" ht="15" customHeight="1">
      <c r="A63" s="1881" t="s">
        <v>265</v>
      </c>
      <c r="B63" s="1884" t="s">
        <v>266</v>
      </c>
      <c r="C63" s="1887" t="s">
        <v>356</v>
      </c>
      <c r="D63" s="575" t="s">
        <v>267</v>
      </c>
      <c r="E63" s="614"/>
      <c r="F63" s="614"/>
      <c r="G63" s="614"/>
      <c r="H63" s="614"/>
      <c r="I63" s="614"/>
      <c r="J63" s="614"/>
      <c r="K63" s="614"/>
      <c r="L63" s="614"/>
      <c r="M63" s="614"/>
      <c r="N63" s="614"/>
      <c r="O63" s="614"/>
      <c r="P63" s="614"/>
      <c r="Q63" s="614"/>
      <c r="R63" s="614"/>
      <c r="S63" s="614"/>
      <c r="T63" s="614"/>
      <c r="U63" s="614"/>
      <c r="V63" s="614"/>
      <c r="W63" s="614"/>
      <c r="X63" s="614"/>
      <c r="Y63" s="614"/>
      <c r="Z63" s="614"/>
      <c r="AA63" s="614"/>
      <c r="AB63" s="614"/>
      <c r="AC63" s="614"/>
      <c r="AD63" s="614"/>
      <c r="AE63" s="614"/>
      <c r="AF63" s="615"/>
      <c r="AG63" s="1878"/>
      <c r="AH63" s="1878"/>
      <c r="AI63" s="1878"/>
      <c r="AJ63" s="1878"/>
      <c r="AK63" s="1878"/>
      <c r="AL63" s="1878"/>
      <c r="AM63" s="1878"/>
      <c r="AN63" s="1878"/>
      <c r="AO63" s="1878"/>
      <c r="AP63" s="1878"/>
      <c r="AQ63" s="1878"/>
      <c r="AR63" s="1878"/>
      <c r="AS63" s="1878"/>
    </row>
    <row r="64" spans="1:45" ht="15">
      <c r="A64" s="1882"/>
      <c r="B64" s="1885"/>
      <c r="C64" s="1888"/>
      <c r="D64" s="576" t="s">
        <v>163</v>
      </c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4"/>
      <c r="P64" s="614"/>
      <c r="Q64" s="614"/>
      <c r="R64" s="614"/>
      <c r="S64" s="614"/>
      <c r="T64" s="614"/>
      <c r="U64" s="614"/>
      <c r="V64" s="614"/>
      <c r="W64" s="614"/>
      <c r="X64" s="614"/>
      <c r="Y64" s="614"/>
      <c r="Z64" s="614"/>
      <c r="AA64" s="614"/>
      <c r="AB64" s="614"/>
      <c r="AC64" s="614"/>
      <c r="AD64" s="614"/>
      <c r="AE64" s="614"/>
      <c r="AF64" s="615"/>
      <c r="AG64" s="1879"/>
      <c r="AH64" s="1879"/>
      <c r="AI64" s="1879"/>
      <c r="AJ64" s="1879"/>
      <c r="AK64" s="1879"/>
      <c r="AL64" s="1879"/>
      <c r="AM64" s="1879"/>
      <c r="AN64" s="1879"/>
      <c r="AO64" s="1879"/>
      <c r="AP64" s="1879"/>
      <c r="AQ64" s="1879"/>
      <c r="AR64" s="1879"/>
      <c r="AS64" s="1879"/>
    </row>
    <row r="65" spans="1:45" ht="15">
      <c r="A65" s="1882"/>
      <c r="B65" s="1885"/>
      <c r="C65" s="1888"/>
      <c r="D65" s="576" t="s">
        <v>142</v>
      </c>
      <c r="E65" s="614"/>
      <c r="F65" s="614"/>
      <c r="G65" s="614"/>
      <c r="H65" s="614"/>
      <c r="I65" s="614"/>
      <c r="J65" s="614"/>
      <c r="K65" s="614"/>
      <c r="L65" s="614"/>
      <c r="M65" s="614"/>
      <c r="N65" s="614"/>
      <c r="O65" s="614"/>
      <c r="P65" s="614"/>
      <c r="Q65" s="614"/>
      <c r="R65" s="614"/>
      <c r="S65" s="614"/>
      <c r="T65" s="614"/>
      <c r="U65" s="614"/>
      <c r="V65" s="614"/>
      <c r="W65" s="614"/>
      <c r="X65" s="614"/>
      <c r="Y65" s="614"/>
      <c r="Z65" s="614"/>
      <c r="AA65" s="614"/>
      <c r="AB65" s="614"/>
      <c r="AC65" s="614"/>
      <c r="AD65" s="614"/>
      <c r="AE65" s="614"/>
      <c r="AF65" s="615"/>
      <c r="AG65" s="1879"/>
      <c r="AH65" s="1879"/>
      <c r="AI65" s="1879"/>
      <c r="AJ65" s="1879"/>
      <c r="AK65" s="1879"/>
      <c r="AL65" s="1879"/>
      <c r="AM65" s="1879"/>
      <c r="AN65" s="1879"/>
      <c r="AO65" s="1879"/>
      <c r="AP65" s="1879"/>
      <c r="AQ65" s="1879"/>
      <c r="AR65" s="1879"/>
      <c r="AS65" s="1879"/>
    </row>
    <row r="66" spans="1:45" thickBot="1">
      <c r="A66" s="1883"/>
      <c r="B66" s="1886"/>
      <c r="C66" s="1889"/>
      <c r="D66" s="605" t="s">
        <v>164</v>
      </c>
      <c r="E66" s="614"/>
      <c r="F66" s="614"/>
      <c r="G66" s="614"/>
      <c r="H66" s="614"/>
      <c r="I66" s="614"/>
      <c r="J66" s="614"/>
      <c r="K66" s="614"/>
      <c r="L66" s="614"/>
      <c r="M66" s="614"/>
      <c r="N66" s="614"/>
      <c r="O66" s="614"/>
      <c r="P66" s="614"/>
      <c r="Q66" s="614"/>
      <c r="R66" s="614"/>
      <c r="S66" s="614"/>
      <c r="T66" s="614"/>
      <c r="U66" s="614"/>
      <c r="V66" s="614"/>
      <c r="W66" s="614"/>
      <c r="X66" s="614"/>
      <c r="Y66" s="614"/>
      <c r="Z66" s="614"/>
      <c r="AA66" s="614"/>
      <c r="AB66" s="614"/>
      <c r="AC66" s="614"/>
      <c r="AD66" s="614"/>
      <c r="AE66" s="614"/>
      <c r="AF66" s="615"/>
      <c r="AG66" s="1880"/>
      <c r="AH66" s="1880"/>
      <c r="AI66" s="1880"/>
      <c r="AJ66" s="1880"/>
      <c r="AK66" s="1880"/>
      <c r="AL66" s="1880"/>
      <c r="AM66" s="1880"/>
      <c r="AN66" s="1880"/>
      <c r="AO66" s="1880"/>
      <c r="AP66" s="1880"/>
      <c r="AQ66" s="1880"/>
      <c r="AR66" s="1880"/>
      <c r="AS66" s="1880"/>
    </row>
    <row r="67" spans="1:45" ht="15">
      <c r="A67" s="1877"/>
      <c r="B67" s="1877"/>
      <c r="C67" s="1877"/>
      <c r="D67" s="1877"/>
      <c r="E67" s="3">
        <f>SUM(E63:E66)</f>
        <v>0</v>
      </c>
      <c r="F67" s="3">
        <f t="shared" ref="F67:AE67" si="16">SUM(F63:F66)</f>
        <v>0</v>
      </c>
      <c r="G67" s="3">
        <f t="shared" si="16"/>
        <v>0</v>
      </c>
      <c r="H67" s="3">
        <f t="shared" si="16"/>
        <v>0</v>
      </c>
      <c r="I67" s="3">
        <f t="shared" si="16"/>
        <v>0</v>
      </c>
      <c r="J67" s="3">
        <f t="shared" si="16"/>
        <v>0</v>
      </c>
      <c r="K67" s="3">
        <f t="shared" si="16"/>
        <v>0</v>
      </c>
      <c r="L67" s="3">
        <f t="shared" si="16"/>
        <v>0</v>
      </c>
      <c r="M67" s="3">
        <f t="shared" si="16"/>
        <v>0</v>
      </c>
      <c r="N67" s="3">
        <f t="shared" si="16"/>
        <v>0</v>
      </c>
      <c r="O67" s="3">
        <f t="shared" si="16"/>
        <v>0</v>
      </c>
      <c r="P67" s="3">
        <f t="shared" si="16"/>
        <v>0</v>
      </c>
      <c r="Q67" s="3">
        <f t="shared" si="16"/>
        <v>0</v>
      </c>
      <c r="R67" s="3">
        <f t="shared" si="16"/>
        <v>0</v>
      </c>
      <c r="S67" s="3">
        <f t="shared" si="16"/>
        <v>0</v>
      </c>
      <c r="T67" s="3">
        <f t="shared" si="16"/>
        <v>0</v>
      </c>
      <c r="U67" s="3">
        <f t="shared" si="16"/>
        <v>0</v>
      </c>
      <c r="V67" s="3">
        <f t="shared" si="16"/>
        <v>0</v>
      </c>
      <c r="W67" s="3">
        <f t="shared" si="16"/>
        <v>0</v>
      </c>
      <c r="X67" s="3">
        <f t="shared" si="16"/>
        <v>0</v>
      </c>
      <c r="Y67" s="3">
        <f t="shared" si="16"/>
        <v>0</v>
      </c>
      <c r="Z67" s="3">
        <f t="shared" si="16"/>
        <v>0</v>
      </c>
      <c r="AA67" s="3">
        <f t="shared" si="16"/>
        <v>0</v>
      </c>
      <c r="AB67" s="3">
        <f t="shared" si="16"/>
        <v>0</v>
      </c>
      <c r="AC67" s="3">
        <f t="shared" si="16"/>
        <v>0</v>
      </c>
      <c r="AD67" s="3">
        <f t="shared" si="16"/>
        <v>0</v>
      </c>
      <c r="AE67" s="3">
        <f t="shared" si="16"/>
        <v>0</v>
      </c>
      <c r="AF67" s="4"/>
      <c r="AG67" s="111">
        <f>SUM(AG63)</f>
        <v>0</v>
      </c>
      <c r="AH67" s="111">
        <f t="shared" ref="AH67:AS67" si="17">SUM(AH63)</f>
        <v>0</v>
      </c>
      <c r="AI67" s="111">
        <f t="shared" si="17"/>
        <v>0</v>
      </c>
      <c r="AJ67" s="111">
        <f t="shared" si="17"/>
        <v>0</v>
      </c>
      <c r="AK67" s="111">
        <f t="shared" si="17"/>
        <v>0</v>
      </c>
      <c r="AL67" s="111">
        <f t="shared" si="17"/>
        <v>0</v>
      </c>
      <c r="AM67" s="111">
        <f t="shared" si="17"/>
        <v>0</v>
      </c>
      <c r="AN67" s="111">
        <f t="shared" si="17"/>
        <v>0</v>
      </c>
      <c r="AO67" s="111">
        <f t="shared" si="17"/>
        <v>0</v>
      </c>
      <c r="AP67" s="111">
        <f t="shared" si="17"/>
        <v>0</v>
      </c>
      <c r="AQ67" s="111">
        <f t="shared" si="17"/>
        <v>0</v>
      </c>
      <c r="AR67" s="111">
        <f t="shared" si="17"/>
        <v>0</v>
      </c>
      <c r="AS67" s="111">
        <f t="shared" si="17"/>
        <v>0</v>
      </c>
    </row>
    <row r="68" spans="1:45" thickBo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</row>
    <row r="69" spans="1:45" ht="15.6" customHeight="1">
      <c r="A69" s="1881" t="s">
        <v>265</v>
      </c>
      <c r="B69" s="1884" t="s">
        <v>268</v>
      </c>
      <c r="C69" s="1887" t="s">
        <v>355</v>
      </c>
      <c r="D69" s="575" t="s">
        <v>269</v>
      </c>
      <c r="E69" s="1085">
        <v>2</v>
      </c>
      <c r="F69" s="1085">
        <v>34</v>
      </c>
      <c r="G69" s="1085"/>
      <c r="H69" s="1085"/>
      <c r="I69" s="1085"/>
      <c r="J69" s="1085"/>
      <c r="K69" s="1085"/>
      <c r="L69" s="1085"/>
      <c r="M69" s="1085"/>
      <c r="N69" s="1085"/>
      <c r="O69" s="1085"/>
      <c r="P69" s="1085"/>
      <c r="Q69" s="1085"/>
      <c r="R69" s="1085"/>
      <c r="S69" s="1085"/>
      <c r="T69" s="1085"/>
      <c r="U69" s="1085"/>
      <c r="V69" s="1085"/>
      <c r="W69" s="813">
        <v>2</v>
      </c>
      <c r="X69" s="816">
        <v>32</v>
      </c>
      <c r="Y69" s="1081">
        <v>8</v>
      </c>
      <c r="Z69" s="1082">
        <v>6</v>
      </c>
      <c r="AA69" s="1083">
        <v>10</v>
      </c>
      <c r="AB69" s="1082">
        <v>6</v>
      </c>
      <c r="AC69" s="1082">
        <v>4</v>
      </c>
      <c r="AD69" s="1083">
        <v>0</v>
      </c>
      <c r="AE69" s="1084">
        <v>0</v>
      </c>
      <c r="AF69" s="615"/>
      <c r="AG69" s="1878"/>
      <c r="AH69" s="1878"/>
      <c r="AI69" s="1878"/>
      <c r="AJ69" s="1878"/>
      <c r="AK69" s="1878"/>
      <c r="AL69" s="1878"/>
      <c r="AM69" s="1878"/>
      <c r="AN69" s="1878"/>
      <c r="AO69" s="1878"/>
      <c r="AP69" s="1878"/>
      <c r="AQ69" s="1878"/>
      <c r="AR69" s="1878"/>
      <c r="AS69" s="1878"/>
    </row>
    <row r="70" spans="1:45" ht="15">
      <c r="A70" s="1882"/>
      <c r="B70" s="1885"/>
      <c r="C70" s="1888"/>
      <c r="D70" s="576" t="s">
        <v>270</v>
      </c>
      <c r="E70" s="614"/>
      <c r="F70" s="614"/>
      <c r="G70" s="614"/>
      <c r="H70" s="614"/>
      <c r="I70" s="614"/>
      <c r="J70" s="614"/>
      <c r="K70" s="614"/>
      <c r="L70" s="614"/>
      <c r="M70" s="614"/>
      <c r="N70" s="614"/>
      <c r="O70" s="614"/>
      <c r="P70" s="614"/>
      <c r="Q70" s="614"/>
      <c r="R70" s="614"/>
      <c r="S70" s="614"/>
      <c r="T70" s="614"/>
      <c r="U70" s="614"/>
      <c r="V70" s="614"/>
      <c r="W70" s="614"/>
      <c r="X70" s="614"/>
      <c r="Y70" s="614"/>
      <c r="Z70" s="614"/>
      <c r="AA70" s="614"/>
      <c r="AB70" s="614"/>
      <c r="AC70" s="614"/>
      <c r="AD70" s="614"/>
      <c r="AE70" s="614"/>
      <c r="AF70" s="615"/>
      <c r="AG70" s="1879"/>
      <c r="AH70" s="1879"/>
      <c r="AI70" s="1879"/>
      <c r="AJ70" s="1879"/>
      <c r="AK70" s="1879"/>
      <c r="AL70" s="1879"/>
      <c r="AM70" s="1879"/>
      <c r="AN70" s="1879"/>
      <c r="AO70" s="1879"/>
      <c r="AP70" s="1879"/>
      <c r="AQ70" s="1879"/>
      <c r="AR70" s="1879"/>
      <c r="AS70" s="1879"/>
    </row>
    <row r="71" spans="1:45" ht="15">
      <c r="A71" s="1882"/>
      <c r="B71" s="1885"/>
      <c r="C71" s="1888"/>
      <c r="D71" s="576" t="s">
        <v>187</v>
      </c>
      <c r="E71" s="614"/>
      <c r="F71" s="614"/>
      <c r="G71" s="614"/>
      <c r="H71" s="614"/>
      <c r="I71" s="614"/>
      <c r="J71" s="614"/>
      <c r="K71" s="614"/>
      <c r="L71" s="614"/>
      <c r="M71" s="614"/>
      <c r="N71" s="614"/>
      <c r="O71" s="614"/>
      <c r="P71" s="614"/>
      <c r="Q71" s="614"/>
      <c r="R71" s="614"/>
      <c r="S71" s="614"/>
      <c r="T71" s="614"/>
      <c r="U71" s="614"/>
      <c r="V71" s="614"/>
      <c r="W71" s="614"/>
      <c r="X71" s="614"/>
      <c r="Y71" s="614"/>
      <c r="Z71" s="614"/>
      <c r="AA71" s="614"/>
      <c r="AB71" s="614"/>
      <c r="AC71" s="614"/>
      <c r="AD71" s="614"/>
      <c r="AE71" s="614"/>
      <c r="AF71" s="615"/>
      <c r="AG71" s="1879"/>
      <c r="AH71" s="1879"/>
      <c r="AI71" s="1879"/>
      <c r="AJ71" s="1879"/>
      <c r="AK71" s="1879"/>
      <c r="AL71" s="1879"/>
      <c r="AM71" s="1879"/>
      <c r="AN71" s="1879"/>
      <c r="AO71" s="1879"/>
      <c r="AP71" s="1879"/>
      <c r="AQ71" s="1879"/>
      <c r="AR71" s="1879"/>
      <c r="AS71" s="1879"/>
    </row>
    <row r="72" spans="1:45" ht="30">
      <c r="A72" s="1882"/>
      <c r="B72" s="1885"/>
      <c r="C72" s="1888"/>
      <c r="D72" s="576" t="s">
        <v>271</v>
      </c>
      <c r="E72" s="614"/>
      <c r="F72" s="614"/>
      <c r="G72" s="614"/>
      <c r="H72" s="614"/>
      <c r="I72" s="614"/>
      <c r="J72" s="614"/>
      <c r="K72" s="614"/>
      <c r="L72" s="614"/>
      <c r="M72" s="614"/>
      <c r="N72" s="614"/>
      <c r="O72" s="614"/>
      <c r="P72" s="614"/>
      <c r="Q72" s="614"/>
      <c r="R72" s="614"/>
      <c r="S72" s="614"/>
      <c r="T72" s="614"/>
      <c r="U72" s="614"/>
      <c r="V72" s="614"/>
      <c r="W72" s="614"/>
      <c r="X72" s="614"/>
      <c r="Y72" s="614"/>
      <c r="Z72" s="614"/>
      <c r="AA72" s="614"/>
      <c r="AB72" s="614"/>
      <c r="AC72" s="614"/>
      <c r="AD72" s="614"/>
      <c r="AE72" s="614"/>
      <c r="AF72" s="615"/>
      <c r="AG72" s="1879"/>
      <c r="AH72" s="1879"/>
      <c r="AI72" s="1879"/>
      <c r="AJ72" s="1879"/>
      <c r="AK72" s="1879"/>
      <c r="AL72" s="1879"/>
      <c r="AM72" s="1879"/>
      <c r="AN72" s="1879"/>
      <c r="AO72" s="1879"/>
      <c r="AP72" s="1879"/>
      <c r="AQ72" s="1879"/>
      <c r="AR72" s="1879"/>
      <c r="AS72" s="1879"/>
    </row>
    <row r="73" spans="1:45" ht="15">
      <c r="A73" s="1882"/>
      <c r="B73" s="1885"/>
      <c r="C73" s="1888"/>
      <c r="D73" s="576" t="s">
        <v>143</v>
      </c>
      <c r="E73" s="614"/>
      <c r="F73" s="614"/>
      <c r="G73" s="614"/>
      <c r="H73" s="614"/>
      <c r="I73" s="614"/>
      <c r="J73" s="614"/>
      <c r="K73" s="614"/>
      <c r="L73" s="614"/>
      <c r="M73" s="614"/>
      <c r="N73" s="614"/>
      <c r="O73" s="614"/>
      <c r="P73" s="614"/>
      <c r="Q73" s="614"/>
      <c r="R73" s="614"/>
      <c r="S73" s="614"/>
      <c r="T73" s="614"/>
      <c r="U73" s="614"/>
      <c r="V73" s="614"/>
      <c r="W73" s="614"/>
      <c r="X73" s="614"/>
      <c r="Y73" s="614"/>
      <c r="Z73" s="614"/>
      <c r="AA73" s="614"/>
      <c r="AB73" s="614"/>
      <c r="AC73" s="614"/>
      <c r="AD73" s="614"/>
      <c r="AE73" s="614"/>
      <c r="AF73" s="615"/>
      <c r="AG73" s="1879"/>
      <c r="AH73" s="1879"/>
      <c r="AI73" s="1879"/>
      <c r="AJ73" s="1879"/>
      <c r="AK73" s="1879"/>
      <c r="AL73" s="1879"/>
      <c r="AM73" s="1879"/>
      <c r="AN73" s="1879"/>
      <c r="AO73" s="1879"/>
      <c r="AP73" s="1879"/>
      <c r="AQ73" s="1879"/>
      <c r="AR73" s="1879"/>
      <c r="AS73" s="1879"/>
    </row>
    <row r="74" spans="1:45" ht="15">
      <c r="A74" s="1882"/>
      <c r="B74" s="1885"/>
      <c r="C74" s="1888"/>
      <c r="D74" s="576" t="s">
        <v>272</v>
      </c>
      <c r="E74" s="614"/>
      <c r="F74" s="614"/>
      <c r="G74" s="614"/>
      <c r="H74" s="614"/>
      <c r="I74" s="614"/>
      <c r="J74" s="614"/>
      <c r="K74" s="614"/>
      <c r="L74" s="614"/>
      <c r="M74" s="614"/>
      <c r="N74" s="614"/>
      <c r="O74" s="614"/>
      <c r="P74" s="614"/>
      <c r="Q74" s="614"/>
      <c r="R74" s="614"/>
      <c r="S74" s="614"/>
      <c r="T74" s="614"/>
      <c r="U74" s="614"/>
      <c r="V74" s="614"/>
      <c r="W74" s="614"/>
      <c r="X74" s="614"/>
      <c r="Y74" s="614"/>
      <c r="Z74" s="614"/>
      <c r="AA74" s="614"/>
      <c r="AB74" s="614"/>
      <c r="AC74" s="614"/>
      <c r="AD74" s="614"/>
      <c r="AE74" s="614"/>
      <c r="AF74" s="615"/>
      <c r="AG74" s="1879"/>
      <c r="AH74" s="1879"/>
      <c r="AI74" s="1879"/>
      <c r="AJ74" s="1879"/>
      <c r="AK74" s="1879"/>
      <c r="AL74" s="1879"/>
      <c r="AM74" s="1879"/>
      <c r="AN74" s="1879"/>
      <c r="AO74" s="1879"/>
      <c r="AP74" s="1879"/>
      <c r="AQ74" s="1879"/>
      <c r="AR74" s="1879"/>
      <c r="AS74" s="1879"/>
    </row>
    <row r="75" spans="1:45" ht="15">
      <c r="A75" s="1882"/>
      <c r="B75" s="1885"/>
      <c r="C75" s="1888"/>
      <c r="D75" s="576" t="s">
        <v>273</v>
      </c>
      <c r="E75" s="614"/>
      <c r="F75" s="614"/>
      <c r="G75" s="614"/>
      <c r="H75" s="614"/>
      <c r="I75" s="614"/>
      <c r="J75" s="614"/>
      <c r="K75" s="614"/>
      <c r="L75" s="614"/>
      <c r="M75" s="614"/>
      <c r="N75" s="614"/>
      <c r="O75" s="614"/>
      <c r="P75" s="614"/>
      <c r="Q75" s="614"/>
      <c r="R75" s="614"/>
      <c r="S75" s="614"/>
      <c r="T75" s="614"/>
      <c r="U75" s="614"/>
      <c r="V75" s="614"/>
      <c r="W75" s="614"/>
      <c r="X75" s="614"/>
      <c r="Y75" s="614"/>
      <c r="Z75" s="614"/>
      <c r="AA75" s="614"/>
      <c r="AB75" s="614"/>
      <c r="AC75" s="614"/>
      <c r="AD75" s="614"/>
      <c r="AE75" s="614"/>
      <c r="AF75" s="615"/>
      <c r="AG75" s="1879"/>
      <c r="AH75" s="1879"/>
      <c r="AI75" s="1879"/>
      <c r="AJ75" s="1879"/>
      <c r="AK75" s="1879"/>
      <c r="AL75" s="1879"/>
      <c r="AM75" s="1879"/>
      <c r="AN75" s="1879"/>
      <c r="AO75" s="1879"/>
      <c r="AP75" s="1879"/>
      <c r="AQ75" s="1879"/>
      <c r="AR75" s="1879"/>
      <c r="AS75" s="1879"/>
    </row>
    <row r="76" spans="1:45" ht="15">
      <c r="A76" s="1882"/>
      <c r="B76" s="1885"/>
      <c r="C76" s="1888"/>
      <c r="D76" s="576" t="s">
        <v>274</v>
      </c>
      <c r="E76" s="614"/>
      <c r="F76" s="614"/>
      <c r="G76" s="614"/>
      <c r="H76" s="614"/>
      <c r="I76" s="614"/>
      <c r="J76" s="614"/>
      <c r="K76" s="614"/>
      <c r="L76" s="614"/>
      <c r="M76" s="614"/>
      <c r="N76" s="614"/>
      <c r="O76" s="614"/>
      <c r="P76" s="614"/>
      <c r="Q76" s="614"/>
      <c r="R76" s="614"/>
      <c r="S76" s="614"/>
      <c r="T76" s="614"/>
      <c r="U76" s="614"/>
      <c r="V76" s="614"/>
      <c r="W76" s="614"/>
      <c r="X76" s="614"/>
      <c r="Y76" s="614"/>
      <c r="Z76" s="614"/>
      <c r="AA76" s="614"/>
      <c r="AB76" s="614"/>
      <c r="AC76" s="614"/>
      <c r="AD76" s="614"/>
      <c r="AE76" s="614"/>
      <c r="AF76" s="615"/>
      <c r="AG76" s="1879"/>
      <c r="AH76" s="1879"/>
      <c r="AI76" s="1879"/>
      <c r="AJ76" s="1879"/>
      <c r="AK76" s="1879"/>
      <c r="AL76" s="1879"/>
      <c r="AM76" s="1879"/>
      <c r="AN76" s="1879"/>
      <c r="AO76" s="1879"/>
      <c r="AP76" s="1879"/>
      <c r="AQ76" s="1879"/>
      <c r="AR76" s="1879"/>
      <c r="AS76" s="1879"/>
    </row>
    <row r="77" spans="1:45" ht="15">
      <c r="A77" s="1882"/>
      <c r="B77" s="1885"/>
      <c r="C77" s="1888"/>
      <c r="D77" s="576" t="s">
        <v>275</v>
      </c>
      <c r="E77" s="614"/>
      <c r="F77" s="614"/>
      <c r="G77" s="614"/>
      <c r="H77" s="614"/>
      <c r="I77" s="614"/>
      <c r="J77" s="614"/>
      <c r="K77" s="614"/>
      <c r="L77" s="614"/>
      <c r="M77" s="614"/>
      <c r="N77" s="614"/>
      <c r="O77" s="614"/>
      <c r="P77" s="614"/>
      <c r="Q77" s="614"/>
      <c r="R77" s="614"/>
      <c r="S77" s="614"/>
      <c r="T77" s="614"/>
      <c r="U77" s="614"/>
      <c r="V77" s="614"/>
      <c r="W77" s="614"/>
      <c r="X77" s="614"/>
      <c r="Y77" s="614"/>
      <c r="Z77" s="614"/>
      <c r="AA77" s="614"/>
      <c r="AB77" s="614"/>
      <c r="AC77" s="614"/>
      <c r="AD77" s="614"/>
      <c r="AE77" s="614"/>
      <c r="AF77" s="615"/>
      <c r="AG77" s="1879"/>
      <c r="AH77" s="1879"/>
      <c r="AI77" s="1879"/>
      <c r="AJ77" s="1879"/>
      <c r="AK77" s="1879"/>
      <c r="AL77" s="1879"/>
      <c r="AM77" s="1879"/>
      <c r="AN77" s="1879"/>
      <c r="AO77" s="1879"/>
      <c r="AP77" s="1879"/>
      <c r="AQ77" s="1879"/>
      <c r="AR77" s="1879"/>
      <c r="AS77" s="1879"/>
    </row>
    <row r="78" spans="1:45" thickBot="1">
      <c r="A78" s="1883"/>
      <c r="B78" s="1886"/>
      <c r="C78" s="1889"/>
      <c r="D78" s="605" t="s">
        <v>276</v>
      </c>
      <c r="E78" s="614"/>
      <c r="F78" s="614"/>
      <c r="G78" s="614"/>
      <c r="H78" s="614"/>
      <c r="I78" s="614"/>
      <c r="J78" s="614"/>
      <c r="K78" s="614"/>
      <c r="L78" s="614"/>
      <c r="M78" s="614"/>
      <c r="N78" s="614"/>
      <c r="O78" s="614"/>
      <c r="P78" s="614"/>
      <c r="Q78" s="614"/>
      <c r="R78" s="614"/>
      <c r="S78" s="614"/>
      <c r="T78" s="614"/>
      <c r="U78" s="614"/>
      <c r="V78" s="614"/>
      <c r="W78" s="614"/>
      <c r="X78" s="614"/>
      <c r="Y78" s="614"/>
      <c r="Z78" s="614"/>
      <c r="AA78" s="614"/>
      <c r="AB78" s="614"/>
      <c r="AC78" s="614"/>
      <c r="AD78" s="614"/>
      <c r="AE78" s="614"/>
      <c r="AF78" s="615"/>
      <c r="AG78" s="1880"/>
      <c r="AH78" s="1880"/>
      <c r="AI78" s="1880"/>
      <c r="AJ78" s="1880"/>
      <c r="AK78" s="1880"/>
      <c r="AL78" s="1880"/>
      <c r="AM78" s="1880"/>
      <c r="AN78" s="1880"/>
      <c r="AO78" s="1880"/>
      <c r="AP78" s="1880"/>
      <c r="AQ78" s="1880"/>
      <c r="AR78" s="1880"/>
      <c r="AS78" s="1880"/>
    </row>
    <row r="79" spans="1:45" ht="15">
      <c r="A79" s="1877"/>
      <c r="B79" s="1877"/>
      <c r="C79" s="1877"/>
      <c r="D79" s="1877"/>
      <c r="E79" s="3">
        <f>SUM(E69:E78)</f>
        <v>2</v>
      </c>
      <c r="F79" s="3">
        <f t="shared" ref="F79:AE79" si="18">SUM(F69:F78)</f>
        <v>34</v>
      </c>
      <c r="G79" s="3">
        <f t="shared" si="18"/>
        <v>0</v>
      </c>
      <c r="H79" s="3">
        <f t="shared" si="18"/>
        <v>0</v>
      </c>
      <c r="I79" s="3">
        <f t="shared" si="18"/>
        <v>0</v>
      </c>
      <c r="J79" s="3">
        <f t="shared" si="18"/>
        <v>0</v>
      </c>
      <c r="K79" s="3">
        <f t="shared" si="18"/>
        <v>0</v>
      </c>
      <c r="L79" s="3">
        <f t="shared" si="18"/>
        <v>0</v>
      </c>
      <c r="M79" s="3">
        <f t="shared" si="18"/>
        <v>0</v>
      </c>
      <c r="N79" s="3">
        <f t="shared" si="18"/>
        <v>0</v>
      </c>
      <c r="O79" s="3">
        <f t="shared" si="18"/>
        <v>0</v>
      </c>
      <c r="P79" s="3">
        <f t="shared" si="18"/>
        <v>0</v>
      </c>
      <c r="Q79" s="3">
        <f t="shared" si="18"/>
        <v>0</v>
      </c>
      <c r="R79" s="3">
        <f t="shared" si="18"/>
        <v>0</v>
      </c>
      <c r="S79" s="3">
        <f t="shared" si="18"/>
        <v>0</v>
      </c>
      <c r="T79" s="3">
        <f t="shared" si="18"/>
        <v>0</v>
      </c>
      <c r="U79" s="3">
        <f t="shared" si="18"/>
        <v>0</v>
      </c>
      <c r="V79" s="3">
        <f t="shared" si="18"/>
        <v>0</v>
      </c>
      <c r="W79" s="3">
        <f t="shared" si="18"/>
        <v>2</v>
      </c>
      <c r="X79" s="3">
        <f t="shared" si="18"/>
        <v>32</v>
      </c>
      <c r="Y79" s="3">
        <f t="shared" si="18"/>
        <v>8</v>
      </c>
      <c r="Z79" s="3">
        <f t="shared" si="18"/>
        <v>6</v>
      </c>
      <c r="AA79" s="3">
        <f t="shared" si="18"/>
        <v>10</v>
      </c>
      <c r="AB79" s="3">
        <f t="shared" si="18"/>
        <v>6</v>
      </c>
      <c r="AC79" s="3">
        <f t="shared" si="18"/>
        <v>4</v>
      </c>
      <c r="AD79" s="3">
        <f t="shared" si="18"/>
        <v>0</v>
      </c>
      <c r="AE79" s="3">
        <f t="shared" si="18"/>
        <v>0</v>
      </c>
      <c r="AF79" s="4"/>
      <c r="AG79" s="111">
        <f>SUM(AG69)</f>
        <v>0</v>
      </c>
      <c r="AH79" s="111">
        <f t="shared" ref="AH79:AS79" si="19">SUM(AH69)</f>
        <v>0</v>
      </c>
      <c r="AI79" s="111">
        <f t="shared" si="19"/>
        <v>0</v>
      </c>
      <c r="AJ79" s="111">
        <f t="shared" si="19"/>
        <v>0</v>
      </c>
      <c r="AK79" s="111">
        <f t="shared" si="19"/>
        <v>0</v>
      </c>
      <c r="AL79" s="111">
        <f t="shared" si="19"/>
        <v>0</v>
      </c>
      <c r="AM79" s="111">
        <f t="shared" si="19"/>
        <v>0</v>
      </c>
      <c r="AN79" s="111">
        <f t="shared" si="19"/>
        <v>0</v>
      </c>
      <c r="AO79" s="111">
        <f t="shared" si="19"/>
        <v>0</v>
      </c>
      <c r="AP79" s="111">
        <f t="shared" si="19"/>
        <v>0</v>
      </c>
      <c r="AQ79" s="111">
        <f t="shared" si="19"/>
        <v>0</v>
      </c>
      <c r="AR79" s="111">
        <f t="shared" si="19"/>
        <v>0</v>
      </c>
      <c r="AS79" s="111">
        <f t="shared" si="19"/>
        <v>0</v>
      </c>
    </row>
    <row r="80" spans="1:45" ht="19.5" thickBot="1">
      <c r="A80" s="318"/>
      <c r="B80" s="318"/>
      <c r="C80" s="318"/>
      <c r="D80" s="31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45" ht="15">
      <c r="A81" s="1899" t="s">
        <v>57</v>
      </c>
      <c r="B81" s="1900" t="s">
        <v>128</v>
      </c>
      <c r="C81" s="1902" t="s">
        <v>354</v>
      </c>
      <c r="D81" s="575" t="s">
        <v>277</v>
      </c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  <c r="P81" s="614"/>
      <c r="Q81" s="614"/>
      <c r="R81" s="614"/>
      <c r="S81" s="614"/>
      <c r="T81" s="614"/>
      <c r="U81" s="614"/>
      <c r="V81" s="614"/>
      <c r="W81" s="614"/>
      <c r="X81" s="614"/>
      <c r="Y81" s="614"/>
      <c r="Z81" s="614"/>
      <c r="AA81" s="614"/>
      <c r="AB81" s="614"/>
      <c r="AC81" s="614"/>
      <c r="AD81" s="614"/>
      <c r="AE81" s="614"/>
      <c r="AF81" s="615"/>
      <c r="AG81" s="1878"/>
      <c r="AH81" s="1878"/>
      <c r="AI81" s="1878"/>
      <c r="AJ81" s="1878"/>
      <c r="AK81" s="1878"/>
      <c r="AL81" s="1878"/>
      <c r="AM81" s="1878"/>
      <c r="AN81" s="1878"/>
      <c r="AO81" s="1878"/>
      <c r="AP81" s="1878"/>
      <c r="AQ81" s="1878"/>
      <c r="AR81" s="1878"/>
      <c r="AS81" s="1878"/>
    </row>
    <row r="82" spans="1:45" ht="30">
      <c r="A82" s="1882"/>
      <c r="B82" s="1901"/>
      <c r="C82" s="1903"/>
      <c r="D82" s="576" t="s">
        <v>278</v>
      </c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  <c r="P82" s="614"/>
      <c r="Q82" s="614"/>
      <c r="R82" s="614"/>
      <c r="S82" s="614"/>
      <c r="T82" s="614"/>
      <c r="U82" s="614"/>
      <c r="V82" s="614"/>
      <c r="W82" s="614"/>
      <c r="X82" s="614"/>
      <c r="Y82" s="614"/>
      <c r="Z82" s="614"/>
      <c r="AA82" s="614"/>
      <c r="AB82" s="614"/>
      <c r="AC82" s="614"/>
      <c r="AD82" s="614"/>
      <c r="AE82" s="614"/>
      <c r="AF82" s="615"/>
      <c r="AG82" s="1879"/>
      <c r="AH82" s="1879"/>
      <c r="AI82" s="1879"/>
      <c r="AJ82" s="1879"/>
      <c r="AK82" s="1879"/>
      <c r="AL82" s="1879"/>
      <c r="AM82" s="1879"/>
      <c r="AN82" s="1879"/>
      <c r="AO82" s="1879"/>
      <c r="AP82" s="1879"/>
      <c r="AQ82" s="1879"/>
      <c r="AR82" s="1879"/>
      <c r="AS82" s="1879"/>
    </row>
    <row r="83" spans="1:45" ht="15">
      <c r="A83" s="1882"/>
      <c r="B83" s="1901"/>
      <c r="C83" s="1903"/>
      <c r="D83" s="576" t="s">
        <v>282</v>
      </c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4"/>
      <c r="S83" s="614"/>
      <c r="T83" s="614"/>
      <c r="U83" s="614"/>
      <c r="V83" s="614"/>
      <c r="W83" s="614"/>
      <c r="X83" s="614"/>
      <c r="Y83" s="614"/>
      <c r="Z83" s="614"/>
      <c r="AA83" s="614"/>
      <c r="AB83" s="614"/>
      <c r="AC83" s="614"/>
      <c r="AD83" s="614"/>
      <c r="AE83" s="614"/>
      <c r="AF83" s="615"/>
      <c r="AG83" s="1879"/>
      <c r="AH83" s="1879"/>
      <c r="AI83" s="1879"/>
      <c r="AJ83" s="1879"/>
      <c r="AK83" s="1879"/>
      <c r="AL83" s="1879"/>
      <c r="AM83" s="1879"/>
      <c r="AN83" s="1879"/>
      <c r="AO83" s="1879"/>
      <c r="AP83" s="1879"/>
      <c r="AQ83" s="1879"/>
      <c r="AR83" s="1879"/>
      <c r="AS83" s="1879"/>
    </row>
    <row r="84" spans="1:45" customFormat="1" ht="30">
      <c r="A84" s="1882"/>
      <c r="B84" s="1901"/>
      <c r="C84" s="1903"/>
      <c r="D84" s="576" t="s">
        <v>279</v>
      </c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  <c r="P84" s="614"/>
      <c r="Q84" s="614"/>
      <c r="R84" s="614"/>
      <c r="S84" s="614"/>
      <c r="T84" s="614"/>
      <c r="U84" s="614"/>
      <c r="V84" s="614"/>
      <c r="W84" s="614"/>
      <c r="X84" s="614"/>
      <c r="Y84" s="614"/>
      <c r="Z84" s="614"/>
      <c r="AA84" s="614"/>
      <c r="AB84" s="614"/>
      <c r="AC84" s="614"/>
      <c r="AD84" s="614"/>
      <c r="AE84" s="614"/>
      <c r="AF84" s="615"/>
      <c r="AG84" s="1879"/>
      <c r="AH84" s="1879"/>
      <c r="AI84" s="1879"/>
      <c r="AJ84" s="1879"/>
      <c r="AK84" s="1879"/>
      <c r="AL84" s="1879"/>
      <c r="AM84" s="1879"/>
      <c r="AN84" s="1879"/>
      <c r="AO84" s="1879"/>
      <c r="AP84" s="1879"/>
      <c r="AQ84" s="1879"/>
      <c r="AR84" s="1879"/>
      <c r="AS84" s="1879"/>
    </row>
    <row r="85" spans="1:45" ht="15" customHeight="1">
      <c r="A85" s="1882"/>
      <c r="B85" s="1901"/>
      <c r="C85" s="1903"/>
      <c r="D85" s="576" t="s">
        <v>280</v>
      </c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  <c r="P85" s="614"/>
      <c r="Q85" s="614"/>
      <c r="R85" s="614"/>
      <c r="S85" s="614"/>
      <c r="T85" s="614"/>
      <c r="U85" s="614"/>
      <c r="V85" s="614"/>
      <c r="W85" s="614"/>
      <c r="X85" s="614"/>
      <c r="Y85" s="614"/>
      <c r="Z85" s="614"/>
      <c r="AA85" s="614"/>
      <c r="AB85" s="614"/>
      <c r="AC85" s="614"/>
      <c r="AD85" s="614"/>
      <c r="AE85" s="614"/>
      <c r="AF85" s="615"/>
      <c r="AG85" s="1879"/>
      <c r="AH85" s="1879"/>
      <c r="AI85" s="1879"/>
      <c r="AJ85" s="1879"/>
      <c r="AK85" s="1879"/>
      <c r="AL85" s="1879"/>
      <c r="AM85" s="1879"/>
      <c r="AN85" s="1879"/>
      <c r="AO85" s="1879"/>
      <c r="AP85" s="1879"/>
      <c r="AQ85" s="1879"/>
      <c r="AR85" s="1879"/>
      <c r="AS85" s="1879"/>
    </row>
    <row r="86" spans="1:45" ht="15" customHeight="1">
      <c r="A86" s="1882"/>
      <c r="B86" s="1901"/>
      <c r="C86" s="1903"/>
      <c r="D86" s="576" t="s">
        <v>129</v>
      </c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  <c r="P86" s="614"/>
      <c r="Q86" s="614"/>
      <c r="R86" s="614"/>
      <c r="S86" s="614"/>
      <c r="T86" s="614"/>
      <c r="U86" s="614"/>
      <c r="V86" s="614"/>
      <c r="W86" s="614"/>
      <c r="X86" s="614"/>
      <c r="Y86" s="614"/>
      <c r="Z86" s="614"/>
      <c r="AA86" s="614"/>
      <c r="AB86" s="614"/>
      <c r="AC86" s="614"/>
      <c r="AD86" s="614"/>
      <c r="AE86" s="614"/>
      <c r="AF86" s="615"/>
      <c r="AG86" s="1879"/>
      <c r="AH86" s="1879"/>
      <c r="AI86" s="1879"/>
      <c r="AJ86" s="1879"/>
      <c r="AK86" s="1879"/>
      <c r="AL86" s="1879"/>
      <c r="AM86" s="1879"/>
      <c r="AN86" s="1879"/>
      <c r="AO86" s="1879"/>
      <c r="AP86" s="1879"/>
      <c r="AQ86" s="1879"/>
      <c r="AR86" s="1879"/>
      <c r="AS86" s="1879"/>
    </row>
    <row r="87" spans="1:45" ht="15" customHeight="1">
      <c r="A87" s="1882"/>
      <c r="B87" s="1901"/>
      <c r="C87" s="1903"/>
      <c r="D87" s="576" t="s">
        <v>130</v>
      </c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  <c r="P87" s="614"/>
      <c r="Q87" s="614"/>
      <c r="R87" s="614"/>
      <c r="S87" s="614"/>
      <c r="T87" s="614"/>
      <c r="U87" s="614"/>
      <c r="V87" s="614"/>
      <c r="W87" s="614"/>
      <c r="X87" s="614"/>
      <c r="Y87" s="614"/>
      <c r="Z87" s="614"/>
      <c r="AA87" s="614"/>
      <c r="AB87" s="614"/>
      <c r="AC87" s="614"/>
      <c r="AD87" s="614"/>
      <c r="AE87" s="614"/>
      <c r="AF87" s="615"/>
      <c r="AG87" s="1879"/>
      <c r="AH87" s="1879"/>
      <c r="AI87" s="1879"/>
      <c r="AJ87" s="1879"/>
      <c r="AK87" s="1879"/>
      <c r="AL87" s="1879"/>
      <c r="AM87" s="1879"/>
      <c r="AN87" s="1879"/>
      <c r="AO87" s="1879"/>
      <c r="AP87" s="1879"/>
      <c r="AQ87" s="1879"/>
      <c r="AR87" s="1879"/>
      <c r="AS87" s="1879"/>
    </row>
    <row r="88" spans="1:45" ht="15">
      <c r="A88" s="1882"/>
      <c r="B88" s="1901"/>
      <c r="C88" s="1903"/>
      <c r="D88" s="576" t="s">
        <v>131</v>
      </c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  <c r="P88" s="614"/>
      <c r="Q88" s="614"/>
      <c r="R88" s="614"/>
      <c r="S88" s="614"/>
      <c r="T88" s="614"/>
      <c r="U88" s="614"/>
      <c r="V88" s="614"/>
      <c r="W88" s="614"/>
      <c r="X88" s="614"/>
      <c r="Y88" s="614"/>
      <c r="Z88" s="614"/>
      <c r="AA88" s="614"/>
      <c r="AB88" s="614"/>
      <c r="AC88" s="614"/>
      <c r="AD88" s="614"/>
      <c r="AE88" s="614"/>
      <c r="AF88" s="615"/>
      <c r="AG88" s="1879"/>
      <c r="AH88" s="1879"/>
      <c r="AI88" s="1879"/>
      <c r="AJ88" s="1879"/>
      <c r="AK88" s="1879"/>
      <c r="AL88" s="1879"/>
      <c r="AM88" s="1879"/>
      <c r="AN88" s="1879"/>
      <c r="AO88" s="1879"/>
      <c r="AP88" s="1879"/>
      <c r="AQ88" s="1879"/>
      <c r="AR88" s="1879"/>
      <c r="AS88" s="1879"/>
    </row>
    <row r="89" spans="1:45" ht="15">
      <c r="A89" s="1882"/>
      <c r="B89" s="1901"/>
      <c r="C89" s="1903"/>
      <c r="D89" s="576" t="s">
        <v>132</v>
      </c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  <c r="P89" s="614"/>
      <c r="Q89" s="614"/>
      <c r="R89" s="614"/>
      <c r="S89" s="614"/>
      <c r="T89" s="614"/>
      <c r="U89" s="614"/>
      <c r="V89" s="614"/>
      <c r="W89" s="614"/>
      <c r="X89" s="614"/>
      <c r="Y89" s="614"/>
      <c r="Z89" s="614"/>
      <c r="AA89" s="614"/>
      <c r="AB89" s="614"/>
      <c r="AC89" s="614"/>
      <c r="AD89" s="614"/>
      <c r="AE89" s="614"/>
      <c r="AF89" s="615"/>
      <c r="AG89" s="1879"/>
      <c r="AH89" s="1879"/>
      <c r="AI89" s="1879"/>
      <c r="AJ89" s="1879"/>
      <c r="AK89" s="1879"/>
      <c r="AL89" s="1879"/>
      <c r="AM89" s="1879"/>
      <c r="AN89" s="1879"/>
      <c r="AO89" s="1879"/>
      <c r="AP89" s="1879"/>
      <c r="AQ89" s="1879"/>
      <c r="AR89" s="1879"/>
      <c r="AS89" s="1879"/>
    </row>
    <row r="90" spans="1:45" ht="15">
      <c r="A90" s="1882"/>
      <c r="B90" s="1901"/>
      <c r="C90" s="1903"/>
      <c r="D90" s="576" t="s">
        <v>133</v>
      </c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  <c r="P90" s="614"/>
      <c r="Q90" s="614"/>
      <c r="R90" s="614"/>
      <c r="S90" s="614"/>
      <c r="T90" s="614"/>
      <c r="U90" s="614"/>
      <c r="V90" s="614"/>
      <c r="W90" s="614"/>
      <c r="X90" s="614"/>
      <c r="Y90" s="614"/>
      <c r="Z90" s="614"/>
      <c r="AA90" s="614"/>
      <c r="AB90" s="614"/>
      <c r="AC90" s="614"/>
      <c r="AD90" s="614"/>
      <c r="AE90" s="614"/>
      <c r="AF90" s="615"/>
      <c r="AG90" s="1879"/>
      <c r="AH90" s="1879"/>
      <c r="AI90" s="1879"/>
      <c r="AJ90" s="1879"/>
      <c r="AK90" s="1879"/>
      <c r="AL90" s="1879"/>
      <c r="AM90" s="1879"/>
      <c r="AN90" s="1879"/>
      <c r="AO90" s="1879"/>
      <c r="AP90" s="1879"/>
      <c r="AQ90" s="1879"/>
      <c r="AR90" s="1879"/>
      <c r="AS90" s="1879"/>
    </row>
    <row r="91" spans="1:45" ht="15">
      <c r="A91" s="1882"/>
      <c r="B91" s="1901"/>
      <c r="C91" s="1903"/>
      <c r="D91" s="576" t="s">
        <v>134</v>
      </c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  <c r="P91" s="614"/>
      <c r="Q91" s="614"/>
      <c r="R91" s="614"/>
      <c r="S91" s="614"/>
      <c r="T91" s="614"/>
      <c r="U91" s="614"/>
      <c r="V91" s="614"/>
      <c r="W91" s="614"/>
      <c r="X91" s="614"/>
      <c r="Y91" s="614"/>
      <c r="Z91" s="614"/>
      <c r="AA91" s="614"/>
      <c r="AB91" s="614"/>
      <c r="AC91" s="614"/>
      <c r="AD91" s="614"/>
      <c r="AE91" s="614"/>
      <c r="AF91" s="615"/>
      <c r="AG91" s="1879"/>
      <c r="AH91" s="1879"/>
      <c r="AI91" s="1879"/>
      <c r="AJ91" s="1879"/>
      <c r="AK91" s="1879"/>
      <c r="AL91" s="1879"/>
      <c r="AM91" s="1879"/>
      <c r="AN91" s="1879"/>
      <c r="AO91" s="1879"/>
      <c r="AP91" s="1879"/>
      <c r="AQ91" s="1879"/>
      <c r="AR91" s="1879"/>
      <c r="AS91" s="1879"/>
    </row>
    <row r="92" spans="1:45" ht="15">
      <c r="A92" s="1882"/>
      <c r="B92" s="1901"/>
      <c r="C92" s="1903"/>
      <c r="D92" s="576" t="s">
        <v>135</v>
      </c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  <c r="P92" s="614"/>
      <c r="Q92" s="614"/>
      <c r="R92" s="614"/>
      <c r="S92" s="614"/>
      <c r="T92" s="614"/>
      <c r="U92" s="614"/>
      <c r="V92" s="614"/>
      <c r="W92" s="614"/>
      <c r="X92" s="614"/>
      <c r="Y92" s="614"/>
      <c r="Z92" s="614"/>
      <c r="AA92" s="614"/>
      <c r="AB92" s="614"/>
      <c r="AC92" s="614"/>
      <c r="AD92" s="614"/>
      <c r="AE92" s="614"/>
      <c r="AF92" s="615"/>
      <c r="AG92" s="1879"/>
      <c r="AH92" s="1879"/>
      <c r="AI92" s="1879"/>
      <c r="AJ92" s="1879"/>
      <c r="AK92" s="1879"/>
      <c r="AL92" s="1879"/>
      <c r="AM92" s="1879"/>
      <c r="AN92" s="1879"/>
      <c r="AO92" s="1879"/>
      <c r="AP92" s="1879"/>
      <c r="AQ92" s="1879"/>
      <c r="AR92" s="1879"/>
      <c r="AS92" s="1879"/>
    </row>
    <row r="93" spans="1:45" ht="15">
      <c r="A93" s="1882"/>
      <c r="B93" s="1901"/>
      <c r="C93" s="1903"/>
      <c r="D93" s="576" t="s">
        <v>136</v>
      </c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  <c r="P93" s="614"/>
      <c r="Q93" s="614"/>
      <c r="R93" s="614"/>
      <c r="S93" s="614"/>
      <c r="T93" s="614"/>
      <c r="U93" s="614"/>
      <c r="V93" s="614"/>
      <c r="W93" s="614"/>
      <c r="X93" s="614"/>
      <c r="Y93" s="614"/>
      <c r="Z93" s="614"/>
      <c r="AA93" s="614"/>
      <c r="AB93" s="614"/>
      <c r="AC93" s="614"/>
      <c r="AD93" s="614"/>
      <c r="AE93" s="614"/>
      <c r="AF93" s="615"/>
      <c r="AG93" s="1879"/>
      <c r="AH93" s="1879"/>
      <c r="AI93" s="1879"/>
      <c r="AJ93" s="1879"/>
      <c r="AK93" s="1879"/>
      <c r="AL93" s="1879"/>
      <c r="AM93" s="1879"/>
      <c r="AN93" s="1879"/>
      <c r="AO93" s="1879"/>
      <c r="AP93" s="1879"/>
      <c r="AQ93" s="1879"/>
      <c r="AR93" s="1879"/>
      <c r="AS93" s="1879"/>
    </row>
    <row r="94" spans="1:45" ht="30.75" thickBot="1">
      <c r="A94" s="1883"/>
      <c r="B94" s="1886"/>
      <c r="C94" s="1889"/>
      <c r="D94" s="605" t="s">
        <v>137</v>
      </c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  <c r="P94" s="614"/>
      <c r="Q94" s="614"/>
      <c r="R94" s="614"/>
      <c r="S94" s="614"/>
      <c r="T94" s="614"/>
      <c r="U94" s="614"/>
      <c r="V94" s="614"/>
      <c r="W94" s="614"/>
      <c r="X94" s="614"/>
      <c r="Y94" s="614"/>
      <c r="Z94" s="614"/>
      <c r="AA94" s="614"/>
      <c r="AB94" s="614"/>
      <c r="AC94" s="614"/>
      <c r="AD94" s="614"/>
      <c r="AE94" s="614"/>
      <c r="AF94" s="615"/>
      <c r="AG94" s="1880"/>
      <c r="AH94" s="1880"/>
      <c r="AI94" s="1880"/>
      <c r="AJ94" s="1880"/>
      <c r="AK94" s="1880"/>
      <c r="AL94" s="1880"/>
      <c r="AM94" s="1880"/>
      <c r="AN94" s="1880"/>
      <c r="AO94" s="1880"/>
      <c r="AP94" s="1880"/>
      <c r="AQ94" s="1880"/>
      <c r="AR94" s="1880"/>
      <c r="AS94" s="1880"/>
    </row>
    <row r="95" spans="1:45" ht="15">
      <c r="A95" s="1877"/>
      <c r="B95" s="1877"/>
      <c r="C95" s="1877"/>
      <c r="D95" s="1877"/>
      <c r="E95" s="3">
        <f>SUM(E81:E94)</f>
        <v>0</v>
      </c>
      <c r="F95" s="3">
        <f t="shared" ref="F95:AE95" si="20">SUM(F81:F94)</f>
        <v>0</v>
      </c>
      <c r="G95" s="3">
        <f t="shared" si="20"/>
        <v>0</v>
      </c>
      <c r="H95" s="3">
        <f t="shared" si="20"/>
        <v>0</v>
      </c>
      <c r="I95" s="3">
        <f t="shared" si="20"/>
        <v>0</v>
      </c>
      <c r="J95" s="3">
        <f t="shared" si="20"/>
        <v>0</v>
      </c>
      <c r="K95" s="3">
        <f t="shared" si="20"/>
        <v>0</v>
      </c>
      <c r="L95" s="3">
        <f t="shared" si="20"/>
        <v>0</v>
      </c>
      <c r="M95" s="3">
        <f t="shared" si="20"/>
        <v>0</v>
      </c>
      <c r="N95" s="3">
        <f t="shared" si="20"/>
        <v>0</v>
      </c>
      <c r="O95" s="3">
        <f t="shared" si="20"/>
        <v>0</v>
      </c>
      <c r="P95" s="3">
        <f t="shared" si="20"/>
        <v>0</v>
      </c>
      <c r="Q95" s="3">
        <f t="shared" si="20"/>
        <v>0</v>
      </c>
      <c r="R95" s="3">
        <f t="shared" si="20"/>
        <v>0</v>
      </c>
      <c r="S95" s="3">
        <f t="shared" si="20"/>
        <v>0</v>
      </c>
      <c r="T95" s="3">
        <f t="shared" si="20"/>
        <v>0</v>
      </c>
      <c r="U95" s="3">
        <f t="shared" si="20"/>
        <v>0</v>
      </c>
      <c r="V95" s="3">
        <f t="shared" si="20"/>
        <v>0</v>
      </c>
      <c r="W95" s="3">
        <f t="shared" si="20"/>
        <v>0</v>
      </c>
      <c r="X95" s="3">
        <f t="shared" si="20"/>
        <v>0</v>
      </c>
      <c r="Y95" s="3">
        <f t="shared" si="20"/>
        <v>0</v>
      </c>
      <c r="Z95" s="3">
        <f t="shared" si="20"/>
        <v>0</v>
      </c>
      <c r="AA95" s="3">
        <f t="shared" si="20"/>
        <v>0</v>
      </c>
      <c r="AB95" s="3">
        <f t="shared" si="20"/>
        <v>0</v>
      </c>
      <c r="AC95" s="3">
        <f t="shared" si="20"/>
        <v>0</v>
      </c>
      <c r="AD95" s="3">
        <f t="shared" si="20"/>
        <v>0</v>
      </c>
      <c r="AE95" s="3">
        <f t="shared" si="20"/>
        <v>0</v>
      </c>
      <c r="AF95" s="4"/>
      <c r="AG95" s="111">
        <f>SUM(AG81)</f>
        <v>0</v>
      </c>
      <c r="AH95" s="111">
        <f t="shared" ref="AH95:AS95" si="21">SUM(AH81)</f>
        <v>0</v>
      </c>
      <c r="AI95" s="111">
        <f t="shared" si="21"/>
        <v>0</v>
      </c>
      <c r="AJ95" s="111">
        <f t="shared" si="21"/>
        <v>0</v>
      </c>
      <c r="AK95" s="111">
        <f t="shared" si="21"/>
        <v>0</v>
      </c>
      <c r="AL95" s="111">
        <f t="shared" si="21"/>
        <v>0</v>
      </c>
      <c r="AM95" s="111">
        <f t="shared" si="21"/>
        <v>0</v>
      </c>
      <c r="AN95" s="111">
        <f t="shared" si="21"/>
        <v>0</v>
      </c>
      <c r="AO95" s="111">
        <f t="shared" si="21"/>
        <v>0</v>
      </c>
      <c r="AP95" s="111">
        <f t="shared" si="21"/>
        <v>0</v>
      </c>
      <c r="AQ95" s="111">
        <f t="shared" si="21"/>
        <v>0</v>
      </c>
      <c r="AR95" s="111">
        <f t="shared" si="21"/>
        <v>0</v>
      </c>
      <c r="AS95" s="111">
        <f t="shared" si="21"/>
        <v>0</v>
      </c>
    </row>
    <row r="96" spans="1:45" ht="19.5" thickBot="1">
      <c r="A96" s="318"/>
      <c r="B96" s="318"/>
      <c r="C96" s="318"/>
      <c r="D96" s="318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45" ht="15">
      <c r="A97" s="1899" t="s">
        <v>57</v>
      </c>
      <c r="B97" s="1900" t="s">
        <v>281</v>
      </c>
      <c r="C97" s="1902" t="s">
        <v>353</v>
      </c>
      <c r="D97" s="575" t="s">
        <v>277</v>
      </c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  <c r="P97" s="614"/>
      <c r="Q97" s="614"/>
      <c r="R97" s="614"/>
      <c r="S97" s="614"/>
      <c r="T97" s="614"/>
      <c r="U97" s="614"/>
      <c r="V97" s="614"/>
      <c r="W97" s="614"/>
      <c r="X97" s="614"/>
      <c r="Y97" s="614"/>
      <c r="Z97" s="614"/>
      <c r="AA97" s="614"/>
      <c r="AB97" s="614"/>
      <c r="AC97" s="614"/>
      <c r="AD97" s="614"/>
      <c r="AE97" s="614"/>
      <c r="AF97" s="615"/>
      <c r="AG97" s="1878"/>
      <c r="AH97" s="1878"/>
      <c r="AI97" s="1878"/>
      <c r="AJ97" s="1878"/>
      <c r="AK97" s="1878"/>
      <c r="AL97" s="1878"/>
      <c r="AM97" s="1878"/>
      <c r="AN97" s="1878"/>
      <c r="AO97" s="1878"/>
      <c r="AP97" s="1878"/>
      <c r="AQ97" s="1878"/>
      <c r="AR97" s="1878"/>
      <c r="AS97" s="1878"/>
    </row>
    <row r="98" spans="1:45" ht="30">
      <c r="A98" s="1882"/>
      <c r="B98" s="1901"/>
      <c r="C98" s="1903"/>
      <c r="D98" s="576" t="s">
        <v>278</v>
      </c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  <c r="P98" s="614"/>
      <c r="Q98" s="614"/>
      <c r="R98" s="614"/>
      <c r="S98" s="614"/>
      <c r="T98" s="614"/>
      <c r="U98" s="614"/>
      <c r="V98" s="614"/>
      <c r="W98" s="614"/>
      <c r="X98" s="614"/>
      <c r="Y98" s="614"/>
      <c r="Z98" s="614"/>
      <c r="AA98" s="614"/>
      <c r="AB98" s="614"/>
      <c r="AC98" s="614"/>
      <c r="AD98" s="614"/>
      <c r="AE98" s="614"/>
      <c r="AF98" s="615"/>
      <c r="AG98" s="1879"/>
      <c r="AH98" s="1879"/>
      <c r="AI98" s="1879"/>
      <c r="AJ98" s="1879"/>
      <c r="AK98" s="1879"/>
      <c r="AL98" s="1879"/>
      <c r="AM98" s="1879"/>
      <c r="AN98" s="1879"/>
      <c r="AO98" s="1879"/>
      <c r="AP98" s="1879"/>
      <c r="AQ98" s="1879"/>
      <c r="AR98" s="1879"/>
      <c r="AS98" s="1879"/>
    </row>
    <row r="99" spans="1:45" ht="15">
      <c r="A99" s="1882"/>
      <c r="B99" s="1901"/>
      <c r="C99" s="1903"/>
      <c r="D99" s="576" t="s">
        <v>282</v>
      </c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  <c r="P99" s="614"/>
      <c r="Q99" s="614"/>
      <c r="R99" s="614"/>
      <c r="S99" s="614"/>
      <c r="T99" s="614"/>
      <c r="U99" s="614"/>
      <c r="V99" s="614"/>
      <c r="W99" s="614"/>
      <c r="X99" s="614"/>
      <c r="Y99" s="614"/>
      <c r="Z99" s="614"/>
      <c r="AA99" s="614"/>
      <c r="AB99" s="614"/>
      <c r="AC99" s="614"/>
      <c r="AD99" s="614"/>
      <c r="AE99" s="614"/>
      <c r="AF99" s="615"/>
      <c r="AG99" s="1879"/>
      <c r="AH99" s="1879"/>
      <c r="AI99" s="1879"/>
      <c r="AJ99" s="1879"/>
      <c r="AK99" s="1879"/>
      <c r="AL99" s="1879"/>
      <c r="AM99" s="1879"/>
      <c r="AN99" s="1879"/>
      <c r="AO99" s="1879"/>
      <c r="AP99" s="1879"/>
      <c r="AQ99" s="1879"/>
      <c r="AR99" s="1879"/>
      <c r="AS99" s="1879"/>
    </row>
    <row r="100" spans="1:45" ht="30">
      <c r="A100" s="1882"/>
      <c r="B100" s="1901"/>
      <c r="C100" s="1903"/>
      <c r="D100" s="576" t="s">
        <v>279</v>
      </c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  <c r="P100" s="614"/>
      <c r="Q100" s="614"/>
      <c r="R100" s="614"/>
      <c r="S100" s="614"/>
      <c r="T100" s="614"/>
      <c r="U100" s="614"/>
      <c r="V100" s="614"/>
      <c r="W100" s="614"/>
      <c r="X100" s="614"/>
      <c r="Y100" s="614"/>
      <c r="Z100" s="614"/>
      <c r="AA100" s="614"/>
      <c r="AB100" s="614"/>
      <c r="AC100" s="614"/>
      <c r="AD100" s="614"/>
      <c r="AE100" s="614"/>
      <c r="AF100" s="615"/>
      <c r="AG100" s="1879"/>
      <c r="AH100" s="1879"/>
      <c r="AI100" s="1879"/>
      <c r="AJ100" s="1879"/>
      <c r="AK100" s="1879"/>
      <c r="AL100" s="1879"/>
      <c r="AM100" s="1879"/>
      <c r="AN100" s="1879"/>
      <c r="AO100" s="1879"/>
      <c r="AP100" s="1879"/>
      <c r="AQ100" s="1879"/>
      <c r="AR100" s="1879"/>
      <c r="AS100" s="1879"/>
    </row>
    <row r="101" spans="1:45" ht="15">
      <c r="A101" s="1882"/>
      <c r="B101" s="1901"/>
      <c r="C101" s="1903"/>
      <c r="D101" s="576" t="s">
        <v>280</v>
      </c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  <c r="P101" s="614"/>
      <c r="Q101" s="614"/>
      <c r="R101" s="614"/>
      <c r="S101" s="614"/>
      <c r="T101" s="614"/>
      <c r="U101" s="614"/>
      <c r="V101" s="614"/>
      <c r="W101" s="614"/>
      <c r="X101" s="614"/>
      <c r="Y101" s="614"/>
      <c r="Z101" s="614"/>
      <c r="AA101" s="614"/>
      <c r="AB101" s="614"/>
      <c r="AC101" s="614"/>
      <c r="AD101" s="614"/>
      <c r="AE101" s="614"/>
      <c r="AF101" s="615"/>
      <c r="AG101" s="1879"/>
      <c r="AH101" s="1879"/>
      <c r="AI101" s="1879"/>
      <c r="AJ101" s="1879"/>
      <c r="AK101" s="1879"/>
      <c r="AL101" s="1879"/>
      <c r="AM101" s="1879"/>
      <c r="AN101" s="1879"/>
      <c r="AO101" s="1879"/>
      <c r="AP101" s="1879"/>
      <c r="AQ101" s="1879"/>
      <c r="AR101" s="1879"/>
      <c r="AS101" s="1879"/>
    </row>
    <row r="102" spans="1:45" thickBot="1">
      <c r="A102" s="1883"/>
      <c r="B102" s="1886"/>
      <c r="C102" s="1889"/>
      <c r="D102" s="605" t="s">
        <v>138</v>
      </c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  <c r="P102" s="614"/>
      <c r="Q102" s="614"/>
      <c r="R102" s="614"/>
      <c r="S102" s="614"/>
      <c r="T102" s="614"/>
      <c r="U102" s="614"/>
      <c r="V102" s="614"/>
      <c r="W102" s="614"/>
      <c r="X102" s="614"/>
      <c r="Y102" s="614"/>
      <c r="Z102" s="614"/>
      <c r="AA102" s="614"/>
      <c r="AB102" s="614"/>
      <c r="AC102" s="614"/>
      <c r="AD102" s="614"/>
      <c r="AE102" s="614"/>
      <c r="AF102" s="615"/>
      <c r="AG102" s="1880"/>
      <c r="AH102" s="1880"/>
      <c r="AI102" s="1880"/>
      <c r="AJ102" s="1880"/>
      <c r="AK102" s="1880"/>
      <c r="AL102" s="1880"/>
      <c r="AM102" s="1880"/>
      <c r="AN102" s="1880"/>
      <c r="AO102" s="1880"/>
      <c r="AP102" s="1880"/>
      <c r="AQ102" s="1880"/>
      <c r="AR102" s="1880"/>
      <c r="AS102" s="1880"/>
    </row>
    <row r="103" spans="1:45" ht="15">
      <c r="A103" s="1877"/>
      <c r="B103" s="1877"/>
      <c r="C103" s="1877"/>
      <c r="D103" s="1877"/>
      <c r="E103" s="3">
        <f>SUM(E97:E102)</f>
        <v>0</v>
      </c>
      <c r="F103" s="3">
        <f t="shared" ref="F103:AE103" si="22">SUM(F97:F102)</f>
        <v>0</v>
      </c>
      <c r="G103" s="3">
        <f t="shared" si="22"/>
        <v>0</v>
      </c>
      <c r="H103" s="3">
        <f t="shared" si="22"/>
        <v>0</v>
      </c>
      <c r="I103" s="3">
        <f t="shared" si="22"/>
        <v>0</v>
      </c>
      <c r="J103" s="3">
        <f t="shared" si="22"/>
        <v>0</v>
      </c>
      <c r="K103" s="3">
        <f t="shared" si="22"/>
        <v>0</v>
      </c>
      <c r="L103" s="3">
        <f t="shared" si="22"/>
        <v>0</v>
      </c>
      <c r="M103" s="3">
        <f t="shared" si="22"/>
        <v>0</v>
      </c>
      <c r="N103" s="3">
        <f t="shared" si="22"/>
        <v>0</v>
      </c>
      <c r="O103" s="3">
        <f t="shared" si="22"/>
        <v>0</v>
      </c>
      <c r="P103" s="3">
        <f t="shared" si="22"/>
        <v>0</v>
      </c>
      <c r="Q103" s="3">
        <f t="shared" si="22"/>
        <v>0</v>
      </c>
      <c r="R103" s="3">
        <f t="shared" si="22"/>
        <v>0</v>
      </c>
      <c r="S103" s="3">
        <f t="shared" si="22"/>
        <v>0</v>
      </c>
      <c r="T103" s="3">
        <f t="shared" si="22"/>
        <v>0</v>
      </c>
      <c r="U103" s="3">
        <f t="shared" si="22"/>
        <v>0</v>
      </c>
      <c r="V103" s="3">
        <f t="shared" si="22"/>
        <v>0</v>
      </c>
      <c r="W103" s="3">
        <f t="shared" si="22"/>
        <v>0</v>
      </c>
      <c r="X103" s="3">
        <f t="shared" si="22"/>
        <v>0</v>
      </c>
      <c r="Y103" s="3">
        <f t="shared" si="22"/>
        <v>0</v>
      </c>
      <c r="Z103" s="3">
        <f t="shared" si="22"/>
        <v>0</v>
      </c>
      <c r="AA103" s="3">
        <f t="shared" si="22"/>
        <v>0</v>
      </c>
      <c r="AB103" s="3">
        <f t="shared" si="22"/>
        <v>0</v>
      </c>
      <c r="AC103" s="3">
        <f t="shared" si="22"/>
        <v>0</v>
      </c>
      <c r="AD103" s="3">
        <f t="shared" si="22"/>
        <v>0</v>
      </c>
      <c r="AE103" s="3">
        <f t="shared" si="22"/>
        <v>0</v>
      </c>
      <c r="AF103" s="4"/>
      <c r="AG103" s="111">
        <f>SUM(AG97)</f>
        <v>0</v>
      </c>
      <c r="AH103" s="111">
        <f t="shared" ref="AH103:AS103" si="23">SUM(AH97)</f>
        <v>0</v>
      </c>
      <c r="AI103" s="111">
        <f t="shared" si="23"/>
        <v>0</v>
      </c>
      <c r="AJ103" s="111">
        <f t="shared" si="23"/>
        <v>0</v>
      </c>
      <c r="AK103" s="111">
        <f t="shared" si="23"/>
        <v>0</v>
      </c>
      <c r="AL103" s="111">
        <f t="shared" si="23"/>
        <v>0</v>
      </c>
      <c r="AM103" s="111">
        <f t="shared" si="23"/>
        <v>0</v>
      </c>
      <c r="AN103" s="111">
        <f t="shared" si="23"/>
        <v>0</v>
      </c>
      <c r="AO103" s="111">
        <f t="shared" si="23"/>
        <v>0</v>
      </c>
      <c r="AP103" s="111">
        <f t="shared" si="23"/>
        <v>0</v>
      </c>
      <c r="AQ103" s="111">
        <f t="shared" si="23"/>
        <v>0</v>
      </c>
      <c r="AR103" s="111">
        <f t="shared" si="23"/>
        <v>0</v>
      </c>
      <c r="AS103" s="111">
        <f t="shared" si="23"/>
        <v>0</v>
      </c>
    </row>
    <row r="104" spans="1:45" ht="19.5" thickBot="1">
      <c r="A104" s="318"/>
      <c r="B104" s="318"/>
      <c r="C104" s="318"/>
      <c r="D104" s="318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45" ht="15">
      <c r="A105" s="1881" t="s">
        <v>57</v>
      </c>
      <c r="B105" s="1884" t="s">
        <v>120</v>
      </c>
      <c r="C105" s="1887" t="s">
        <v>352</v>
      </c>
      <c r="D105" s="575" t="s">
        <v>283</v>
      </c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  <c r="P105" s="614"/>
      <c r="Q105" s="614"/>
      <c r="R105" s="614"/>
      <c r="S105" s="614"/>
      <c r="T105" s="614"/>
      <c r="U105" s="614"/>
      <c r="V105" s="614"/>
      <c r="W105" s="614"/>
      <c r="X105" s="614"/>
      <c r="Y105" s="614"/>
      <c r="Z105" s="614"/>
      <c r="AA105" s="614"/>
      <c r="AB105" s="614"/>
      <c r="AC105" s="614"/>
      <c r="AD105" s="614"/>
      <c r="AE105" s="614"/>
      <c r="AF105" s="615"/>
      <c r="AG105" s="1878"/>
      <c r="AH105" s="1878"/>
      <c r="AI105" s="1878"/>
      <c r="AJ105" s="1878"/>
      <c r="AK105" s="1878"/>
      <c r="AL105" s="1878"/>
      <c r="AM105" s="1878"/>
      <c r="AN105" s="1878"/>
      <c r="AO105" s="1878"/>
      <c r="AP105" s="1878"/>
      <c r="AQ105" s="1878"/>
      <c r="AR105" s="1878"/>
      <c r="AS105" s="1878"/>
    </row>
    <row r="106" spans="1:45" ht="15">
      <c r="A106" s="1882"/>
      <c r="B106" s="1885"/>
      <c r="C106" s="1888"/>
      <c r="D106" s="576" t="s">
        <v>284</v>
      </c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  <c r="P106" s="614"/>
      <c r="Q106" s="614"/>
      <c r="R106" s="614"/>
      <c r="S106" s="614"/>
      <c r="T106" s="614"/>
      <c r="U106" s="614"/>
      <c r="V106" s="614"/>
      <c r="W106" s="614"/>
      <c r="X106" s="614"/>
      <c r="Y106" s="614"/>
      <c r="Z106" s="614"/>
      <c r="AA106" s="614"/>
      <c r="AB106" s="614"/>
      <c r="AC106" s="614"/>
      <c r="AD106" s="614"/>
      <c r="AE106" s="614"/>
      <c r="AF106" s="615"/>
      <c r="AG106" s="1879"/>
      <c r="AH106" s="1879"/>
      <c r="AI106" s="1879"/>
      <c r="AJ106" s="1879"/>
      <c r="AK106" s="1879"/>
      <c r="AL106" s="1879"/>
      <c r="AM106" s="1879"/>
      <c r="AN106" s="1879"/>
      <c r="AO106" s="1879"/>
      <c r="AP106" s="1879"/>
      <c r="AQ106" s="1879"/>
      <c r="AR106" s="1879"/>
      <c r="AS106" s="1879"/>
    </row>
    <row r="107" spans="1:45" ht="15">
      <c r="A107" s="1882"/>
      <c r="B107" s="1885"/>
      <c r="C107" s="1888"/>
      <c r="D107" s="576" t="s">
        <v>285</v>
      </c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  <c r="P107" s="614"/>
      <c r="Q107" s="614"/>
      <c r="R107" s="614"/>
      <c r="S107" s="614"/>
      <c r="T107" s="614"/>
      <c r="U107" s="614"/>
      <c r="V107" s="614"/>
      <c r="W107" s="614"/>
      <c r="X107" s="614"/>
      <c r="Y107" s="614"/>
      <c r="Z107" s="614"/>
      <c r="AA107" s="614"/>
      <c r="AB107" s="614"/>
      <c r="AC107" s="614"/>
      <c r="AD107" s="614"/>
      <c r="AE107" s="614"/>
      <c r="AF107" s="615"/>
      <c r="AG107" s="1879"/>
      <c r="AH107" s="1879"/>
      <c r="AI107" s="1879"/>
      <c r="AJ107" s="1879"/>
      <c r="AK107" s="1879"/>
      <c r="AL107" s="1879"/>
      <c r="AM107" s="1879"/>
      <c r="AN107" s="1879"/>
      <c r="AO107" s="1879"/>
      <c r="AP107" s="1879"/>
      <c r="AQ107" s="1879"/>
      <c r="AR107" s="1879"/>
      <c r="AS107" s="1879"/>
    </row>
    <row r="108" spans="1:45" ht="15">
      <c r="A108" s="1882"/>
      <c r="B108" s="1885"/>
      <c r="C108" s="1888"/>
      <c r="D108" s="576" t="s">
        <v>286</v>
      </c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  <c r="P108" s="614"/>
      <c r="Q108" s="614"/>
      <c r="R108" s="614"/>
      <c r="S108" s="614"/>
      <c r="T108" s="614"/>
      <c r="U108" s="614"/>
      <c r="V108" s="614"/>
      <c r="W108" s="614"/>
      <c r="X108" s="614"/>
      <c r="Y108" s="614"/>
      <c r="Z108" s="614"/>
      <c r="AA108" s="614"/>
      <c r="AB108" s="614"/>
      <c r="AC108" s="614"/>
      <c r="AD108" s="614"/>
      <c r="AE108" s="614"/>
      <c r="AF108" s="615"/>
      <c r="AG108" s="1879"/>
      <c r="AH108" s="1879"/>
      <c r="AI108" s="1879"/>
      <c r="AJ108" s="1879"/>
      <c r="AK108" s="1879"/>
      <c r="AL108" s="1879"/>
      <c r="AM108" s="1879"/>
      <c r="AN108" s="1879"/>
      <c r="AO108" s="1879"/>
      <c r="AP108" s="1879"/>
      <c r="AQ108" s="1879"/>
      <c r="AR108" s="1879"/>
      <c r="AS108" s="1879"/>
    </row>
    <row r="109" spans="1:45" ht="15">
      <c r="A109" s="1882"/>
      <c r="B109" s="1885"/>
      <c r="C109" s="1888"/>
      <c r="D109" s="576" t="s">
        <v>121</v>
      </c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  <c r="P109" s="614"/>
      <c r="Q109" s="614"/>
      <c r="R109" s="614"/>
      <c r="S109" s="614"/>
      <c r="T109" s="614"/>
      <c r="U109" s="614"/>
      <c r="V109" s="614"/>
      <c r="W109" s="614"/>
      <c r="X109" s="614"/>
      <c r="Y109" s="614"/>
      <c r="Z109" s="614"/>
      <c r="AA109" s="614"/>
      <c r="AB109" s="614"/>
      <c r="AC109" s="614"/>
      <c r="AD109" s="614"/>
      <c r="AE109" s="614"/>
      <c r="AF109" s="615"/>
      <c r="AG109" s="1879"/>
      <c r="AH109" s="1879"/>
      <c r="AI109" s="1879"/>
      <c r="AJ109" s="1879"/>
      <c r="AK109" s="1879"/>
      <c r="AL109" s="1879"/>
      <c r="AM109" s="1879"/>
      <c r="AN109" s="1879"/>
      <c r="AO109" s="1879"/>
      <c r="AP109" s="1879"/>
      <c r="AQ109" s="1879"/>
      <c r="AR109" s="1879"/>
      <c r="AS109" s="1879"/>
    </row>
    <row r="110" spans="1:45" ht="15">
      <c r="A110" s="1882"/>
      <c r="B110" s="1885"/>
      <c r="C110" s="1888"/>
      <c r="D110" s="576" t="s">
        <v>122</v>
      </c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  <c r="P110" s="614"/>
      <c r="Q110" s="614"/>
      <c r="R110" s="614"/>
      <c r="S110" s="614"/>
      <c r="T110" s="614"/>
      <c r="U110" s="614"/>
      <c r="V110" s="614"/>
      <c r="W110" s="614"/>
      <c r="X110" s="614"/>
      <c r="Y110" s="614"/>
      <c r="Z110" s="614"/>
      <c r="AA110" s="614"/>
      <c r="AB110" s="614"/>
      <c r="AC110" s="614"/>
      <c r="AD110" s="614"/>
      <c r="AE110" s="614"/>
      <c r="AF110" s="615"/>
      <c r="AG110" s="1879"/>
      <c r="AH110" s="1879"/>
      <c r="AI110" s="1879"/>
      <c r="AJ110" s="1879"/>
      <c r="AK110" s="1879"/>
      <c r="AL110" s="1879"/>
      <c r="AM110" s="1879"/>
      <c r="AN110" s="1879"/>
      <c r="AO110" s="1879"/>
      <c r="AP110" s="1879"/>
      <c r="AQ110" s="1879"/>
      <c r="AR110" s="1879"/>
      <c r="AS110" s="1879"/>
    </row>
    <row r="111" spans="1:45" ht="15">
      <c r="A111" s="1882"/>
      <c r="B111" s="1885"/>
      <c r="C111" s="1888"/>
      <c r="D111" s="576" t="s">
        <v>123</v>
      </c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  <c r="P111" s="614"/>
      <c r="Q111" s="614"/>
      <c r="R111" s="614"/>
      <c r="S111" s="614"/>
      <c r="T111" s="614"/>
      <c r="U111" s="614"/>
      <c r="V111" s="614"/>
      <c r="W111" s="614"/>
      <c r="X111" s="614"/>
      <c r="Y111" s="614"/>
      <c r="Z111" s="614"/>
      <c r="AA111" s="614"/>
      <c r="AB111" s="614"/>
      <c r="AC111" s="614"/>
      <c r="AD111" s="614"/>
      <c r="AE111" s="614"/>
      <c r="AF111" s="615"/>
      <c r="AG111" s="1879"/>
      <c r="AH111" s="1879"/>
      <c r="AI111" s="1879"/>
      <c r="AJ111" s="1879"/>
      <c r="AK111" s="1879"/>
      <c r="AL111" s="1879"/>
      <c r="AM111" s="1879"/>
      <c r="AN111" s="1879"/>
      <c r="AO111" s="1879"/>
      <c r="AP111" s="1879"/>
      <c r="AQ111" s="1879"/>
      <c r="AR111" s="1879"/>
      <c r="AS111" s="1879"/>
    </row>
    <row r="112" spans="1:45" ht="15">
      <c r="A112" s="1882"/>
      <c r="B112" s="1885"/>
      <c r="C112" s="1888"/>
      <c r="D112" s="576" t="s">
        <v>124</v>
      </c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  <c r="P112" s="614"/>
      <c r="Q112" s="614"/>
      <c r="R112" s="614"/>
      <c r="S112" s="614"/>
      <c r="T112" s="614"/>
      <c r="U112" s="614"/>
      <c r="V112" s="614"/>
      <c r="W112" s="614"/>
      <c r="X112" s="614"/>
      <c r="Y112" s="614"/>
      <c r="Z112" s="614"/>
      <c r="AA112" s="614"/>
      <c r="AB112" s="614"/>
      <c r="AC112" s="614"/>
      <c r="AD112" s="614"/>
      <c r="AE112" s="614"/>
      <c r="AF112" s="615"/>
      <c r="AG112" s="1879"/>
      <c r="AH112" s="1879"/>
      <c r="AI112" s="1879"/>
      <c r="AJ112" s="1879"/>
      <c r="AK112" s="1879"/>
      <c r="AL112" s="1879"/>
      <c r="AM112" s="1879"/>
      <c r="AN112" s="1879"/>
      <c r="AO112" s="1879"/>
      <c r="AP112" s="1879"/>
      <c r="AQ112" s="1879"/>
      <c r="AR112" s="1879"/>
      <c r="AS112" s="1879"/>
    </row>
    <row r="113" spans="1:46" ht="15">
      <c r="A113" s="1882"/>
      <c r="B113" s="1885"/>
      <c r="C113" s="1888"/>
      <c r="D113" s="576" t="s">
        <v>125</v>
      </c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  <c r="P113" s="614"/>
      <c r="Q113" s="614"/>
      <c r="R113" s="614"/>
      <c r="S113" s="614"/>
      <c r="T113" s="614"/>
      <c r="U113" s="614"/>
      <c r="V113" s="614"/>
      <c r="W113" s="614"/>
      <c r="X113" s="614"/>
      <c r="Y113" s="614"/>
      <c r="Z113" s="614"/>
      <c r="AA113" s="614"/>
      <c r="AB113" s="614"/>
      <c r="AC113" s="614"/>
      <c r="AD113" s="614"/>
      <c r="AE113" s="614"/>
      <c r="AF113" s="615"/>
      <c r="AG113" s="1879"/>
      <c r="AH113" s="1879"/>
      <c r="AI113" s="1879"/>
      <c r="AJ113" s="1879"/>
      <c r="AK113" s="1879"/>
      <c r="AL113" s="1879"/>
      <c r="AM113" s="1879"/>
      <c r="AN113" s="1879"/>
      <c r="AO113" s="1879"/>
      <c r="AP113" s="1879"/>
      <c r="AQ113" s="1879"/>
      <c r="AR113" s="1879"/>
      <c r="AS113" s="1879"/>
    </row>
    <row r="114" spans="1:46" ht="15">
      <c r="A114" s="1882"/>
      <c r="B114" s="1885"/>
      <c r="C114" s="1888"/>
      <c r="D114" s="576" t="s">
        <v>126</v>
      </c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  <c r="P114" s="614"/>
      <c r="Q114" s="614"/>
      <c r="R114" s="614"/>
      <c r="S114" s="614"/>
      <c r="T114" s="614"/>
      <c r="U114" s="614"/>
      <c r="V114" s="614"/>
      <c r="W114" s="614"/>
      <c r="X114" s="614"/>
      <c r="Y114" s="614"/>
      <c r="Z114" s="614"/>
      <c r="AA114" s="614"/>
      <c r="AB114" s="614"/>
      <c r="AC114" s="614"/>
      <c r="AD114" s="614"/>
      <c r="AE114" s="614"/>
      <c r="AF114" s="615"/>
      <c r="AG114" s="1879"/>
      <c r="AH114" s="1879"/>
      <c r="AI114" s="1879"/>
      <c r="AJ114" s="1879"/>
      <c r="AK114" s="1879"/>
      <c r="AL114" s="1879"/>
      <c r="AM114" s="1879"/>
      <c r="AN114" s="1879"/>
      <c r="AO114" s="1879"/>
      <c r="AP114" s="1879"/>
      <c r="AQ114" s="1879"/>
      <c r="AR114" s="1879"/>
      <c r="AS114" s="1879"/>
    </row>
    <row r="115" spans="1:46" ht="15">
      <c r="A115" s="1882"/>
      <c r="B115" s="1885"/>
      <c r="C115" s="1888"/>
      <c r="D115" s="598" t="s">
        <v>127</v>
      </c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  <c r="P115" s="614"/>
      <c r="Q115" s="614"/>
      <c r="R115" s="614"/>
      <c r="S115" s="614"/>
      <c r="T115" s="614"/>
      <c r="U115" s="614"/>
      <c r="V115" s="614"/>
      <c r="W115" s="614"/>
      <c r="X115" s="614"/>
      <c r="Y115" s="614"/>
      <c r="Z115" s="614"/>
      <c r="AA115" s="614"/>
      <c r="AB115" s="614"/>
      <c r="AC115" s="614"/>
      <c r="AD115" s="614"/>
      <c r="AE115" s="614"/>
      <c r="AF115" s="615"/>
      <c r="AG115" s="1879"/>
      <c r="AH115" s="1879"/>
      <c r="AI115" s="1879"/>
      <c r="AJ115" s="1879"/>
      <c r="AK115" s="1879"/>
      <c r="AL115" s="1879"/>
      <c r="AM115" s="1879"/>
      <c r="AN115" s="1879"/>
      <c r="AO115" s="1879"/>
      <c r="AP115" s="1879"/>
      <c r="AQ115" s="1879"/>
      <c r="AR115" s="1879"/>
      <c r="AS115" s="1879"/>
    </row>
    <row r="116" spans="1:46" ht="21" customHeight="1" thickBot="1">
      <c r="A116" s="1883"/>
      <c r="B116" s="1886"/>
      <c r="C116" s="1889"/>
      <c r="D116" s="606" t="s">
        <v>156</v>
      </c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  <c r="P116" s="614"/>
      <c r="Q116" s="614"/>
      <c r="R116" s="614"/>
      <c r="S116" s="614"/>
      <c r="T116" s="614"/>
      <c r="U116" s="614"/>
      <c r="V116" s="614"/>
      <c r="W116" s="614"/>
      <c r="X116" s="614"/>
      <c r="Y116" s="614"/>
      <c r="Z116" s="614"/>
      <c r="AA116" s="614"/>
      <c r="AB116" s="614"/>
      <c r="AC116" s="614"/>
      <c r="AD116" s="614"/>
      <c r="AE116" s="614"/>
      <c r="AF116" s="615"/>
      <c r="AG116" s="1880"/>
      <c r="AH116" s="1880"/>
      <c r="AI116" s="1880"/>
      <c r="AJ116" s="1880"/>
      <c r="AK116" s="1880"/>
      <c r="AL116" s="1880"/>
      <c r="AM116" s="1880"/>
      <c r="AN116" s="1880"/>
      <c r="AO116" s="1880"/>
      <c r="AP116" s="1880"/>
      <c r="AQ116" s="1880"/>
      <c r="AR116" s="1880"/>
      <c r="AS116" s="1880"/>
    </row>
    <row r="117" spans="1:46" ht="15">
      <c r="A117" s="1877"/>
      <c r="B117" s="1877"/>
      <c r="C117" s="1877"/>
      <c r="D117" s="1877"/>
      <c r="E117" s="3">
        <f>SUM(E105:E116)</f>
        <v>0</v>
      </c>
      <c r="F117" s="3">
        <f t="shared" ref="F117:AE117" si="24">SUM(F105:F116)</f>
        <v>0</v>
      </c>
      <c r="G117" s="3">
        <f t="shared" si="24"/>
        <v>0</v>
      </c>
      <c r="H117" s="3">
        <f t="shared" si="24"/>
        <v>0</v>
      </c>
      <c r="I117" s="3">
        <f t="shared" si="24"/>
        <v>0</v>
      </c>
      <c r="J117" s="3">
        <f t="shared" si="24"/>
        <v>0</v>
      </c>
      <c r="K117" s="3">
        <f t="shared" si="24"/>
        <v>0</v>
      </c>
      <c r="L117" s="3">
        <f t="shared" si="24"/>
        <v>0</v>
      </c>
      <c r="M117" s="3">
        <f t="shared" si="24"/>
        <v>0</v>
      </c>
      <c r="N117" s="3">
        <f t="shared" si="24"/>
        <v>0</v>
      </c>
      <c r="O117" s="3">
        <f t="shared" si="24"/>
        <v>0</v>
      </c>
      <c r="P117" s="3">
        <f t="shared" si="24"/>
        <v>0</v>
      </c>
      <c r="Q117" s="3">
        <f t="shared" si="24"/>
        <v>0</v>
      </c>
      <c r="R117" s="3">
        <f t="shared" si="24"/>
        <v>0</v>
      </c>
      <c r="S117" s="3">
        <f t="shared" si="24"/>
        <v>0</v>
      </c>
      <c r="T117" s="3">
        <f t="shared" si="24"/>
        <v>0</v>
      </c>
      <c r="U117" s="3">
        <f t="shared" si="24"/>
        <v>0</v>
      </c>
      <c r="V117" s="3">
        <f t="shared" si="24"/>
        <v>0</v>
      </c>
      <c r="W117" s="3">
        <f t="shared" si="24"/>
        <v>0</v>
      </c>
      <c r="X117" s="3">
        <f t="shared" si="24"/>
        <v>0</v>
      </c>
      <c r="Y117" s="3">
        <f t="shared" si="24"/>
        <v>0</v>
      </c>
      <c r="Z117" s="3">
        <f t="shared" si="24"/>
        <v>0</v>
      </c>
      <c r="AA117" s="3">
        <f t="shared" si="24"/>
        <v>0</v>
      </c>
      <c r="AB117" s="3">
        <f t="shared" si="24"/>
        <v>0</v>
      </c>
      <c r="AC117" s="3">
        <f t="shared" si="24"/>
        <v>0</v>
      </c>
      <c r="AD117" s="3">
        <f t="shared" si="24"/>
        <v>0</v>
      </c>
      <c r="AE117" s="3">
        <f t="shared" si="24"/>
        <v>0</v>
      </c>
      <c r="AF117" s="4"/>
      <c r="AG117" s="111">
        <f>SUM(AG105:AG116)</f>
        <v>0</v>
      </c>
      <c r="AH117" s="111">
        <f t="shared" ref="AH117:AS117" si="25">SUM(AH105:AH116)</f>
        <v>0</v>
      </c>
      <c r="AI117" s="111">
        <f t="shared" si="25"/>
        <v>0</v>
      </c>
      <c r="AJ117" s="111">
        <f t="shared" si="25"/>
        <v>0</v>
      </c>
      <c r="AK117" s="111">
        <f t="shared" si="25"/>
        <v>0</v>
      </c>
      <c r="AL117" s="111">
        <f t="shared" si="25"/>
        <v>0</v>
      </c>
      <c r="AM117" s="111">
        <f t="shared" si="25"/>
        <v>0</v>
      </c>
      <c r="AN117" s="111">
        <f t="shared" si="25"/>
        <v>0</v>
      </c>
      <c r="AO117" s="111">
        <f t="shared" si="25"/>
        <v>0</v>
      </c>
      <c r="AP117" s="111">
        <f t="shared" si="25"/>
        <v>0</v>
      </c>
      <c r="AQ117" s="111">
        <f t="shared" si="25"/>
        <v>0</v>
      </c>
      <c r="AR117" s="111">
        <f t="shared" si="25"/>
        <v>0</v>
      </c>
      <c r="AS117" s="111">
        <f t="shared" si="25"/>
        <v>0</v>
      </c>
    </row>
    <row r="118" spans="1:46">
      <c r="AB118" s="259"/>
      <c r="AC118" s="259"/>
      <c r="AD118" s="259"/>
      <c r="AE118" s="259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</row>
    <row r="119" spans="1:46" ht="19.5" customHeight="1">
      <c r="D119" s="261" t="s">
        <v>73</v>
      </c>
      <c r="E119" s="9">
        <f>SUM(E15+E20+E26+E34+E47+E54+E61+E67+E79+E103+E95+E117)</f>
        <v>3</v>
      </c>
      <c r="F119" s="9">
        <f t="shared" ref="F119:I119" si="26">SUM(F15+F20+F26+F34+F47+F54+F61+F67+F79+F103+F95+F117)</f>
        <v>49</v>
      </c>
      <c r="G119" s="9">
        <f t="shared" si="26"/>
        <v>0</v>
      </c>
      <c r="H119" s="9">
        <f t="shared" si="26"/>
        <v>0</v>
      </c>
      <c r="I119" s="9">
        <f t="shared" si="26"/>
        <v>0</v>
      </c>
      <c r="J119" s="9">
        <f t="shared" ref="J119:N119" si="27">SUM(J15+J20+J26+J34+J47+J54+J61+J67+J79+J103+J95+J117)</f>
        <v>0</v>
      </c>
      <c r="K119" s="9">
        <f t="shared" si="27"/>
        <v>0</v>
      </c>
      <c r="L119" s="9">
        <f t="shared" si="27"/>
        <v>0</v>
      </c>
      <c r="M119" s="9">
        <f t="shared" si="27"/>
        <v>0</v>
      </c>
      <c r="N119" s="9">
        <f t="shared" si="27"/>
        <v>0</v>
      </c>
      <c r="O119" s="9">
        <f t="shared" ref="O119:R119" si="28">SUM(O15+O20+O26+O34+O47+O54+O61+O67+O79+O103+O95+O117)</f>
        <v>0</v>
      </c>
      <c r="P119" s="9">
        <f t="shared" si="28"/>
        <v>0</v>
      </c>
      <c r="Q119" s="9">
        <f t="shared" si="28"/>
        <v>0</v>
      </c>
      <c r="R119" s="9">
        <f t="shared" si="28"/>
        <v>0</v>
      </c>
      <c r="S119" s="9">
        <f t="shared" ref="S119:V119" si="29">SUM(S15+S20+S26+S34+S47+S54+S61+S67+S79+S103+S95+S117)</f>
        <v>0</v>
      </c>
      <c r="T119" s="9">
        <f t="shared" si="29"/>
        <v>0</v>
      </c>
      <c r="U119" s="9">
        <f t="shared" si="29"/>
        <v>0</v>
      </c>
      <c r="V119" s="9">
        <f t="shared" si="29"/>
        <v>0</v>
      </c>
      <c r="W119" s="9">
        <f t="shared" ref="W119:AS119" si="30">SUM(W15+W20+W26+W34+W47+W54+W61+W67+W79+W103+W95+W117)</f>
        <v>7</v>
      </c>
      <c r="X119" s="9">
        <f t="shared" si="30"/>
        <v>42</v>
      </c>
      <c r="Y119" s="9">
        <f t="shared" si="30"/>
        <v>11</v>
      </c>
      <c r="Z119" s="9">
        <f t="shared" si="30"/>
        <v>8</v>
      </c>
      <c r="AA119" s="9">
        <f t="shared" si="30"/>
        <v>13</v>
      </c>
      <c r="AB119" s="9">
        <f t="shared" si="30"/>
        <v>10</v>
      </c>
      <c r="AC119" s="9">
        <f t="shared" si="30"/>
        <v>6</v>
      </c>
      <c r="AD119" s="9">
        <f t="shared" si="30"/>
        <v>1</v>
      </c>
      <c r="AE119" s="9">
        <f t="shared" si="30"/>
        <v>0</v>
      </c>
      <c r="AF119" s="4"/>
      <c r="AG119" s="111">
        <f t="shared" si="30"/>
        <v>0</v>
      </c>
      <c r="AH119" s="111">
        <f t="shared" si="30"/>
        <v>0</v>
      </c>
      <c r="AI119" s="111">
        <f t="shared" si="30"/>
        <v>0</v>
      </c>
      <c r="AJ119" s="111">
        <f t="shared" si="30"/>
        <v>0</v>
      </c>
      <c r="AK119" s="111">
        <f t="shared" si="30"/>
        <v>0</v>
      </c>
      <c r="AL119" s="111">
        <f t="shared" si="30"/>
        <v>0</v>
      </c>
      <c r="AM119" s="111">
        <f t="shared" si="30"/>
        <v>0</v>
      </c>
      <c r="AN119" s="111">
        <f t="shared" si="30"/>
        <v>0</v>
      </c>
      <c r="AO119" s="111">
        <f t="shared" si="30"/>
        <v>0</v>
      </c>
      <c r="AP119" s="111">
        <f t="shared" si="30"/>
        <v>0</v>
      </c>
      <c r="AQ119" s="111">
        <f t="shared" si="30"/>
        <v>0</v>
      </c>
      <c r="AR119" s="111">
        <f t="shared" si="30"/>
        <v>0</v>
      </c>
      <c r="AS119" s="111">
        <f t="shared" si="30"/>
        <v>0</v>
      </c>
    </row>
    <row r="120" spans="1:46" ht="16.5" thickBot="1"/>
    <row r="121" spans="1:46" ht="21.75" customHeight="1" thickBot="1">
      <c r="A121" s="1846" t="s">
        <v>45</v>
      </c>
      <c r="B121" s="1848" t="s">
        <v>66</v>
      </c>
      <c r="C121" s="1849"/>
      <c r="D121" s="1854" t="s">
        <v>67</v>
      </c>
      <c r="E121" s="1855" t="s">
        <v>94</v>
      </c>
      <c r="F121" s="1856"/>
      <c r="G121" s="1856"/>
      <c r="H121" s="1856"/>
      <c r="I121" s="1856"/>
      <c r="J121" s="1856"/>
      <c r="K121" s="1856"/>
      <c r="L121" s="1856"/>
      <c r="M121" s="1856"/>
      <c r="N121" s="1856"/>
      <c r="O121" s="1856"/>
      <c r="P121" s="1856"/>
      <c r="Q121" s="1822"/>
      <c r="R121" s="1822"/>
      <c r="S121" s="1822"/>
      <c r="T121" s="1822"/>
      <c r="U121" s="1857"/>
      <c r="V121" s="1857"/>
      <c r="W121" s="1858"/>
      <c r="X121" s="1"/>
      <c r="Y121" s="1"/>
      <c r="Z121" s="1"/>
      <c r="AA121" s="1"/>
      <c r="AJ121" s="4"/>
    </row>
    <row r="122" spans="1:46" ht="21.75" customHeight="1" thickBot="1">
      <c r="A122" s="1847"/>
      <c r="B122" s="1850"/>
      <c r="C122" s="1851"/>
      <c r="D122" s="1846"/>
      <c r="E122" s="1859" t="s">
        <v>0</v>
      </c>
      <c r="F122" s="1859"/>
      <c r="G122" s="1859"/>
      <c r="H122" s="1859"/>
      <c r="I122" s="1859"/>
      <c r="J122" s="1859" t="s">
        <v>1</v>
      </c>
      <c r="K122" s="1859"/>
      <c r="L122" s="1859"/>
      <c r="M122" s="1859"/>
      <c r="N122" s="1859"/>
      <c r="O122" s="1860" t="s">
        <v>43</v>
      </c>
      <c r="P122" s="1861"/>
      <c r="Q122" s="1862" t="s">
        <v>194</v>
      </c>
      <c r="R122" s="1822"/>
      <c r="S122" s="1822"/>
      <c r="T122" s="1822"/>
      <c r="U122" s="1857"/>
      <c r="V122" s="1857"/>
      <c r="W122" s="1858"/>
      <c r="X122" s="1"/>
      <c r="Y122" s="1"/>
      <c r="Z122" s="1"/>
      <c r="AA122" s="1"/>
      <c r="AJ122" s="4"/>
    </row>
    <row r="123" spans="1:46" ht="30" customHeight="1" thickBot="1">
      <c r="A123" s="1847"/>
      <c r="B123" s="1852"/>
      <c r="C123" s="1853"/>
      <c r="D123" s="1854"/>
      <c r="E123" s="636" t="s">
        <v>98</v>
      </c>
      <c r="F123" s="636" t="s">
        <v>72</v>
      </c>
      <c r="G123" s="637" t="s">
        <v>99</v>
      </c>
      <c r="H123" s="637" t="s">
        <v>70</v>
      </c>
      <c r="I123" s="637" t="s">
        <v>71</v>
      </c>
      <c r="J123" s="637" t="s">
        <v>98</v>
      </c>
      <c r="K123" s="636" t="s">
        <v>72</v>
      </c>
      <c r="L123" s="637" t="s">
        <v>99</v>
      </c>
      <c r="M123" s="637" t="s">
        <v>70</v>
      </c>
      <c r="N123" s="637" t="s">
        <v>71</v>
      </c>
      <c r="O123" s="637" t="s">
        <v>100</v>
      </c>
      <c r="P123" s="637" t="s">
        <v>101</v>
      </c>
      <c r="Q123" s="638" t="s">
        <v>197</v>
      </c>
      <c r="R123" s="638" t="s">
        <v>198</v>
      </c>
      <c r="S123" s="638" t="s">
        <v>199</v>
      </c>
      <c r="T123" s="638" t="s">
        <v>200</v>
      </c>
      <c r="U123" s="638" t="s">
        <v>201</v>
      </c>
      <c r="V123" s="639" t="s">
        <v>202</v>
      </c>
      <c r="W123" s="638" t="s">
        <v>203</v>
      </c>
      <c r="X123" s="4"/>
      <c r="Y123" s="4"/>
      <c r="Z123" s="1"/>
      <c r="AA123" s="1"/>
      <c r="AN123" s="4"/>
    </row>
    <row r="124" spans="1:46">
      <c r="A124" s="806" t="s">
        <v>432</v>
      </c>
      <c r="B124" s="1938" t="s">
        <v>523</v>
      </c>
      <c r="C124" s="1939"/>
      <c r="D124" s="807">
        <v>30</v>
      </c>
      <c r="E124" s="775"/>
      <c r="F124" s="773"/>
      <c r="G124" s="773"/>
      <c r="H124" s="773"/>
      <c r="I124" s="774"/>
      <c r="J124" s="808">
        <v>1</v>
      </c>
      <c r="K124" s="809">
        <v>10</v>
      </c>
      <c r="L124" s="809">
        <v>7</v>
      </c>
      <c r="M124" s="809">
        <v>1</v>
      </c>
      <c r="N124" s="810">
        <v>2</v>
      </c>
      <c r="O124" s="808">
        <v>0</v>
      </c>
      <c r="P124" s="811">
        <v>10</v>
      </c>
      <c r="Q124" s="808">
        <v>1</v>
      </c>
      <c r="R124" s="809">
        <v>0</v>
      </c>
      <c r="S124" s="812">
        <v>3</v>
      </c>
      <c r="T124" s="809">
        <v>2</v>
      </c>
      <c r="U124" s="809">
        <v>2</v>
      </c>
      <c r="V124" s="812">
        <v>2</v>
      </c>
      <c r="W124" s="810">
        <v>0</v>
      </c>
      <c r="X124" s="263"/>
      <c r="Y124" s="263"/>
      <c r="Z124" s="263"/>
      <c r="AA124" s="263"/>
      <c r="AT124" s="4"/>
    </row>
    <row r="125" spans="1:46">
      <c r="A125" s="806"/>
      <c r="B125" s="1938" t="s">
        <v>509</v>
      </c>
      <c r="C125" s="1939"/>
      <c r="D125" s="807">
        <v>42</v>
      </c>
      <c r="E125" s="797"/>
      <c r="F125" s="795"/>
      <c r="G125" s="795"/>
      <c r="H125" s="795"/>
      <c r="I125" s="796"/>
      <c r="J125" s="813">
        <v>2</v>
      </c>
      <c r="K125" s="814">
        <v>22</v>
      </c>
      <c r="L125" s="814">
        <v>12</v>
      </c>
      <c r="M125" s="814">
        <v>5</v>
      </c>
      <c r="N125" s="815">
        <v>5</v>
      </c>
      <c r="O125" s="813">
        <v>0</v>
      </c>
      <c r="P125" s="816">
        <v>22</v>
      </c>
      <c r="Q125" s="817">
        <v>1</v>
      </c>
      <c r="R125" s="818">
        <v>2</v>
      </c>
      <c r="S125" s="819">
        <v>7</v>
      </c>
      <c r="T125" s="818">
        <v>6</v>
      </c>
      <c r="U125" s="818">
        <v>4</v>
      </c>
      <c r="V125" s="819">
        <v>2</v>
      </c>
      <c r="W125" s="820">
        <v>0</v>
      </c>
      <c r="X125" s="263"/>
      <c r="Y125" s="263"/>
      <c r="Z125" s="263"/>
      <c r="AA125" s="263"/>
      <c r="AT125" s="4"/>
    </row>
    <row r="126" spans="1:46">
      <c r="A126" s="821"/>
      <c r="B126" s="1964" t="s">
        <v>438</v>
      </c>
      <c r="C126" s="1965"/>
      <c r="D126" s="822">
        <v>59</v>
      </c>
      <c r="E126" s="797"/>
      <c r="F126" s="795"/>
      <c r="G126" s="795"/>
      <c r="H126" s="795"/>
      <c r="I126" s="796"/>
      <c r="J126" s="813">
        <v>3</v>
      </c>
      <c r="K126" s="814">
        <v>34</v>
      </c>
      <c r="L126" s="814">
        <v>26</v>
      </c>
      <c r="M126" s="814">
        <v>3</v>
      </c>
      <c r="N126" s="815">
        <v>5</v>
      </c>
      <c r="O126" s="813">
        <v>1</v>
      </c>
      <c r="P126" s="816">
        <v>33</v>
      </c>
      <c r="Q126" s="823">
        <v>3</v>
      </c>
      <c r="R126" s="824">
        <v>5</v>
      </c>
      <c r="S126" s="825">
        <v>10</v>
      </c>
      <c r="T126" s="824">
        <v>10</v>
      </c>
      <c r="U126" s="824">
        <v>4</v>
      </c>
      <c r="V126" s="825">
        <v>2</v>
      </c>
      <c r="W126" s="826">
        <v>0</v>
      </c>
      <c r="X126" s="263"/>
      <c r="Y126" s="263"/>
      <c r="Z126" s="263"/>
      <c r="AA126" s="263"/>
      <c r="AT126" s="4"/>
    </row>
    <row r="127" spans="1:46">
      <c r="A127" s="827"/>
      <c r="B127" s="1966" t="s">
        <v>440</v>
      </c>
      <c r="C127" s="1967"/>
      <c r="D127" s="828">
        <v>51</v>
      </c>
      <c r="E127" s="797"/>
      <c r="F127" s="795"/>
      <c r="G127" s="795"/>
      <c r="H127" s="795"/>
      <c r="I127" s="796"/>
      <c r="J127" s="813">
        <v>2</v>
      </c>
      <c r="K127" s="814">
        <v>21</v>
      </c>
      <c r="L127" s="814">
        <v>21</v>
      </c>
      <c r="M127" s="814">
        <v>0</v>
      </c>
      <c r="N127" s="815">
        <v>0</v>
      </c>
      <c r="O127" s="813">
        <v>1</v>
      </c>
      <c r="P127" s="816">
        <v>20</v>
      </c>
      <c r="Q127" s="829">
        <v>3</v>
      </c>
      <c r="R127" s="830">
        <v>1</v>
      </c>
      <c r="S127" s="831">
        <v>1</v>
      </c>
      <c r="T127" s="830">
        <v>9</v>
      </c>
      <c r="U127" s="830">
        <v>3</v>
      </c>
      <c r="V127" s="831">
        <v>2</v>
      </c>
      <c r="W127" s="832">
        <v>2</v>
      </c>
      <c r="X127" s="263"/>
      <c r="Y127" s="263"/>
      <c r="Z127" s="263"/>
      <c r="AA127" s="263"/>
      <c r="AT127" s="4"/>
    </row>
    <row r="128" spans="1:46">
      <c r="A128" s="833"/>
      <c r="B128" s="1968" t="s">
        <v>441</v>
      </c>
      <c r="C128" s="1969"/>
      <c r="D128" s="834">
        <v>39</v>
      </c>
      <c r="E128" s="797"/>
      <c r="F128" s="795"/>
      <c r="G128" s="795"/>
      <c r="H128" s="795"/>
      <c r="I128" s="796"/>
      <c r="J128" s="813">
        <v>2</v>
      </c>
      <c r="K128" s="814">
        <v>24</v>
      </c>
      <c r="L128" s="814">
        <v>17</v>
      </c>
      <c r="M128" s="814">
        <v>6</v>
      </c>
      <c r="N128" s="815">
        <v>1</v>
      </c>
      <c r="O128" s="813">
        <v>3</v>
      </c>
      <c r="P128" s="816">
        <v>21</v>
      </c>
      <c r="Q128" s="835">
        <v>5</v>
      </c>
      <c r="R128" s="836">
        <v>2</v>
      </c>
      <c r="S128" s="837">
        <v>6</v>
      </c>
      <c r="T128" s="836">
        <v>8</v>
      </c>
      <c r="U128" s="836">
        <v>3</v>
      </c>
      <c r="V128" s="837">
        <v>0</v>
      </c>
      <c r="W128" s="838">
        <v>0</v>
      </c>
      <c r="X128" s="263"/>
      <c r="Y128" s="263"/>
      <c r="Z128" s="263"/>
      <c r="AA128" s="263"/>
      <c r="AT128" s="4"/>
    </row>
    <row r="129" spans="1:46">
      <c r="A129" s="839"/>
      <c r="B129" s="1970" t="s">
        <v>442</v>
      </c>
      <c r="C129" s="1971"/>
      <c r="D129" s="840">
        <v>59</v>
      </c>
      <c r="E129" s="797"/>
      <c r="F129" s="795"/>
      <c r="G129" s="795"/>
      <c r="H129" s="795"/>
      <c r="I129" s="796"/>
      <c r="J129" s="813">
        <v>3</v>
      </c>
      <c r="K129" s="814">
        <v>42</v>
      </c>
      <c r="L129" s="814">
        <v>35</v>
      </c>
      <c r="M129" s="814">
        <v>2</v>
      </c>
      <c r="N129" s="815">
        <v>5</v>
      </c>
      <c r="O129" s="813">
        <v>6</v>
      </c>
      <c r="P129" s="816">
        <v>36</v>
      </c>
      <c r="Q129" s="841">
        <v>8</v>
      </c>
      <c r="R129" s="842">
        <v>3</v>
      </c>
      <c r="S129" s="843">
        <v>9</v>
      </c>
      <c r="T129" s="842">
        <v>13</v>
      </c>
      <c r="U129" s="842">
        <v>3</v>
      </c>
      <c r="V129" s="843">
        <v>4</v>
      </c>
      <c r="W129" s="844">
        <v>2</v>
      </c>
      <c r="X129" s="263"/>
      <c r="Y129" s="263"/>
      <c r="Z129" s="263"/>
      <c r="AA129" s="263"/>
      <c r="AT129" s="4"/>
    </row>
    <row r="130" spans="1:46">
      <c r="A130" s="845"/>
      <c r="B130" s="1972" t="s">
        <v>446</v>
      </c>
      <c r="C130" s="1973"/>
      <c r="D130" s="846">
        <v>45</v>
      </c>
      <c r="E130" s="797"/>
      <c r="F130" s="795"/>
      <c r="G130" s="795"/>
      <c r="H130" s="795"/>
      <c r="I130" s="796"/>
      <c r="J130" s="813">
        <v>2</v>
      </c>
      <c r="K130" s="814">
        <v>22</v>
      </c>
      <c r="L130" s="814">
        <v>22</v>
      </c>
      <c r="M130" s="814">
        <v>0</v>
      </c>
      <c r="N130" s="815">
        <v>0</v>
      </c>
      <c r="O130" s="813">
        <v>0</v>
      </c>
      <c r="P130" s="816">
        <v>22</v>
      </c>
      <c r="Q130" s="847">
        <v>4</v>
      </c>
      <c r="R130" s="848">
        <v>1</v>
      </c>
      <c r="S130" s="849">
        <v>2</v>
      </c>
      <c r="T130" s="848">
        <v>8</v>
      </c>
      <c r="U130" s="848">
        <v>3</v>
      </c>
      <c r="V130" s="849">
        <v>2</v>
      </c>
      <c r="W130" s="850">
        <v>2</v>
      </c>
      <c r="X130" s="263"/>
      <c r="Y130" s="263"/>
      <c r="Z130" s="263"/>
      <c r="AA130" s="263"/>
      <c r="AT130" s="4"/>
    </row>
    <row r="131" spans="1:46">
      <c r="A131" s="851" t="s">
        <v>449</v>
      </c>
      <c r="B131" s="1974" t="s">
        <v>524</v>
      </c>
      <c r="C131" s="1975"/>
      <c r="D131" s="852">
        <v>56</v>
      </c>
      <c r="E131" s="797"/>
      <c r="F131" s="795"/>
      <c r="G131" s="795"/>
      <c r="H131" s="795"/>
      <c r="I131" s="796"/>
      <c r="J131" s="813">
        <v>3</v>
      </c>
      <c r="K131" s="814">
        <v>29</v>
      </c>
      <c r="L131" s="814">
        <v>27</v>
      </c>
      <c r="M131" s="814">
        <v>2</v>
      </c>
      <c r="N131" s="815">
        <v>0</v>
      </c>
      <c r="O131" s="813">
        <v>2</v>
      </c>
      <c r="P131" s="816">
        <v>27</v>
      </c>
      <c r="Q131" s="853">
        <v>3</v>
      </c>
      <c r="R131" s="854">
        <v>1</v>
      </c>
      <c r="S131" s="855">
        <v>9</v>
      </c>
      <c r="T131" s="854">
        <v>4</v>
      </c>
      <c r="U131" s="854">
        <v>6</v>
      </c>
      <c r="V131" s="855">
        <v>6</v>
      </c>
      <c r="W131" s="856">
        <v>0</v>
      </c>
      <c r="X131" s="263"/>
      <c r="Y131" s="263"/>
      <c r="Z131" s="263"/>
      <c r="AA131" s="263"/>
      <c r="AT131" s="4"/>
    </row>
    <row r="132" spans="1:46">
      <c r="A132" s="857"/>
      <c r="B132" s="1976" t="s">
        <v>525</v>
      </c>
      <c r="C132" s="1977"/>
      <c r="D132" s="858">
        <v>108</v>
      </c>
      <c r="E132" s="797"/>
      <c r="F132" s="795"/>
      <c r="G132" s="795"/>
      <c r="H132" s="795"/>
      <c r="I132" s="796"/>
      <c r="J132" s="813">
        <v>5</v>
      </c>
      <c r="K132" s="814">
        <v>51</v>
      </c>
      <c r="L132" s="814">
        <v>39</v>
      </c>
      <c r="M132" s="814">
        <v>12</v>
      </c>
      <c r="N132" s="815">
        <v>0</v>
      </c>
      <c r="O132" s="813">
        <v>0</v>
      </c>
      <c r="P132" s="816">
        <v>51</v>
      </c>
      <c r="Q132" s="859">
        <v>2</v>
      </c>
      <c r="R132" s="860">
        <v>7</v>
      </c>
      <c r="S132" s="861">
        <v>5</v>
      </c>
      <c r="T132" s="860">
        <v>10</v>
      </c>
      <c r="U132" s="860">
        <v>11</v>
      </c>
      <c r="V132" s="861">
        <v>9</v>
      </c>
      <c r="W132" s="862">
        <v>7</v>
      </c>
      <c r="X132" s="263"/>
      <c r="Y132" s="263"/>
      <c r="Z132" s="263"/>
      <c r="AA132" s="263"/>
      <c r="AT132" s="4"/>
    </row>
    <row r="133" spans="1:46">
      <c r="A133" s="863"/>
      <c r="B133" s="1978" t="s">
        <v>526</v>
      </c>
      <c r="C133" s="1979"/>
      <c r="D133" s="864">
        <v>20</v>
      </c>
      <c r="E133" s="797"/>
      <c r="F133" s="795"/>
      <c r="G133" s="795"/>
      <c r="H133" s="795"/>
      <c r="I133" s="796"/>
      <c r="J133" s="813">
        <v>1</v>
      </c>
      <c r="K133" s="814">
        <v>10</v>
      </c>
      <c r="L133" s="814">
        <v>10</v>
      </c>
      <c r="M133" s="814">
        <v>0</v>
      </c>
      <c r="N133" s="815">
        <v>0</v>
      </c>
      <c r="O133" s="813">
        <v>0</v>
      </c>
      <c r="P133" s="816">
        <v>10</v>
      </c>
      <c r="Q133" s="865">
        <v>0</v>
      </c>
      <c r="R133" s="866">
        <v>1</v>
      </c>
      <c r="S133" s="867">
        <v>4</v>
      </c>
      <c r="T133" s="866">
        <v>2</v>
      </c>
      <c r="U133" s="866">
        <v>1</v>
      </c>
      <c r="V133" s="867">
        <v>1</v>
      </c>
      <c r="W133" s="868">
        <v>1</v>
      </c>
      <c r="X133" s="263"/>
      <c r="Y133" s="263"/>
      <c r="Z133" s="263"/>
      <c r="AA133" s="263"/>
      <c r="AT133" s="4"/>
    </row>
    <row r="134" spans="1:46">
      <c r="A134" s="869"/>
      <c r="B134" s="1946" t="s">
        <v>511</v>
      </c>
      <c r="C134" s="1947"/>
      <c r="D134" s="870">
        <v>15</v>
      </c>
      <c r="E134" s="797"/>
      <c r="F134" s="795"/>
      <c r="G134" s="795"/>
      <c r="H134" s="795"/>
      <c r="I134" s="796"/>
      <c r="J134" s="813">
        <v>1</v>
      </c>
      <c r="K134" s="814">
        <v>10</v>
      </c>
      <c r="L134" s="814">
        <v>10</v>
      </c>
      <c r="M134" s="814">
        <v>0</v>
      </c>
      <c r="N134" s="815">
        <v>0</v>
      </c>
      <c r="O134" s="813">
        <v>0</v>
      </c>
      <c r="P134" s="816">
        <v>10</v>
      </c>
      <c r="Q134" s="871">
        <v>0</v>
      </c>
      <c r="R134" s="872">
        <v>0</v>
      </c>
      <c r="S134" s="873">
        <v>2</v>
      </c>
      <c r="T134" s="872">
        <v>3</v>
      </c>
      <c r="U134" s="872">
        <v>3</v>
      </c>
      <c r="V134" s="873">
        <v>1</v>
      </c>
      <c r="W134" s="874">
        <v>1</v>
      </c>
      <c r="X134" s="263"/>
      <c r="Y134" s="263"/>
      <c r="Z134" s="263"/>
      <c r="AA134" s="263"/>
      <c r="AT134" s="4"/>
    </row>
    <row r="135" spans="1:46">
      <c r="A135" s="875"/>
      <c r="B135" s="1948" t="s">
        <v>527</v>
      </c>
      <c r="C135" s="1949"/>
      <c r="D135" s="876">
        <v>39</v>
      </c>
      <c r="E135" s="797"/>
      <c r="F135" s="795"/>
      <c r="G135" s="795"/>
      <c r="H135" s="795"/>
      <c r="I135" s="796"/>
      <c r="J135" s="813">
        <v>2</v>
      </c>
      <c r="K135" s="814">
        <v>20</v>
      </c>
      <c r="L135" s="814">
        <v>20</v>
      </c>
      <c r="M135" s="814">
        <v>0</v>
      </c>
      <c r="N135" s="815">
        <v>0</v>
      </c>
      <c r="O135" s="813">
        <v>0</v>
      </c>
      <c r="P135" s="816">
        <v>20</v>
      </c>
      <c r="Q135" s="877">
        <v>1</v>
      </c>
      <c r="R135" s="878">
        <v>0</v>
      </c>
      <c r="S135" s="879">
        <v>1</v>
      </c>
      <c r="T135" s="878">
        <v>1</v>
      </c>
      <c r="U135" s="878">
        <v>6</v>
      </c>
      <c r="V135" s="879">
        <v>5</v>
      </c>
      <c r="W135" s="880">
        <v>6</v>
      </c>
      <c r="X135" s="263"/>
      <c r="Y135" s="263"/>
      <c r="Z135" s="263"/>
      <c r="AA135" s="263"/>
      <c r="AT135" s="4"/>
    </row>
    <row r="136" spans="1:46">
      <c r="A136" s="881"/>
      <c r="B136" s="1950" t="s">
        <v>528</v>
      </c>
      <c r="C136" s="1951"/>
      <c r="D136" s="882">
        <v>57</v>
      </c>
      <c r="E136" s="797"/>
      <c r="F136" s="795"/>
      <c r="G136" s="795"/>
      <c r="H136" s="795"/>
      <c r="I136" s="796"/>
      <c r="J136" s="813">
        <v>3</v>
      </c>
      <c r="K136" s="814">
        <v>30</v>
      </c>
      <c r="L136" s="814">
        <v>24</v>
      </c>
      <c r="M136" s="814">
        <v>6</v>
      </c>
      <c r="N136" s="815">
        <v>0</v>
      </c>
      <c r="O136" s="813">
        <v>0</v>
      </c>
      <c r="P136" s="816">
        <v>30</v>
      </c>
      <c r="Q136" s="883">
        <v>1</v>
      </c>
      <c r="R136" s="884">
        <v>6</v>
      </c>
      <c r="S136" s="885">
        <v>5</v>
      </c>
      <c r="T136" s="884">
        <v>9</v>
      </c>
      <c r="U136" s="884">
        <v>5</v>
      </c>
      <c r="V136" s="885">
        <v>2</v>
      </c>
      <c r="W136" s="886">
        <v>2</v>
      </c>
      <c r="X136" s="263"/>
      <c r="Y136" s="263"/>
      <c r="Z136" s="263"/>
      <c r="AA136" s="263"/>
      <c r="AT136" s="4"/>
    </row>
    <row r="137" spans="1:46">
      <c r="A137" s="887"/>
      <c r="B137" s="1952" t="s">
        <v>513</v>
      </c>
      <c r="C137" s="1953"/>
      <c r="D137" s="888">
        <v>20</v>
      </c>
      <c r="E137" s="797"/>
      <c r="F137" s="795"/>
      <c r="G137" s="795"/>
      <c r="H137" s="795"/>
      <c r="I137" s="796"/>
      <c r="J137" s="813">
        <v>1</v>
      </c>
      <c r="K137" s="814">
        <v>7</v>
      </c>
      <c r="L137" s="814">
        <v>7</v>
      </c>
      <c r="M137" s="814">
        <v>0</v>
      </c>
      <c r="N137" s="815">
        <v>0</v>
      </c>
      <c r="O137" s="813">
        <v>0</v>
      </c>
      <c r="P137" s="816">
        <v>7</v>
      </c>
      <c r="Q137" s="889">
        <v>0</v>
      </c>
      <c r="R137" s="890">
        <v>0</v>
      </c>
      <c r="S137" s="891">
        <v>2</v>
      </c>
      <c r="T137" s="890">
        <v>2</v>
      </c>
      <c r="U137" s="890">
        <v>2</v>
      </c>
      <c r="V137" s="891">
        <v>1</v>
      </c>
      <c r="W137" s="892">
        <v>0</v>
      </c>
      <c r="X137" s="263"/>
      <c r="Y137" s="263"/>
      <c r="Z137" s="263"/>
      <c r="AA137" s="263"/>
      <c r="AT137" s="4"/>
    </row>
    <row r="138" spans="1:46">
      <c r="A138" s="893"/>
      <c r="B138" s="1954" t="s">
        <v>529</v>
      </c>
      <c r="C138" s="1955"/>
      <c r="D138" s="894">
        <v>60</v>
      </c>
      <c r="E138" s="797"/>
      <c r="F138" s="795"/>
      <c r="G138" s="795"/>
      <c r="H138" s="795"/>
      <c r="I138" s="796"/>
      <c r="J138" s="813">
        <v>3</v>
      </c>
      <c r="K138" s="814">
        <v>28</v>
      </c>
      <c r="L138" s="814">
        <v>28</v>
      </c>
      <c r="M138" s="814">
        <v>0</v>
      </c>
      <c r="N138" s="815">
        <v>0</v>
      </c>
      <c r="O138" s="813">
        <v>2</v>
      </c>
      <c r="P138" s="816">
        <v>26</v>
      </c>
      <c r="Q138" s="895">
        <v>3</v>
      </c>
      <c r="R138" s="896">
        <v>1</v>
      </c>
      <c r="S138" s="897">
        <v>9</v>
      </c>
      <c r="T138" s="896">
        <v>4</v>
      </c>
      <c r="U138" s="896">
        <v>6</v>
      </c>
      <c r="V138" s="897">
        <v>5</v>
      </c>
      <c r="W138" s="898">
        <v>0</v>
      </c>
      <c r="X138" s="263"/>
      <c r="Y138" s="263"/>
      <c r="Z138" s="263"/>
      <c r="AA138" s="263"/>
      <c r="AT138" s="4"/>
    </row>
    <row r="139" spans="1:46">
      <c r="A139" s="899" t="s">
        <v>466</v>
      </c>
      <c r="B139" s="1956" t="s">
        <v>467</v>
      </c>
      <c r="C139" s="1957"/>
      <c r="D139" s="900">
        <v>90</v>
      </c>
      <c r="E139" s="797"/>
      <c r="F139" s="795"/>
      <c r="G139" s="795"/>
      <c r="H139" s="795"/>
      <c r="I139" s="796"/>
      <c r="J139" s="813">
        <v>4</v>
      </c>
      <c r="K139" s="814">
        <v>38</v>
      </c>
      <c r="L139" s="814">
        <v>38</v>
      </c>
      <c r="M139" s="814">
        <v>0</v>
      </c>
      <c r="N139" s="815">
        <v>0</v>
      </c>
      <c r="O139" s="813">
        <v>36</v>
      </c>
      <c r="P139" s="816">
        <v>2</v>
      </c>
      <c r="Q139" s="901">
        <v>5</v>
      </c>
      <c r="R139" s="902">
        <v>6</v>
      </c>
      <c r="S139" s="903">
        <v>12</v>
      </c>
      <c r="T139" s="902">
        <v>10</v>
      </c>
      <c r="U139" s="902">
        <v>3</v>
      </c>
      <c r="V139" s="903">
        <v>2</v>
      </c>
      <c r="W139" s="904">
        <v>0</v>
      </c>
      <c r="X139" s="263"/>
      <c r="Y139" s="263"/>
      <c r="Z139" s="263"/>
      <c r="AA139" s="263"/>
      <c r="AT139" s="4"/>
    </row>
    <row r="140" spans="1:46">
      <c r="A140" s="905"/>
      <c r="B140" s="1958" t="s">
        <v>530</v>
      </c>
      <c r="C140" s="1959"/>
      <c r="D140" s="906">
        <v>62</v>
      </c>
      <c r="E140" s="797"/>
      <c r="F140" s="795"/>
      <c r="G140" s="795"/>
      <c r="H140" s="795"/>
      <c r="I140" s="796"/>
      <c r="J140" s="813">
        <v>3</v>
      </c>
      <c r="K140" s="814">
        <v>31</v>
      </c>
      <c r="L140" s="814">
        <v>31</v>
      </c>
      <c r="M140" s="814">
        <v>0</v>
      </c>
      <c r="N140" s="815">
        <v>0</v>
      </c>
      <c r="O140" s="813">
        <v>29</v>
      </c>
      <c r="P140" s="816">
        <v>2</v>
      </c>
      <c r="Q140" s="907">
        <v>5</v>
      </c>
      <c r="R140" s="908">
        <v>4</v>
      </c>
      <c r="S140" s="909">
        <v>10</v>
      </c>
      <c r="T140" s="908">
        <v>7</v>
      </c>
      <c r="U140" s="908">
        <v>3</v>
      </c>
      <c r="V140" s="909">
        <v>2</v>
      </c>
      <c r="W140" s="910">
        <v>0</v>
      </c>
      <c r="X140" s="263"/>
      <c r="Y140" s="263"/>
      <c r="Z140" s="263"/>
      <c r="AA140" s="263"/>
      <c r="AT140" s="4"/>
    </row>
    <row r="141" spans="1:46">
      <c r="A141" s="911"/>
      <c r="B141" s="1960" t="s">
        <v>531</v>
      </c>
      <c r="C141" s="1961"/>
      <c r="D141" s="912">
        <v>42</v>
      </c>
      <c r="E141" s="797"/>
      <c r="F141" s="795"/>
      <c r="G141" s="795"/>
      <c r="H141" s="795"/>
      <c r="I141" s="796"/>
      <c r="J141" s="813">
        <v>2</v>
      </c>
      <c r="K141" s="814">
        <v>20</v>
      </c>
      <c r="L141" s="814">
        <v>19</v>
      </c>
      <c r="M141" s="814">
        <v>1</v>
      </c>
      <c r="N141" s="815">
        <v>0</v>
      </c>
      <c r="O141" s="813">
        <v>18</v>
      </c>
      <c r="P141" s="816">
        <v>2</v>
      </c>
      <c r="Q141" s="913">
        <v>5</v>
      </c>
      <c r="R141" s="914">
        <v>3</v>
      </c>
      <c r="S141" s="915">
        <v>7</v>
      </c>
      <c r="T141" s="914">
        <v>3</v>
      </c>
      <c r="U141" s="914">
        <v>1</v>
      </c>
      <c r="V141" s="915">
        <v>1</v>
      </c>
      <c r="W141" s="916">
        <v>0</v>
      </c>
      <c r="X141" s="263"/>
      <c r="Y141" s="263"/>
      <c r="Z141" s="263"/>
      <c r="AA141" s="263"/>
      <c r="AT141" s="4"/>
    </row>
    <row r="142" spans="1:46">
      <c r="A142" s="917"/>
      <c r="B142" s="1962" t="s">
        <v>532</v>
      </c>
      <c r="C142" s="1963"/>
      <c r="D142" s="918">
        <v>71</v>
      </c>
      <c r="E142" s="797"/>
      <c r="F142" s="795"/>
      <c r="G142" s="795"/>
      <c r="H142" s="795"/>
      <c r="I142" s="796"/>
      <c r="J142" s="813">
        <v>3</v>
      </c>
      <c r="K142" s="814">
        <v>29</v>
      </c>
      <c r="L142" s="814">
        <v>27</v>
      </c>
      <c r="M142" s="814">
        <v>2</v>
      </c>
      <c r="N142" s="815">
        <v>0</v>
      </c>
      <c r="O142" s="813">
        <v>26</v>
      </c>
      <c r="P142" s="816">
        <v>3</v>
      </c>
      <c r="Q142" s="919">
        <v>2</v>
      </c>
      <c r="R142" s="920">
        <v>2</v>
      </c>
      <c r="S142" s="921">
        <v>10</v>
      </c>
      <c r="T142" s="920">
        <v>11</v>
      </c>
      <c r="U142" s="920">
        <v>2</v>
      </c>
      <c r="V142" s="921">
        <v>2</v>
      </c>
      <c r="W142" s="922">
        <v>0</v>
      </c>
      <c r="X142" s="263"/>
      <c r="Y142" s="263"/>
      <c r="Z142" s="263"/>
      <c r="AA142" s="263"/>
      <c r="AT142" s="4"/>
    </row>
    <row r="143" spans="1:46">
      <c r="A143" s="923"/>
      <c r="B143" s="1980" t="s">
        <v>533</v>
      </c>
      <c r="C143" s="1981"/>
      <c r="D143" s="924">
        <v>60</v>
      </c>
      <c r="E143" s="797"/>
      <c r="F143" s="795"/>
      <c r="G143" s="795"/>
      <c r="H143" s="795"/>
      <c r="I143" s="796"/>
      <c r="J143" s="813">
        <v>3</v>
      </c>
      <c r="K143" s="814">
        <v>27</v>
      </c>
      <c r="L143" s="814">
        <v>25</v>
      </c>
      <c r="M143" s="814">
        <v>0</v>
      </c>
      <c r="N143" s="815">
        <v>2</v>
      </c>
      <c r="O143" s="813">
        <v>26</v>
      </c>
      <c r="P143" s="816">
        <v>1</v>
      </c>
      <c r="Q143" s="925">
        <v>1</v>
      </c>
      <c r="R143" s="926">
        <v>3</v>
      </c>
      <c r="S143" s="927">
        <v>8</v>
      </c>
      <c r="T143" s="926">
        <v>8</v>
      </c>
      <c r="U143" s="926">
        <v>4</v>
      </c>
      <c r="V143" s="927">
        <v>3</v>
      </c>
      <c r="W143" s="928">
        <v>0</v>
      </c>
      <c r="X143" s="263"/>
      <c r="Y143" s="263"/>
      <c r="Z143" s="263"/>
      <c r="AA143" s="263"/>
      <c r="AT143" s="4"/>
    </row>
    <row r="144" spans="1:46" ht="31.5">
      <c r="A144" s="929" t="s">
        <v>474</v>
      </c>
      <c r="B144" s="1982" t="s">
        <v>534</v>
      </c>
      <c r="C144" s="1983"/>
      <c r="D144" s="930">
        <v>365</v>
      </c>
      <c r="E144" s="797"/>
      <c r="F144" s="795"/>
      <c r="G144" s="795"/>
      <c r="H144" s="795"/>
      <c r="I144" s="796"/>
      <c r="J144" s="813">
        <v>17</v>
      </c>
      <c r="K144" s="814">
        <v>183</v>
      </c>
      <c r="L144" s="814">
        <v>172</v>
      </c>
      <c r="M144" s="814">
        <v>9</v>
      </c>
      <c r="N144" s="815">
        <v>2</v>
      </c>
      <c r="O144" s="813">
        <v>2</v>
      </c>
      <c r="P144" s="816">
        <v>181</v>
      </c>
      <c r="Q144" s="931">
        <v>31</v>
      </c>
      <c r="R144" s="932">
        <v>35</v>
      </c>
      <c r="S144" s="933">
        <v>73</v>
      </c>
      <c r="T144" s="932">
        <v>37</v>
      </c>
      <c r="U144" s="932">
        <v>7</v>
      </c>
      <c r="V144" s="933">
        <v>0</v>
      </c>
      <c r="W144" s="934">
        <v>0</v>
      </c>
      <c r="X144" s="263"/>
      <c r="Y144" s="263"/>
      <c r="Z144" s="263"/>
      <c r="AA144" s="263"/>
      <c r="AT144" s="4"/>
    </row>
    <row r="145" spans="1:46">
      <c r="A145" s="935"/>
      <c r="B145" s="1984" t="s">
        <v>477</v>
      </c>
      <c r="C145" s="1985"/>
      <c r="D145" s="936">
        <v>123</v>
      </c>
      <c r="E145" s="797"/>
      <c r="F145" s="795"/>
      <c r="G145" s="795"/>
      <c r="H145" s="795"/>
      <c r="I145" s="796"/>
      <c r="J145" s="813">
        <v>6</v>
      </c>
      <c r="K145" s="814">
        <v>67</v>
      </c>
      <c r="L145" s="814">
        <v>58</v>
      </c>
      <c r="M145" s="814">
        <v>9</v>
      </c>
      <c r="N145" s="815">
        <v>0</v>
      </c>
      <c r="O145" s="813">
        <v>3</v>
      </c>
      <c r="P145" s="816">
        <v>64</v>
      </c>
      <c r="Q145" s="937">
        <v>11</v>
      </c>
      <c r="R145" s="938">
        <v>10</v>
      </c>
      <c r="S145" s="939">
        <v>24</v>
      </c>
      <c r="T145" s="938">
        <v>20</v>
      </c>
      <c r="U145" s="938">
        <v>1</v>
      </c>
      <c r="V145" s="939">
        <v>1</v>
      </c>
      <c r="W145" s="940">
        <v>0</v>
      </c>
      <c r="X145" s="263"/>
      <c r="Y145" s="263"/>
      <c r="Z145" s="263"/>
      <c r="AA145" s="263"/>
      <c r="AT145" s="4"/>
    </row>
    <row r="146" spans="1:46">
      <c r="A146" s="941"/>
      <c r="B146" s="1986" t="s">
        <v>535</v>
      </c>
      <c r="C146" s="1987"/>
      <c r="D146" s="942">
        <v>84</v>
      </c>
      <c r="E146" s="797"/>
      <c r="F146" s="795"/>
      <c r="G146" s="795"/>
      <c r="H146" s="795"/>
      <c r="I146" s="796"/>
      <c r="J146" s="813">
        <v>4</v>
      </c>
      <c r="K146" s="814">
        <v>40</v>
      </c>
      <c r="L146" s="814">
        <v>27</v>
      </c>
      <c r="M146" s="814">
        <v>13</v>
      </c>
      <c r="N146" s="815">
        <v>0</v>
      </c>
      <c r="O146" s="813">
        <v>1</v>
      </c>
      <c r="P146" s="816">
        <v>39</v>
      </c>
      <c r="Q146" s="943">
        <v>3</v>
      </c>
      <c r="R146" s="944">
        <v>7</v>
      </c>
      <c r="S146" s="945">
        <v>18</v>
      </c>
      <c r="T146" s="944">
        <v>11</v>
      </c>
      <c r="U146" s="944">
        <v>1</v>
      </c>
      <c r="V146" s="945">
        <v>0</v>
      </c>
      <c r="W146" s="946">
        <v>0</v>
      </c>
      <c r="X146" s="263"/>
      <c r="Y146" s="263"/>
      <c r="Z146" s="263"/>
      <c r="AA146" s="263"/>
      <c r="AT146" s="4"/>
    </row>
    <row r="147" spans="1:46">
      <c r="A147" s="947"/>
      <c r="B147" s="1988" t="s">
        <v>536</v>
      </c>
      <c r="C147" s="1989"/>
      <c r="D147" s="948">
        <v>125</v>
      </c>
      <c r="E147" s="797"/>
      <c r="F147" s="795"/>
      <c r="G147" s="795"/>
      <c r="H147" s="795"/>
      <c r="I147" s="796"/>
      <c r="J147" s="813">
        <v>5</v>
      </c>
      <c r="K147" s="814">
        <v>51</v>
      </c>
      <c r="L147" s="814">
        <v>47</v>
      </c>
      <c r="M147" s="814">
        <v>4</v>
      </c>
      <c r="N147" s="815">
        <v>0</v>
      </c>
      <c r="O147" s="813">
        <v>0</v>
      </c>
      <c r="P147" s="816">
        <v>51</v>
      </c>
      <c r="Q147" s="949">
        <v>6</v>
      </c>
      <c r="R147" s="950">
        <v>9</v>
      </c>
      <c r="S147" s="951">
        <v>20</v>
      </c>
      <c r="T147" s="950">
        <v>13</v>
      </c>
      <c r="U147" s="950">
        <v>3</v>
      </c>
      <c r="V147" s="951">
        <v>0</v>
      </c>
      <c r="W147" s="952">
        <v>0</v>
      </c>
      <c r="X147" s="263"/>
      <c r="Y147" s="263"/>
      <c r="Z147" s="263"/>
      <c r="AA147" s="263"/>
      <c r="AT147" s="4"/>
    </row>
    <row r="148" spans="1:46">
      <c r="A148" s="953"/>
      <c r="B148" s="1990" t="s">
        <v>481</v>
      </c>
      <c r="C148" s="1991"/>
      <c r="D148" s="954">
        <v>63</v>
      </c>
      <c r="E148" s="797"/>
      <c r="F148" s="795"/>
      <c r="G148" s="795"/>
      <c r="H148" s="795"/>
      <c r="I148" s="796"/>
      <c r="J148" s="813">
        <v>3</v>
      </c>
      <c r="K148" s="814">
        <v>34</v>
      </c>
      <c r="L148" s="814">
        <v>31</v>
      </c>
      <c r="M148" s="814">
        <v>3</v>
      </c>
      <c r="N148" s="815">
        <v>0</v>
      </c>
      <c r="O148" s="813">
        <v>0</v>
      </c>
      <c r="P148" s="816">
        <v>34</v>
      </c>
      <c r="Q148" s="955">
        <v>6</v>
      </c>
      <c r="R148" s="956">
        <v>8</v>
      </c>
      <c r="S148" s="957">
        <v>13</v>
      </c>
      <c r="T148" s="956">
        <v>6</v>
      </c>
      <c r="U148" s="956">
        <v>1</v>
      </c>
      <c r="V148" s="957">
        <v>0</v>
      </c>
      <c r="W148" s="958">
        <v>0</v>
      </c>
      <c r="X148" s="263"/>
      <c r="Y148" s="263"/>
      <c r="Z148" s="263"/>
      <c r="AA148" s="263"/>
      <c r="AT148" s="4"/>
    </row>
    <row r="149" spans="1:46">
      <c r="A149" s="959"/>
      <c r="B149" s="1992" t="s">
        <v>537</v>
      </c>
      <c r="C149" s="1993"/>
      <c r="D149" s="960">
        <v>54</v>
      </c>
      <c r="E149" s="797"/>
      <c r="F149" s="795"/>
      <c r="G149" s="795"/>
      <c r="H149" s="795"/>
      <c r="I149" s="796"/>
      <c r="J149" s="813">
        <v>3</v>
      </c>
      <c r="K149" s="814">
        <v>31</v>
      </c>
      <c r="L149" s="814">
        <v>31</v>
      </c>
      <c r="M149" s="814">
        <v>0</v>
      </c>
      <c r="N149" s="815">
        <v>0</v>
      </c>
      <c r="O149" s="813">
        <v>2</v>
      </c>
      <c r="P149" s="816">
        <v>29</v>
      </c>
      <c r="Q149" s="961">
        <v>5</v>
      </c>
      <c r="R149" s="962">
        <v>6</v>
      </c>
      <c r="S149" s="963">
        <v>8</v>
      </c>
      <c r="T149" s="962">
        <v>8</v>
      </c>
      <c r="U149" s="962">
        <v>3</v>
      </c>
      <c r="V149" s="963">
        <v>1</v>
      </c>
      <c r="W149" s="964">
        <v>0</v>
      </c>
      <c r="X149" s="263"/>
      <c r="Y149" s="263"/>
      <c r="Z149" s="263"/>
      <c r="AA149" s="263"/>
      <c r="AT149" s="4"/>
    </row>
    <row r="150" spans="1:46">
      <c r="A150" s="965"/>
      <c r="B150" s="1994" t="s">
        <v>417</v>
      </c>
      <c r="C150" s="1995"/>
      <c r="D150" s="966">
        <v>42</v>
      </c>
      <c r="E150" s="797"/>
      <c r="F150" s="795"/>
      <c r="G150" s="795"/>
      <c r="H150" s="795"/>
      <c r="I150" s="796"/>
      <c r="J150" s="813">
        <v>2</v>
      </c>
      <c r="K150" s="814">
        <v>20</v>
      </c>
      <c r="L150" s="814">
        <v>18</v>
      </c>
      <c r="M150" s="814">
        <v>2</v>
      </c>
      <c r="N150" s="815">
        <v>0</v>
      </c>
      <c r="O150" s="813">
        <v>0</v>
      </c>
      <c r="P150" s="816">
        <v>20</v>
      </c>
      <c r="Q150" s="967">
        <v>5</v>
      </c>
      <c r="R150" s="968">
        <v>1</v>
      </c>
      <c r="S150" s="969">
        <v>8</v>
      </c>
      <c r="T150" s="968">
        <v>6</v>
      </c>
      <c r="U150" s="968">
        <v>0</v>
      </c>
      <c r="V150" s="969">
        <v>0</v>
      </c>
      <c r="W150" s="970">
        <v>0</v>
      </c>
      <c r="X150" s="263"/>
      <c r="Y150" s="263"/>
      <c r="Z150" s="263"/>
      <c r="AA150" s="263"/>
      <c r="AT150" s="4"/>
    </row>
    <row r="151" spans="1:46">
      <c r="A151" s="971" t="s">
        <v>506</v>
      </c>
      <c r="B151" s="1996" t="s">
        <v>538</v>
      </c>
      <c r="C151" s="1997"/>
      <c r="D151" s="972">
        <v>25</v>
      </c>
      <c r="E151" s="797"/>
      <c r="F151" s="795"/>
      <c r="G151" s="795"/>
      <c r="H151" s="795"/>
      <c r="I151" s="796"/>
      <c r="J151" s="813">
        <v>1</v>
      </c>
      <c r="K151" s="814">
        <v>13</v>
      </c>
      <c r="L151" s="814">
        <v>13</v>
      </c>
      <c r="M151" s="814">
        <v>0</v>
      </c>
      <c r="N151" s="815">
        <v>0</v>
      </c>
      <c r="O151" s="813">
        <v>13</v>
      </c>
      <c r="P151" s="816">
        <v>0</v>
      </c>
      <c r="Q151" s="973">
        <v>2</v>
      </c>
      <c r="R151" s="974">
        <v>0</v>
      </c>
      <c r="S151" s="975">
        <v>3</v>
      </c>
      <c r="T151" s="974">
        <v>5</v>
      </c>
      <c r="U151" s="974">
        <v>3</v>
      </c>
      <c r="V151" s="975">
        <v>0</v>
      </c>
      <c r="W151" s="976">
        <v>0</v>
      </c>
      <c r="X151" s="263"/>
      <c r="Y151" s="263"/>
      <c r="Z151" s="263"/>
      <c r="AA151" s="263"/>
      <c r="AT151" s="4"/>
    </row>
    <row r="152" spans="1:46">
      <c r="A152" s="977"/>
      <c r="B152" s="1998" t="s">
        <v>539</v>
      </c>
      <c r="C152" s="1999"/>
      <c r="D152" s="978">
        <v>15</v>
      </c>
      <c r="E152" s="797"/>
      <c r="F152" s="795"/>
      <c r="G152" s="795"/>
      <c r="H152" s="795"/>
      <c r="I152" s="796"/>
      <c r="J152" s="813">
        <v>1</v>
      </c>
      <c r="K152" s="814">
        <v>10</v>
      </c>
      <c r="L152" s="814">
        <v>10</v>
      </c>
      <c r="M152" s="814">
        <v>0</v>
      </c>
      <c r="N152" s="815">
        <v>0</v>
      </c>
      <c r="O152" s="813">
        <v>10</v>
      </c>
      <c r="P152" s="816">
        <v>0</v>
      </c>
      <c r="Q152" s="979">
        <v>1</v>
      </c>
      <c r="R152" s="980">
        <v>0</v>
      </c>
      <c r="S152" s="981">
        <v>2</v>
      </c>
      <c r="T152" s="980">
        <v>4</v>
      </c>
      <c r="U152" s="980">
        <v>3</v>
      </c>
      <c r="V152" s="981">
        <v>0</v>
      </c>
      <c r="W152" s="982">
        <v>0</v>
      </c>
      <c r="X152" s="263"/>
      <c r="Y152" s="263"/>
      <c r="Z152" s="263"/>
      <c r="AA152" s="263"/>
      <c r="AT152" s="4"/>
    </row>
    <row r="153" spans="1:46">
      <c r="A153" s="983"/>
      <c r="B153" s="2000" t="s">
        <v>540</v>
      </c>
      <c r="C153" s="2001"/>
      <c r="D153" s="984">
        <v>20</v>
      </c>
      <c r="E153" s="797"/>
      <c r="F153" s="795"/>
      <c r="G153" s="795"/>
      <c r="H153" s="795"/>
      <c r="I153" s="796"/>
      <c r="J153" s="813">
        <v>1</v>
      </c>
      <c r="K153" s="814">
        <v>9</v>
      </c>
      <c r="L153" s="814">
        <v>9</v>
      </c>
      <c r="M153" s="814">
        <v>0</v>
      </c>
      <c r="N153" s="815">
        <v>0</v>
      </c>
      <c r="O153" s="813">
        <v>9</v>
      </c>
      <c r="P153" s="816">
        <v>0</v>
      </c>
      <c r="Q153" s="985">
        <v>0</v>
      </c>
      <c r="R153" s="986">
        <v>0</v>
      </c>
      <c r="S153" s="987">
        <v>3</v>
      </c>
      <c r="T153" s="986">
        <v>3</v>
      </c>
      <c r="U153" s="986">
        <v>3</v>
      </c>
      <c r="V153" s="987">
        <v>0</v>
      </c>
      <c r="W153" s="988">
        <v>0</v>
      </c>
      <c r="X153" s="263"/>
      <c r="Y153" s="263"/>
      <c r="Z153" s="263"/>
      <c r="AA153" s="263"/>
      <c r="AT153" s="4"/>
    </row>
    <row r="154" spans="1:46">
      <c r="A154" s="989" t="s">
        <v>485</v>
      </c>
      <c r="B154" s="2002" t="s">
        <v>486</v>
      </c>
      <c r="C154" s="2003"/>
      <c r="D154" s="990">
        <v>78</v>
      </c>
      <c r="E154" s="797"/>
      <c r="F154" s="795"/>
      <c r="G154" s="795"/>
      <c r="H154" s="795"/>
      <c r="I154" s="796"/>
      <c r="J154" s="813">
        <v>3</v>
      </c>
      <c r="K154" s="814">
        <v>31</v>
      </c>
      <c r="L154" s="814">
        <v>19</v>
      </c>
      <c r="M154" s="814">
        <v>12</v>
      </c>
      <c r="N154" s="815">
        <v>0</v>
      </c>
      <c r="O154" s="813">
        <v>0</v>
      </c>
      <c r="P154" s="816">
        <v>31</v>
      </c>
      <c r="Q154" s="991">
        <v>1</v>
      </c>
      <c r="R154" s="992">
        <v>7</v>
      </c>
      <c r="S154" s="993">
        <v>3</v>
      </c>
      <c r="T154" s="992">
        <v>11</v>
      </c>
      <c r="U154" s="992">
        <v>5</v>
      </c>
      <c r="V154" s="993">
        <v>2</v>
      </c>
      <c r="W154" s="994">
        <v>2</v>
      </c>
      <c r="X154" s="263"/>
      <c r="Y154" s="263"/>
      <c r="Z154" s="263"/>
      <c r="AA154" s="263"/>
      <c r="AT154" s="4"/>
    </row>
    <row r="155" spans="1:46">
      <c r="A155" s="995"/>
      <c r="B155" s="2004" t="s">
        <v>541</v>
      </c>
      <c r="C155" s="2005"/>
      <c r="D155" s="996">
        <v>54</v>
      </c>
      <c r="E155" s="797"/>
      <c r="F155" s="795"/>
      <c r="G155" s="795"/>
      <c r="H155" s="795"/>
      <c r="I155" s="796"/>
      <c r="J155" s="813">
        <v>2</v>
      </c>
      <c r="K155" s="814">
        <v>20</v>
      </c>
      <c r="L155" s="814">
        <v>20</v>
      </c>
      <c r="M155" s="814">
        <v>0</v>
      </c>
      <c r="N155" s="815">
        <v>0</v>
      </c>
      <c r="O155" s="813">
        <v>0</v>
      </c>
      <c r="P155" s="816">
        <v>20</v>
      </c>
      <c r="Q155" s="997">
        <v>1</v>
      </c>
      <c r="R155" s="998">
        <v>1</v>
      </c>
      <c r="S155" s="999">
        <v>1</v>
      </c>
      <c r="T155" s="998">
        <v>1</v>
      </c>
      <c r="U155" s="998">
        <v>5</v>
      </c>
      <c r="V155" s="999">
        <v>5</v>
      </c>
      <c r="W155" s="1000">
        <v>6</v>
      </c>
      <c r="X155" s="263"/>
      <c r="Y155" s="263"/>
      <c r="Z155" s="263"/>
      <c r="AA155" s="263"/>
      <c r="AT155" s="4"/>
    </row>
    <row r="156" spans="1:46">
      <c r="A156" s="1001" t="s">
        <v>542</v>
      </c>
      <c r="B156" s="2006" t="s">
        <v>543</v>
      </c>
      <c r="C156" s="2007"/>
      <c r="D156" s="1002">
        <v>36</v>
      </c>
      <c r="E156" s="797"/>
      <c r="F156" s="795"/>
      <c r="G156" s="795"/>
      <c r="H156" s="795"/>
      <c r="I156" s="796"/>
      <c r="J156" s="813">
        <v>2</v>
      </c>
      <c r="K156" s="814">
        <v>21</v>
      </c>
      <c r="L156" s="814">
        <v>15</v>
      </c>
      <c r="M156" s="814">
        <v>6</v>
      </c>
      <c r="N156" s="815">
        <v>0</v>
      </c>
      <c r="O156" s="813">
        <v>14</v>
      </c>
      <c r="P156" s="816">
        <v>7</v>
      </c>
      <c r="Q156" s="1003">
        <v>6</v>
      </c>
      <c r="R156" s="1004">
        <v>3</v>
      </c>
      <c r="S156" s="1005">
        <v>7</v>
      </c>
      <c r="T156" s="1004">
        <v>3</v>
      </c>
      <c r="U156" s="1004">
        <v>1</v>
      </c>
      <c r="V156" s="1005">
        <v>1</v>
      </c>
      <c r="W156" s="1006">
        <v>0</v>
      </c>
      <c r="X156" s="263"/>
      <c r="Y156" s="263"/>
      <c r="Z156" s="263"/>
      <c r="AA156" s="263"/>
      <c r="AT156" s="4"/>
    </row>
    <row r="157" spans="1:46">
      <c r="A157" s="1007"/>
      <c r="B157" s="2008" t="s">
        <v>544</v>
      </c>
      <c r="C157" s="2009"/>
      <c r="D157" s="1008">
        <v>45</v>
      </c>
      <c r="E157" s="797"/>
      <c r="F157" s="795"/>
      <c r="G157" s="795"/>
      <c r="H157" s="795"/>
      <c r="I157" s="796"/>
      <c r="J157" s="813">
        <v>2</v>
      </c>
      <c r="K157" s="814">
        <v>23</v>
      </c>
      <c r="L157" s="814">
        <v>21</v>
      </c>
      <c r="M157" s="814">
        <v>0</v>
      </c>
      <c r="N157" s="815">
        <v>2</v>
      </c>
      <c r="O157" s="813">
        <v>15</v>
      </c>
      <c r="P157" s="816">
        <v>8</v>
      </c>
      <c r="Q157" s="1009">
        <v>7</v>
      </c>
      <c r="R157" s="1010">
        <v>3</v>
      </c>
      <c r="S157" s="1011">
        <v>7</v>
      </c>
      <c r="T157" s="1010">
        <v>4</v>
      </c>
      <c r="U157" s="1010">
        <v>1</v>
      </c>
      <c r="V157" s="1011">
        <v>1</v>
      </c>
      <c r="W157" s="1012">
        <v>0</v>
      </c>
      <c r="X157" s="263"/>
      <c r="Y157" s="263"/>
      <c r="Z157" s="263"/>
      <c r="AA157" s="263"/>
      <c r="AT157" s="4"/>
    </row>
    <row r="158" spans="1:46">
      <c r="A158" s="1013"/>
      <c r="B158" s="2010" t="s">
        <v>545</v>
      </c>
      <c r="C158" s="2011"/>
      <c r="D158" s="1014">
        <v>51</v>
      </c>
      <c r="E158" s="797"/>
      <c r="F158" s="795"/>
      <c r="G158" s="795"/>
      <c r="H158" s="795"/>
      <c r="I158" s="796"/>
      <c r="J158" s="813">
        <v>2</v>
      </c>
      <c r="K158" s="814">
        <v>23</v>
      </c>
      <c r="L158" s="814">
        <v>19</v>
      </c>
      <c r="M158" s="814">
        <v>4</v>
      </c>
      <c r="N158" s="815">
        <v>0</v>
      </c>
      <c r="O158" s="813">
        <v>16</v>
      </c>
      <c r="P158" s="816">
        <v>7</v>
      </c>
      <c r="Q158" s="1015">
        <v>6</v>
      </c>
      <c r="R158" s="1016">
        <v>4</v>
      </c>
      <c r="S158" s="1017">
        <v>7</v>
      </c>
      <c r="T158" s="1016">
        <v>4</v>
      </c>
      <c r="U158" s="1016">
        <v>1</v>
      </c>
      <c r="V158" s="1017">
        <v>1</v>
      </c>
      <c r="W158" s="1018">
        <v>0</v>
      </c>
      <c r="X158" s="263"/>
      <c r="Y158" s="263"/>
      <c r="Z158" s="263"/>
      <c r="AA158" s="263"/>
      <c r="AT158" s="4"/>
    </row>
    <row r="159" spans="1:46" ht="31.5">
      <c r="A159" s="1019" t="s">
        <v>546</v>
      </c>
      <c r="B159" s="2012" t="s">
        <v>547</v>
      </c>
      <c r="C159" s="2013"/>
      <c r="D159" s="1020">
        <v>15</v>
      </c>
      <c r="E159" s="797"/>
      <c r="F159" s="795"/>
      <c r="G159" s="795"/>
      <c r="H159" s="795"/>
      <c r="I159" s="796"/>
      <c r="J159" s="813">
        <v>1</v>
      </c>
      <c r="K159" s="814">
        <v>11</v>
      </c>
      <c r="L159" s="814">
        <v>11</v>
      </c>
      <c r="M159" s="814">
        <v>0</v>
      </c>
      <c r="N159" s="815">
        <v>0</v>
      </c>
      <c r="O159" s="813">
        <v>8</v>
      </c>
      <c r="P159" s="816">
        <v>3</v>
      </c>
      <c r="Q159" s="1021">
        <v>1</v>
      </c>
      <c r="R159" s="1022">
        <v>3</v>
      </c>
      <c r="S159" s="1023">
        <v>3</v>
      </c>
      <c r="T159" s="1022">
        <v>2</v>
      </c>
      <c r="U159" s="1022">
        <v>2</v>
      </c>
      <c r="V159" s="1023">
        <v>0</v>
      </c>
      <c r="W159" s="1024">
        <v>0</v>
      </c>
      <c r="X159" s="263"/>
      <c r="Y159" s="263"/>
      <c r="Z159" s="263"/>
      <c r="AA159" s="263"/>
      <c r="AT159" s="4"/>
    </row>
    <row r="160" spans="1:46">
      <c r="A160" s="1025"/>
      <c r="B160" s="2014" t="s">
        <v>548</v>
      </c>
      <c r="C160" s="2015"/>
      <c r="D160" s="1026">
        <v>20</v>
      </c>
      <c r="E160" s="797"/>
      <c r="F160" s="795"/>
      <c r="G160" s="795"/>
      <c r="H160" s="795"/>
      <c r="I160" s="796"/>
      <c r="J160" s="813">
        <v>1</v>
      </c>
      <c r="K160" s="814">
        <v>8</v>
      </c>
      <c r="L160" s="814">
        <v>8</v>
      </c>
      <c r="M160" s="814">
        <v>0</v>
      </c>
      <c r="N160" s="815">
        <v>0</v>
      </c>
      <c r="O160" s="813">
        <v>5</v>
      </c>
      <c r="P160" s="816">
        <v>3</v>
      </c>
      <c r="Q160" s="1027">
        <v>1</v>
      </c>
      <c r="R160" s="1028">
        <v>0</v>
      </c>
      <c r="S160" s="1029">
        <v>2</v>
      </c>
      <c r="T160" s="1028">
        <v>2</v>
      </c>
      <c r="U160" s="1028">
        <v>3</v>
      </c>
      <c r="V160" s="1029">
        <v>0</v>
      </c>
      <c r="W160" s="1030">
        <v>0</v>
      </c>
      <c r="X160" s="263"/>
      <c r="Y160" s="263"/>
      <c r="Z160" s="263"/>
      <c r="AA160" s="263"/>
      <c r="AT160" s="4"/>
    </row>
    <row r="161" spans="1:46">
      <c r="A161" s="1031"/>
      <c r="B161" s="2016" t="s">
        <v>549</v>
      </c>
      <c r="C161" s="2017"/>
      <c r="D161" s="1032">
        <v>24</v>
      </c>
      <c r="E161" s="797"/>
      <c r="F161" s="795"/>
      <c r="G161" s="795"/>
      <c r="H161" s="795"/>
      <c r="I161" s="796"/>
      <c r="J161" s="813">
        <v>1</v>
      </c>
      <c r="K161" s="814">
        <v>9</v>
      </c>
      <c r="L161" s="814">
        <v>9</v>
      </c>
      <c r="M161" s="814">
        <v>0</v>
      </c>
      <c r="N161" s="815">
        <v>0</v>
      </c>
      <c r="O161" s="813">
        <v>4</v>
      </c>
      <c r="P161" s="816">
        <v>5</v>
      </c>
      <c r="Q161" s="1033">
        <v>3</v>
      </c>
      <c r="R161" s="1034">
        <v>0</v>
      </c>
      <c r="S161" s="1035">
        <v>0</v>
      </c>
      <c r="T161" s="1034">
        <v>2</v>
      </c>
      <c r="U161" s="1034">
        <v>2</v>
      </c>
      <c r="V161" s="1035">
        <v>2</v>
      </c>
      <c r="W161" s="1036">
        <v>0</v>
      </c>
      <c r="X161" s="263"/>
      <c r="Y161" s="263"/>
      <c r="Z161" s="263"/>
      <c r="AA161" s="263"/>
      <c r="AT161" s="4"/>
    </row>
    <row r="162" spans="1:46">
      <c r="A162" s="1037"/>
      <c r="B162" s="2018" t="s">
        <v>550</v>
      </c>
      <c r="C162" s="2019"/>
      <c r="D162" s="1038">
        <v>39</v>
      </c>
      <c r="E162" s="797"/>
      <c r="F162" s="795"/>
      <c r="G162" s="795"/>
      <c r="H162" s="795"/>
      <c r="I162" s="796"/>
      <c r="J162" s="813">
        <v>2</v>
      </c>
      <c r="K162" s="814">
        <v>17</v>
      </c>
      <c r="L162" s="814">
        <v>17</v>
      </c>
      <c r="M162" s="814">
        <v>0</v>
      </c>
      <c r="N162" s="815">
        <v>0</v>
      </c>
      <c r="O162" s="813">
        <v>6</v>
      </c>
      <c r="P162" s="816">
        <v>11</v>
      </c>
      <c r="Q162" s="1039">
        <v>6</v>
      </c>
      <c r="R162" s="1040">
        <v>0</v>
      </c>
      <c r="S162" s="1041">
        <v>1</v>
      </c>
      <c r="T162" s="1040">
        <v>4</v>
      </c>
      <c r="U162" s="1040">
        <v>4</v>
      </c>
      <c r="V162" s="1041">
        <v>2</v>
      </c>
      <c r="W162" s="1042">
        <v>0</v>
      </c>
      <c r="X162" s="263"/>
      <c r="Y162" s="263"/>
      <c r="Z162" s="263"/>
      <c r="AA162" s="263"/>
      <c r="AT162" s="4"/>
    </row>
    <row r="163" spans="1:46">
      <c r="A163" s="1043"/>
      <c r="B163" s="2020" t="s">
        <v>551</v>
      </c>
      <c r="C163" s="2021"/>
      <c r="D163" s="1044">
        <v>38</v>
      </c>
      <c r="E163" s="797"/>
      <c r="F163" s="795"/>
      <c r="G163" s="795"/>
      <c r="H163" s="795"/>
      <c r="I163" s="796"/>
      <c r="J163" s="813">
        <v>2</v>
      </c>
      <c r="K163" s="814">
        <v>21</v>
      </c>
      <c r="L163" s="814">
        <v>19</v>
      </c>
      <c r="M163" s="814">
        <v>2</v>
      </c>
      <c r="N163" s="815">
        <v>0</v>
      </c>
      <c r="O163" s="813">
        <v>11</v>
      </c>
      <c r="P163" s="816">
        <v>10</v>
      </c>
      <c r="Q163" s="1045">
        <v>3</v>
      </c>
      <c r="R163" s="1046">
        <v>2</v>
      </c>
      <c r="S163" s="1047">
        <v>4</v>
      </c>
      <c r="T163" s="1046">
        <v>6</v>
      </c>
      <c r="U163" s="1046">
        <v>5</v>
      </c>
      <c r="V163" s="1047">
        <v>1</v>
      </c>
      <c r="W163" s="1048">
        <v>0</v>
      </c>
      <c r="X163" s="263"/>
      <c r="Y163" s="263"/>
      <c r="Z163" s="263"/>
      <c r="AA163" s="263"/>
      <c r="AT163" s="4"/>
    </row>
    <row r="164" spans="1:46">
      <c r="A164" s="1049" t="s">
        <v>494</v>
      </c>
      <c r="B164" s="2022" t="s">
        <v>520</v>
      </c>
      <c r="C164" s="2023"/>
      <c r="D164" s="1050">
        <v>221</v>
      </c>
      <c r="E164" s="797"/>
      <c r="F164" s="795"/>
      <c r="G164" s="795"/>
      <c r="H164" s="795"/>
      <c r="I164" s="796"/>
      <c r="J164" s="813">
        <v>9</v>
      </c>
      <c r="K164" s="814">
        <v>91</v>
      </c>
      <c r="L164" s="814">
        <v>91</v>
      </c>
      <c r="M164" s="814">
        <v>0</v>
      </c>
      <c r="N164" s="815">
        <v>0</v>
      </c>
      <c r="O164" s="813">
        <v>6</v>
      </c>
      <c r="P164" s="816">
        <v>85</v>
      </c>
      <c r="Q164" s="1051">
        <v>7</v>
      </c>
      <c r="R164" s="1052">
        <v>14</v>
      </c>
      <c r="S164" s="1053">
        <v>27</v>
      </c>
      <c r="T164" s="1052">
        <v>17</v>
      </c>
      <c r="U164" s="1052">
        <v>17</v>
      </c>
      <c r="V164" s="1053">
        <v>9</v>
      </c>
      <c r="W164" s="1054">
        <v>0</v>
      </c>
      <c r="X164" s="263"/>
      <c r="Y164" s="263"/>
      <c r="Z164" s="263"/>
      <c r="AA164" s="263"/>
      <c r="AT164" s="4"/>
    </row>
    <row r="165" spans="1:46">
      <c r="A165" s="1055"/>
      <c r="B165" s="2024" t="s">
        <v>552</v>
      </c>
      <c r="C165" s="2025"/>
      <c r="D165" s="1056">
        <v>45</v>
      </c>
      <c r="E165" s="797"/>
      <c r="F165" s="795"/>
      <c r="G165" s="795"/>
      <c r="H165" s="795"/>
      <c r="I165" s="796"/>
      <c r="J165" s="813">
        <v>2</v>
      </c>
      <c r="K165" s="814">
        <v>20</v>
      </c>
      <c r="L165" s="814">
        <v>20</v>
      </c>
      <c r="M165" s="814">
        <v>0</v>
      </c>
      <c r="N165" s="815">
        <v>0</v>
      </c>
      <c r="O165" s="813">
        <v>0</v>
      </c>
      <c r="P165" s="816">
        <v>20</v>
      </c>
      <c r="Q165" s="1057">
        <v>1</v>
      </c>
      <c r="R165" s="1058">
        <v>5</v>
      </c>
      <c r="S165" s="1059">
        <v>5</v>
      </c>
      <c r="T165" s="1058">
        <v>5</v>
      </c>
      <c r="U165" s="1058">
        <v>3</v>
      </c>
      <c r="V165" s="1059">
        <v>1</v>
      </c>
      <c r="W165" s="1060">
        <v>0</v>
      </c>
      <c r="X165" s="263"/>
      <c r="Y165" s="263"/>
      <c r="Z165" s="263"/>
      <c r="AA165" s="263"/>
      <c r="AT165" s="4"/>
    </row>
    <row r="166" spans="1:46">
      <c r="A166" s="1061"/>
      <c r="B166" s="2026" t="s">
        <v>499</v>
      </c>
      <c r="C166" s="2027"/>
      <c r="D166" s="1062">
        <v>51</v>
      </c>
      <c r="E166" s="797"/>
      <c r="F166" s="795"/>
      <c r="G166" s="795"/>
      <c r="H166" s="795"/>
      <c r="I166" s="796"/>
      <c r="J166" s="813">
        <v>2</v>
      </c>
      <c r="K166" s="814">
        <v>20</v>
      </c>
      <c r="L166" s="814">
        <v>20</v>
      </c>
      <c r="M166" s="814">
        <v>0</v>
      </c>
      <c r="N166" s="815">
        <v>0</v>
      </c>
      <c r="O166" s="813">
        <v>0</v>
      </c>
      <c r="P166" s="816">
        <v>20</v>
      </c>
      <c r="Q166" s="1063">
        <v>1</v>
      </c>
      <c r="R166" s="1064">
        <v>5</v>
      </c>
      <c r="S166" s="1065">
        <v>5</v>
      </c>
      <c r="T166" s="1064">
        <v>5</v>
      </c>
      <c r="U166" s="1064">
        <v>3</v>
      </c>
      <c r="V166" s="1065">
        <v>1</v>
      </c>
      <c r="W166" s="1066">
        <v>0</v>
      </c>
      <c r="X166" s="263"/>
      <c r="Y166" s="263"/>
      <c r="Z166" s="263"/>
      <c r="AA166" s="263"/>
      <c r="AT166" s="4"/>
    </row>
    <row r="167" spans="1:46">
      <c r="A167" s="1067"/>
      <c r="B167" s="2028" t="s">
        <v>500</v>
      </c>
      <c r="C167" s="2029"/>
      <c r="D167" s="1068">
        <v>108</v>
      </c>
      <c r="E167" s="797"/>
      <c r="F167" s="795"/>
      <c r="G167" s="795"/>
      <c r="H167" s="795"/>
      <c r="I167" s="796"/>
      <c r="J167" s="813">
        <v>6</v>
      </c>
      <c r="K167" s="814">
        <v>60</v>
      </c>
      <c r="L167" s="814">
        <v>56</v>
      </c>
      <c r="M167" s="814">
        <v>4</v>
      </c>
      <c r="N167" s="815">
        <v>0</v>
      </c>
      <c r="O167" s="813">
        <v>5</v>
      </c>
      <c r="P167" s="816">
        <v>55</v>
      </c>
      <c r="Q167" s="1069">
        <v>5</v>
      </c>
      <c r="R167" s="1070">
        <v>14</v>
      </c>
      <c r="S167" s="1071">
        <v>17</v>
      </c>
      <c r="T167" s="1070">
        <v>12</v>
      </c>
      <c r="U167" s="1070">
        <v>8</v>
      </c>
      <c r="V167" s="1071">
        <v>4</v>
      </c>
      <c r="W167" s="1072">
        <v>0</v>
      </c>
      <c r="X167" s="263"/>
      <c r="Y167" s="263"/>
      <c r="Z167" s="263"/>
      <c r="AA167" s="263"/>
      <c r="AT167" s="4"/>
    </row>
    <row r="168" spans="1:46">
      <c r="A168" s="1073"/>
      <c r="B168" s="2030" t="s">
        <v>502</v>
      </c>
      <c r="C168" s="2031"/>
      <c r="D168" s="1074">
        <v>36</v>
      </c>
      <c r="E168" s="797"/>
      <c r="F168" s="795"/>
      <c r="G168" s="795"/>
      <c r="H168" s="795"/>
      <c r="I168" s="796"/>
      <c r="J168" s="813">
        <v>2</v>
      </c>
      <c r="K168" s="814">
        <v>20</v>
      </c>
      <c r="L168" s="814">
        <v>20</v>
      </c>
      <c r="M168" s="814">
        <v>0</v>
      </c>
      <c r="N168" s="815">
        <v>0</v>
      </c>
      <c r="O168" s="813">
        <v>0</v>
      </c>
      <c r="P168" s="816">
        <v>20</v>
      </c>
      <c r="Q168" s="1075">
        <v>1</v>
      </c>
      <c r="R168" s="1076">
        <v>5</v>
      </c>
      <c r="S168" s="1077">
        <v>5</v>
      </c>
      <c r="T168" s="1076">
        <v>5</v>
      </c>
      <c r="U168" s="1076">
        <v>3</v>
      </c>
      <c r="V168" s="1077">
        <v>1</v>
      </c>
      <c r="W168" s="1078">
        <v>0</v>
      </c>
      <c r="X168" s="263"/>
      <c r="Y168" s="263"/>
      <c r="Z168" s="263"/>
      <c r="AA168" s="263"/>
      <c r="AT168" s="4"/>
    </row>
    <row r="169" spans="1:46">
      <c r="A169" s="1079"/>
      <c r="B169" s="2032" t="s">
        <v>522</v>
      </c>
      <c r="C169" s="2033"/>
      <c r="D169" s="1080">
        <v>138</v>
      </c>
      <c r="E169" s="797"/>
      <c r="F169" s="795"/>
      <c r="G169" s="795"/>
      <c r="H169" s="795"/>
      <c r="I169" s="796"/>
      <c r="J169" s="813">
        <v>6</v>
      </c>
      <c r="K169" s="814">
        <v>59</v>
      </c>
      <c r="L169" s="814">
        <v>57</v>
      </c>
      <c r="M169" s="814">
        <v>2</v>
      </c>
      <c r="N169" s="815">
        <v>0</v>
      </c>
      <c r="O169" s="813">
        <v>5</v>
      </c>
      <c r="P169" s="816">
        <v>54</v>
      </c>
      <c r="Q169" s="1081">
        <v>4</v>
      </c>
      <c r="R169" s="1082">
        <v>13</v>
      </c>
      <c r="S169" s="1083">
        <v>17</v>
      </c>
      <c r="T169" s="1082">
        <v>13</v>
      </c>
      <c r="U169" s="1082">
        <v>8</v>
      </c>
      <c r="V169" s="1083">
        <v>4</v>
      </c>
      <c r="W169" s="1084">
        <v>0</v>
      </c>
      <c r="X169" s="263"/>
      <c r="Y169" s="263"/>
      <c r="Z169" s="263"/>
      <c r="AA169" s="263"/>
      <c r="AT169" s="4"/>
    </row>
    <row r="170" spans="1:46">
      <c r="A170" s="488"/>
      <c r="B170" s="1936"/>
      <c r="C170" s="1937"/>
      <c r="D170" s="257"/>
      <c r="E170" s="194"/>
      <c r="F170" s="192"/>
      <c r="G170" s="192"/>
      <c r="H170" s="192"/>
      <c r="I170" s="193"/>
      <c r="J170" s="327"/>
      <c r="K170" s="328"/>
      <c r="L170" s="328"/>
      <c r="M170" s="328"/>
      <c r="N170" s="329"/>
      <c r="O170" s="327"/>
      <c r="P170" s="330"/>
      <c r="Q170" s="652"/>
      <c r="R170" s="653"/>
      <c r="S170" s="660"/>
      <c r="T170" s="653"/>
      <c r="U170" s="653"/>
      <c r="V170" s="661"/>
      <c r="W170" s="654"/>
      <c r="X170" s="263"/>
      <c r="Y170" s="263"/>
      <c r="Z170" s="263"/>
      <c r="AA170" s="263"/>
      <c r="AT170" s="4"/>
    </row>
    <row r="171" spans="1:46">
      <c r="A171" s="488"/>
      <c r="B171" s="1936"/>
      <c r="C171" s="1937"/>
      <c r="D171" s="257"/>
      <c r="E171" s="194"/>
      <c r="F171" s="192"/>
      <c r="G171" s="192"/>
      <c r="H171" s="192"/>
      <c r="I171" s="193"/>
      <c r="J171" s="327"/>
      <c r="K171" s="328"/>
      <c r="L171" s="328"/>
      <c r="M171" s="328"/>
      <c r="N171" s="329"/>
      <c r="O171" s="327"/>
      <c r="P171" s="330"/>
      <c r="Q171" s="652"/>
      <c r="R171" s="653"/>
      <c r="S171" s="660"/>
      <c r="T171" s="653"/>
      <c r="U171" s="653"/>
      <c r="V171" s="661"/>
      <c r="W171" s="654"/>
      <c r="X171" s="263"/>
      <c r="Y171" s="263"/>
      <c r="Z171" s="263"/>
      <c r="AA171" s="263"/>
      <c r="AT171" s="4"/>
    </row>
    <row r="172" spans="1:46">
      <c r="A172" s="488"/>
      <c r="B172" s="1936"/>
      <c r="C172" s="1937"/>
      <c r="D172" s="257"/>
      <c r="E172" s="194"/>
      <c r="F172" s="192"/>
      <c r="G172" s="192"/>
      <c r="H172" s="192"/>
      <c r="I172" s="193"/>
      <c r="J172" s="327"/>
      <c r="K172" s="328"/>
      <c r="L172" s="328"/>
      <c r="M172" s="328"/>
      <c r="N172" s="329"/>
      <c r="O172" s="327"/>
      <c r="P172" s="330"/>
      <c r="Q172" s="652"/>
      <c r="R172" s="653"/>
      <c r="S172" s="660"/>
      <c r="T172" s="653"/>
      <c r="U172" s="653"/>
      <c r="V172" s="661"/>
      <c r="W172" s="654"/>
      <c r="X172" s="263"/>
      <c r="Y172" s="263"/>
      <c r="Z172" s="263"/>
      <c r="AA172" s="263"/>
      <c r="AT172" s="4"/>
    </row>
    <row r="173" spans="1:46">
      <c r="A173" s="488"/>
      <c r="B173" s="1936"/>
      <c r="C173" s="1937"/>
      <c r="D173" s="257"/>
      <c r="E173" s="194"/>
      <c r="F173" s="192"/>
      <c r="G173" s="192"/>
      <c r="H173" s="192"/>
      <c r="I173" s="193"/>
      <c r="J173" s="327"/>
      <c r="K173" s="328"/>
      <c r="L173" s="328"/>
      <c r="M173" s="328"/>
      <c r="N173" s="329"/>
      <c r="O173" s="327"/>
      <c r="P173" s="330"/>
      <c r="Q173" s="652"/>
      <c r="R173" s="653"/>
      <c r="S173" s="660"/>
      <c r="T173" s="653"/>
      <c r="U173" s="653"/>
      <c r="V173" s="661"/>
      <c r="W173" s="654"/>
      <c r="X173" s="263"/>
      <c r="Y173" s="263"/>
      <c r="Z173" s="263"/>
      <c r="AA173" s="263"/>
      <c r="AT173" s="4"/>
    </row>
    <row r="174" spans="1:46">
      <c r="A174" s="488"/>
      <c r="B174" s="1936"/>
      <c r="C174" s="1937"/>
      <c r="D174" s="257"/>
      <c r="E174" s="194"/>
      <c r="F174" s="192"/>
      <c r="G174" s="192"/>
      <c r="H174" s="192"/>
      <c r="I174" s="193"/>
      <c r="J174" s="327"/>
      <c r="K174" s="328"/>
      <c r="L174" s="328"/>
      <c r="M174" s="328"/>
      <c r="N174" s="329"/>
      <c r="O174" s="327"/>
      <c r="P174" s="330"/>
      <c r="Q174" s="652"/>
      <c r="R174" s="653"/>
      <c r="S174" s="660"/>
      <c r="T174" s="653"/>
      <c r="U174" s="653"/>
      <c r="V174" s="661"/>
      <c r="W174" s="654"/>
      <c r="X174" s="263"/>
      <c r="Y174" s="263"/>
      <c r="Z174" s="263"/>
      <c r="AA174" s="263"/>
      <c r="AT174" s="4"/>
    </row>
    <row r="175" spans="1:46">
      <c r="A175" s="488"/>
      <c r="B175" s="1936"/>
      <c r="C175" s="1937"/>
      <c r="D175" s="257"/>
      <c r="E175" s="194"/>
      <c r="F175" s="192"/>
      <c r="G175" s="192"/>
      <c r="H175" s="192"/>
      <c r="I175" s="193"/>
      <c r="J175" s="327"/>
      <c r="K175" s="328"/>
      <c r="L175" s="328"/>
      <c r="M175" s="328"/>
      <c r="N175" s="329"/>
      <c r="O175" s="327"/>
      <c r="P175" s="330"/>
      <c r="Q175" s="652"/>
      <c r="R175" s="653"/>
      <c r="S175" s="660"/>
      <c r="T175" s="653"/>
      <c r="U175" s="653"/>
      <c r="V175" s="661"/>
      <c r="W175" s="654"/>
      <c r="X175" s="263"/>
      <c r="Y175" s="263"/>
      <c r="Z175" s="263"/>
      <c r="AA175" s="263"/>
      <c r="AT175" s="4"/>
    </row>
    <row r="176" spans="1:46">
      <c r="A176" s="488"/>
      <c r="B176" s="1936"/>
      <c r="C176" s="1937"/>
      <c r="D176" s="257"/>
      <c r="E176" s="194"/>
      <c r="F176" s="192"/>
      <c r="G176" s="192"/>
      <c r="H176" s="192"/>
      <c r="I176" s="193"/>
      <c r="J176" s="327"/>
      <c r="K176" s="328"/>
      <c r="L176" s="328"/>
      <c r="M176" s="328"/>
      <c r="N176" s="329"/>
      <c r="O176" s="327"/>
      <c r="P176" s="330"/>
      <c r="Q176" s="652"/>
      <c r="R176" s="653"/>
      <c r="S176" s="660"/>
      <c r="T176" s="653"/>
      <c r="U176" s="653"/>
      <c r="V176" s="661"/>
      <c r="W176" s="654"/>
      <c r="X176" s="263"/>
      <c r="Y176" s="263"/>
      <c r="Z176" s="263"/>
      <c r="AA176" s="263"/>
      <c r="AT176" s="4"/>
    </row>
    <row r="177" spans="1:46">
      <c r="A177" s="488"/>
      <c r="B177" s="1936"/>
      <c r="C177" s="1937"/>
      <c r="D177" s="257"/>
      <c r="E177" s="194"/>
      <c r="F177" s="192"/>
      <c r="G177" s="192"/>
      <c r="H177" s="192"/>
      <c r="I177" s="193"/>
      <c r="J177" s="327"/>
      <c r="K177" s="328"/>
      <c r="L177" s="328"/>
      <c r="M177" s="328"/>
      <c r="N177" s="329"/>
      <c r="O177" s="327"/>
      <c r="P177" s="330"/>
      <c r="Q177" s="652"/>
      <c r="R177" s="653"/>
      <c r="S177" s="660"/>
      <c r="T177" s="653"/>
      <c r="U177" s="653"/>
      <c r="V177" s="661"/>
      <c r="W177" s="654"/>
      <c r="X177" s="263"/>
      <c r="Y177" s="263"/>
      <c r="Z177" s="263"/>
      <c r="AA177" s="263"/>
      <c r="AT177" s="4"/>
    </row>
    <row r="178" spans="1:46">
      <c r="A178" s="488"/>
      <c r="B178" s="1936"/>
      <c r="C178" s="1937"/>
      <c r="D178" s="257"/>
      <c r="E178" s="194"/>
      <c r="F178" s="192"/>
      <c r="G178" s="192"/>
      <c r="H178" s="192"/>
      <c r="I178" s="193"/>
      <c r="J178" s="327"/>
      <c r="K178" s="328"/>
      <c r="L178" s="328"/>
      <c r="M178" s="328"/>
      <c r="N178" s="329"/>
      <c r="O178" s="327"/>
      <c r="P178" s="330"/>
      <c r="Q178" s="652"/>
      <c r="R178" s="653"/>
      <c r="S178" s="660"/>
      <c r="T178" s="653"/>
      <c r="U178" s="653"/>
      <c r="V178" s="661"/>
      <c r="W178" s="654"/>
      <c r="X178" s="263"/>
      <c r="Y178" s="263"/>
      <c r="Z178" s="263"/>
      <c r="AA178" s="263"/>
      <c r="AT178" s="4"/>
    </row>
    <row r="179" spans="1:46">
      <c r="A179" s="488"/>
      <c r="B179" s="1936"/>
      <c r="C179" s="1937"/>
      <c r="D179" s="257"/>
      <c r="E179" s="194"/>
      <c r="F179" s="192"/>
      <c r="G179" s="192"/>
      <c r="H179" s="192"/>
      <c r="I179" s="193"/>
      <c r="J179" s="327"/>
      <c r="K179" s="328"/>
      <c r="L179" s="328"/>
      <c r="M179" s="328"/>
      <c r="N179" s="329"/>
      <c r="O179" s="327"/>
      <c r="P179" s="330"/>
      <c r="Q179" s="652"/>
      <c r="R179" s="653"/>
      <c r="S179" s="660"/>
      <c r="T179" s="653"/>
      <c r="U179" s="653"/>
      <c r="V179" s="661"/>
      <c r="W179" s="654"/>
      <c r="X179" s="263"/>
      <c r="Y179" s="263"/>
      <c r="Z179" s="263"/>
      <c r="AA179" s="263"/>
      <c r="AT179" s="4"/>
    </row>
    <row r="180" spans="1:46">
      <c r="A180" s="488"/>
      <c r="B180" s="1936"/>
      <c r="C180" s="1937"/>
      <c r="D180" s="257"/>
      <c r="E180" s="194"/>
      <c r="F180" s="192"/>
      <c r="G180" s="192"/>
      <c r="H180" s="192"/>
      <c r="I180" s="193"/>
      <c r="J180" s="327"/>
      <c r="K180" s="328"/>
      <c r="L180" s="328"/>
      <c r="M180" s="328"/>
      <c r="N180" s="329"/>
      <c r="O180" s="327"/>
      <c r="P180" s="330"/>
      <c r="Q180" s="652"/>
      <c r="R180" s="653"/>
      <c r="S180" s="660"/>
      <c r="T180" s="653"/>
      <c r="U180" s="653"/>
      <c r="V180" s="661"/>
      <c r="W180" s="654"/>
      <c r="X180" s="263"/>
      <c r="Y180" s="263"/>
      <c r="Z180" s="263"/>
      <c r="AA180" s="263"/>
      <c r="AT180" s="4"/>
    </row>
    <row r="181" spans="1:46">
      <c r="A181" s="488"/>
      <c r="B181" s="1936"/>
      <c r="C181" s="1937"/>
      <c r="D181" s="257"/>
      <c r="E181" s="194"/>
      <c r="F181" s="192"/>
      <c r="G181" s="192"/>
      <c r="H181" s="192"/>
      <c r="I181" s="193"/>
      <c r="J181" s="327"/>
      <c r="K181" s="328"/>
      <c r="L181" s="328"/>
      <c r="M181" s="328"/>
      <c r="N181" s="329"/>
      <c r="O181" s="327"/>
      <c r="P181" s="330"/>
      <c r="Q181" s="652"/>
      <c r="R181" s="653"/>
      <c r="S181" s="660"/>
      <c r="T181" s="653"/>
      <c r="U181" s="653"/>
      <c r="V181" s="661"/>
      <c r="W181" s="654"/>
      <c r="X181" s="263"/>
      <c r="Y181" s="263"/>
      <c r="Z181" s="263"/>
      <c r="AA181" s="263"/>
      <c r="AT181" s="4"/>
    </row>
    <row r="182" spans="1:46">
      <c r="A182" s="488"/>
      <c r="B182" s="1936"/>
      <c r="C182" s="1937"/>
      <c r="D182" s="257"/>
      <c r="E182" s="194"/>
      <c r="F182" s="192"/>
      <c r="G182" s="192"/>
      <c r="H182" s="192"/>
      <c r="I182" s="193"/>
      <c r="J182" s="327"/>
      <c r="K182" s="328"/>
      <c r="L182" s="328"/>
      <c r="M182" s="328"/>
      <c r="N182" s="329"/>
      <c r="O182" s="327"/>
      <c r="P182" s="330"/>
      <c r="Q182" s="652"/>
      <c r="R182" s="653"/>
      <c r="S182" s="660"/>
      <c r="T182" s="653"/>
      <c r="U182" s="653"/>
      <c r="V182" s="661"/>
      <c r="W182" s="654"/>
      <c r="X182" s="263"/>
      <c r="Y182" s="263"/>
      <c r="Z182" s="263"/>
      <c r="AA182" s="263"/>
      <c r="AT182" s="4"/>
    </row>
    <row r="183" spans="1:46">
      <c r="A183" s="488"/>
      <c r="B183" s="1936"/>
      <c r="C183" s="1937"/>
      <c r="D183" s="257"/>
      <c r="E183" s="194"/>
      <c r="F183" s="192"/>
      <c r="G183" s="192"/>
      <c r="H183" s="192"/>
      <c r="I183" s="193"/>
      <c r="J183" s="327"/>
      <c r="K183" s="328"/>
      <c r="L183" s="328"/>
      <c r="M183" s="328"/>
      <c r="N183" s="329"/>
      <c r="O183" s="327"/>
      <c r="P183" s="330"/>
      <c r="Q183" s="652"/>
      <c r="R183" s="653"/>
      <c r="S183" s="660"/>
      <c r="T183" s="653"/>
      <c r="U183" s="653"/>
      <c r="V183" s="661"/>
      <c r="W183" s="654"/>
      <c r="X183" s="263"/>
      <c r="Y183" s="263"/>
      <c r="Z183" s="263"/>
      <c r="AA183" s="263"/>
      <c r="AT183" s="4"/>
    </row>
    <row r="184" spans="1:46">
      <c r="A184" s="488"/>
      <c r="B184" s="1936"/>
      <c r="C184" s="1937"/>
      <c r="D184" s="257"/>
      <c r="E184" s="194"/>
      <c r="F184" s="192"/>
      <c r="G184" s="192"/>
      <c r="H184" s="192"/>
      <c r="I184" s="193"/>
      <c r="J184" s="327"/>
      <c r="K184" s="328"/>
      <c r="L184" s="328"/>
      <c r="M184" s="328"/>
      <c r="N184" s="329"/>
      <c r="O184" s="327"/>
      <c r="P184" s="330"/>
      <c r="Q184" s="652"/>
      <c r="R184" s="653"/>
      <c r="S184" s="660"/>
      <c r="T184" s="653"/>
      <c r="U184" s="653"/>
      <c r="V184" s="661"/>
      <c r="W184" s="654"/>
      <c r="X184" s="263"/>
      <c r="Y184" s="263"/>
      <c r="Z184" s="263"/>
      <c r="AA184" s="263"/>
      <c r="AT184" s="4"/>
    </row>
    <row r="185" spans="1:46">
      <c r="A185" s="488"/>
      <c r="B185" s="1936"/>
      <c r="C185" s="1937"/>
      <c r="D185" s="257"/>
      <c r="E185" s="194"/>
      <c r="F185" s="192"/>
      <c r="G185" s="192"/>
      <c r="H185" s="192"/>
      <c r="I185" s="193"/>
      <c r="J185" s="327"/>
      <c r="K185" s="328"/>
      <c r="L185" s="328"/>
      <c r="M185" s="328"/>
      <c r="N185" s="329"/>
      <c r="O185" s="327"/>
      <c r="P185" s="330"/>
      <c r="Q185" s="652"/>
      <c r="R185" s="653"/>
      <c r="S185" s="660"/>
      <c r="T185" s="653"/>
      <c r="U185" s="653"/>
      <c r="V185" s="661"/>
      <c r="W185" s="654"/>
      <c r="X185" s="263"/>
      <c r="Y185" s="263"/>
      <c r="Z185" s="263"/>
      <c r="AA185" s="263"/>
      <c r="AT185" s="4"/>
    </row>
    <row r="186" spans="1:46">
      <c r="A186" s="488"/>
      <c r="B186" s="1936"/>
      <c r="C186" s="1937"/>
      <c r="D186" s="257"/>
      <c r="E186" s="194"/>
      <c r="F186" s="192"/>
      <c r="G186" s="192"/>
      <c r="H186" s="192"/>
      <c r="I186" s="193"/>
      <c r="J186" s="327"/>
      <c r="K186" s="328"/>
      <c r="L186" s="328"/>
      <c r="M186" s="328"/>
      <c r="N186" s="329"/>
      <c r="O186" s="327"/>
      <c r="P186" s="330"/>
      <c r="Q186" s="652"/>
      <c r="R186" s="653"/>
      <c r="S186" s="660"/>
      <c r="T186" s="653"/>
      <c r="U186" s="653"/>
      <c r="V186" s="661"/>
      <c r="W186" s="654"/>
      <c r="X186" s="263"/>
      <c r="Y186" s="263"/>
      <c r="Z186" s="263"/>
      <c r="AA186" s="263"/>
      <c r="AT186" s="4"/>
    </row>
    <row r="187" spans="1:46">
      <c r="A187" s="488"/>
      <c r="B187" s="1936"/>
      <c r="C187" s="1937"/>
      <c r="D187" s="257"/>
      <c r="E187" s="194"/>
      <c r="F187" s="192"/>
      <c r="G187" s="192"/>
      <c r="H187" s="192"/>
      <c r="I187" s="193"/>
      <c r="J187" s="327"/>
      <c r="K187" s="328"/>
      <c r="L187" s="328"/>
      <c r="M187" s="328"/>
      <c r="N187" s="329"/>
      <c r="O187" s="327"/>
      <c r="P187" s="330"/>
      <c r="Q187" s="652"/>
      <c r="R187" s="653"/>
      <c r="S187" s="660"/>
      <c r="T187" s="653"/>
      <c r="U187" s="653"/>
      <c r="V187" s="661"/>
      <c r="W187" s="654"/>
      <c r="X187" s="263"/>
      <c r="Y187" s="263"/>
      <c r="Z187" s="263"/>
      <c r="AA187" s="263"/>
      <c r="AT187" s="4"/>
    </row>
    <row r="188" spans="1:46">
      <c r="A188" s="488"/>
      <c r="B188" s="1936"/>
      <c r="C188" s="1937"/>
      <c r="D188" s="257"/>
      <c r="E188" s="194"/>
      <c r="F188" s="192"/>
      <c r="G188" s="192"/>
      <c r="H188" s="192"/>
      <c r="I188" s="193"/>
      <c r="J188" s="327"/>
      <c r="K188" s="328"/>
      <c r="L188" s="328"/>
      <c r="M188" s="328"/>
      <c r="N188" s="329"/>
      <c r="O188" s="327"/>
      <c r="P188" s="330"/>
      <c r="Q188" s="652"/>
      <c r="R188" s="653"/>
      <c r="S188" s="660"/>
      <c r="T188" s="653"/>
      <c r="U188" s="653"/>
      <c r="V188" s="661"/>
      <c r="W188" s="654"/>
      <c r="X188" s="263"/>
      <c r="Y188" s="263"/>
      <c r="Z188" s="263"/>
      <c r="AA188" s="263"/>
      <c r="AT188" s="4"/>
    </row>
    <row r="189" spans="1:46">
      <c r="A189" s="488"/>
      <c r="B189" s="1936"/>
      <c r="C189" s="1937"/>
      <c r="D189" s="257"/>
      <c r="E189" s="194"/>
      <c r="F189" s="192"/>
      <c r="G189" s="192"/>
      <c r="H189" s="192"/>
      <c r="I189" s="193"/>
      <c r="J189" s="327"/>
      <c r="K189" s="328"/>
      <c r="L189" s="328"/>
      <c r="M189" s="328"/>
      <c r="N189" s="329"/>
      <c r="O189" s="327"/>
      <c r="P189" s="330"/>
      <c r="Q189" s="652"/>
      <c r="R189" s="653"/>
      <c r="S189" s="660"/>
      <c r="T189" s="653"/>
      <c r="U189" s="653"/>
      <c r="V189" s="661"/>
      <c r="W189" s="654"/>
      <c r="X189" s="263"/>
      <c r="Y189" s="263"/>
      <c r="Z189" s="263"/>
      <c r="AA189" s="263"/>
      <c r="AT189" s="4"/>
    </row>
    <row r="190" spans="1:46">
      <c r="A190" s="488"/>
      <c r="B190" s="1936"/>
      <c r="C190" s="1937"/>
      <c r="D190" s="257"/>
      <c r="E190" s="194"/>
      <c r="F190" s="192"/>
      <c r="G190" s="192"/>
      <c r="H190" s="192"/>
      <c r="I190" s="193"/>
      <c r="J190" s="327"/>
      <c r="K190" s="328"/>
      <c r="L190" s="328"/>
      <c r="M190" s="328"/>
      <c r="N190" s="329"/>
      <c r="O190" s="327"/>
      <c r="P190" s="330"/>
      <c r="Q190" s="652"/>
      <c r="R190" s="653"/>
      <c r="S190" s="660"/>
      <c r="T190" s="653"/>
      <c r="U190" s="653"/>
      <c r="V190" s="661"/>
      <c r="W190" s="654"/>
      <c r="X190" s="263"/>
      <c r="Y190" s="263"/>
      <c r="Z190" s="263"/>
      <c r="AA190" s="263"/>
      <c r="AT190" s="4"/>
    </row>
    <row r="191" spans="1:46">
      <c r="A191" s="488"/>
      <c r="B191" s="1936"/>
      <c r="C191" s="1937"/>
      <c r="D191" s="257"/>
      <c r="E191" s="194"/>
      <c r="F191" s="192"/>
      <c r="G191" s="192"/>
      <c r="H191" s="192"/>
      <c r="I191" s="193"/>
      <c r="J191" s="327"/>
      <c r="K191" s="328"/>
      <c r="L191" s="328"/>
      <c r="M191" s="328"/>
      <c r="N191" s="329"/>
      <c r="O191" s="327"/>
      <c r="P191" s="330"/>
      <c r="Q191" s="652"/>
      <c r="R191" s="653"/>
      <c r="S191" s="660"/>
      <c r="T191" s="653"/>
      <c r="U191" s="653"/>
      <c r="V191" s="661"/>
      <c r="W191" s="654"/>
      <c r="X191" s="263"/>
      <c r="Y191" s="263"/>
      <c r="Z191" s="263"/>
      <c r="AA191" s="263"/>
      <c r="AT191" s="4"/>
    </row>
    <row r="192" spans="1:46">
      <c r="A192" s="488"/>
      <c r="B192" s="1936"/>
      <c r="C192" s="1937"/>
      <c r="D192" s="257"/>
      <c r="E192" s="194"/>
      <c r="F192" s="192"/>
      <c r="G192" s="192"/>
      <c r="H192" s="192"/>
      <c r="I192" s="193"/>
      <c r="J192" s="327"/>
      <c r="K192" s="328"/>
      <c r="L192" s="328"/>
      <c r="M192" s="328"/>
      <c r="N192" s="329"/>
      <c r="O192" s="327"/>
      <c r="P192" s="330"/>
      <c r="Q192" s="652"/>
      <c r="R192" s="653"/>
      <c r="S192" s="660"/>
      <c r="T192" s="653"/>
      <c r="U192" s="653"/>
      <c r="V192" s="661"/>
      <c r="W192" s="654"/>
      <c r="X192" s="263"/>
      <c r="Y192" s="263"/>
      <c r="Z192" s="263"/>
      <c r="AA192" s="263"/>
      <c r="AT192" s="4"/>
    </row>
    <row r="193" spans="1:46">
      <c r="A193" s="488"/>
      <c r="B193" s="1936"/>
      <c r="C193" s="1937"/>
      <c r="D193" s="257"/>
      <c r="E193" s="194"/>
      <c r="F193" s="192"/>
      <c r="G193" s="192"/>
      <c r="H193" s="192"/>
      <c r="I193" s="193"/>
      <c r="J193" s="327"/>
      <c r="K193" s="328"/>
      <c r="L193" s="328"/>
      <c r="M193" s="328"/>
      <c r="N193" s="329"/>
      <c r="O193" s="327"/>
      <c r="P193" s="330"/>
      <c r="Q193" s="652"/>
      <c r="R193" s="653"/>
      <c r="S193" s="660"/>
      <c r="T193" s="653"/>
      <c r="U193" s="653"/>
      <c r="V193" s="661"/>
      <c r="W193" s="654"/>
      <c r="X193" s="263"/>
      <c r="Y193" s="263"/>
      <c r="Z193" s="263"/>
      <c r="AA193" s="263"/>
      <c r="AT193" s="4"/>
    </row>
    <row r="194" spans="1:46">
      <c r="A194" s="488"/>
      <c r="B194" s="1936"/>
      <c r="C194" s="1937"/>
      <c r="D194" s="257"/>
      <c r="E194" s="194"/>
      <c r="F194" s="192"/>
      <c r="G194" s="192"/>
      <c r="H194" s="192"/>
      <c r="I194" s="193"/>
      <c r="J194" s="327"/>
      <c r="K194" s="328"/>
      <c r="L194" s="328"/>
      <c r="M194" s="328"/>
      <c r="N194" s="329"/>
      <c r="O194" s="327"/>
      <c r="P194" s="330"/>
      <c r="Q194" s="652"/>
      <c r="R194" s="653"/>
      <c r="S194" s="660"/>
      <c r="T194" s="653"/>
      <c r="U194" s="653"/>
      <c r="V194" s="661"/>
      <c r="W194" s="654"/>
      <c r="X194" s="263"/>
      <c r="Y194" s="263"/>
      <c r="Z194" s="263"/>
      <c r="AA194" s="263"/>
      <c r="AT194" s="4"/>
    </row>
    <row r="195" spans="1:46">
      <c r="A195" s="488"/>
      <c r="B195" s="1936"/>
      <c r="C195" s="1937"/>
      <c r="D195" s="257"/>
      <c r="E195" s="194"/>
      <c r="F195" s="192"/>
      <c r="G195" s="192"/>
      <c r="H195" s="192"/>
      <c r="I195" s="193"/>
      <c r="J195" s="327"/>
      <c r="K195" s="328"/>
      <c r="L195" s="328"/>
      <c r="M195" s="328"/>
      <c r="N195" s="329"/>
      <c r="O195" s="327"/>
      <c r="P195" s="330"/>
      <c r="Q195" s="652"/>
      <c r="R195" s="653"/>
      <c r="S195" s="660"/>
      <c r="T195" s="653"/>
      <c r="U195" s="653"/>
      <c r="V195" s="661"/>
      <c r="W195" s="654"/>
      <c r="X195" s="263"/>
      <c r="Y195" s="263"/>
      <c r="Z195" s="263"/>
      <c r="AA195" s="263"/>
      <c r="AT195" s="4"/>
    </row>
    <row r="196" spans="1:46">
      <c r="A196" s="488"/>
      <c r="B196" s="1936"/>
      <c r="C196" s="1937"/>
      <c r="D196" s="257"/>
      <c r="E196" s="194"/>
      <c r="F196" s="192"/>
      <c r="G196" s="192"/>
      <c r="H196" s="192"/>
      <c r="I196" s="193"/>
      <c r="J196" s="327"/>
      <c r="K196" s="328"/>
      <c r="L196" s="328"/>
      <c r="M196" s="328"/>
      <c r="N196" s="329"/>
      <c r="O196" s="327"/>
      <c r="P196" s="330"/>
      <c r="Q196" s="652"/>
      <c r="R196" s="653"/>
      <c r="S196" s="660"/>
      <c r="T196" s="653"/>
      <c r="U196" s="653"/>
      <c r="V196" s="661"/>
      <c r="W196" s="654"/>
      <c r="X196" s="263"/>
      <c r="Y196" s="263"/>
      <c r="Z196" s="263"/>
      <c r="AA196" s="263"/>
      <c r="AT196" s="4"/>
    </row>
    <row r="197" spans="1:46">
      <c r="A197" s="488"/>
      <c r="B197" s="1936"/>
      <c r="C197" s="1937"/>
      <c r="D197" s="257"/>
      <c r="E197" s="194"/>
      <c r="F197" s="192"/>
      <c r="G197" s="192"/>
      <c r="H197" s="192"/>
      <c r="I197" s="193"/>
      <c r="J197" s="327"/>
      <c r="K197" s="328"/>
      <c r="L197" s="328"/>
      <c r="M197" s="328"/>
      <c r="N197" s="329"/>
      <c r="O197" s="327"/>
      <c r="P197" s="330"/>
      <c r="Q197" s="652"/>
      <c r="R197" s="653"/>
      <c r="S197" s="660"/>
      <c r="T197" s="653"/>
      <c r="U197" s="653"/>
      <c r="V197" s="661"/>
      <c r="W197" s="654"/>
      <c r="X197" s="263"/>
      <c r="Y197" s="263"/>
      <c r="Z197" s="263"/>
      <c r="AA197" s="263"/>
      <c r="AT197" s="4"/>
    </row>
    <row r="198" spans="1:46">
      <c r="A198" s="488"/>
      <c r="B198" s="1936"/>
      <c r="C198" s="1937"/>
      <c r="D198" s="257"/>
      <c r="E198" s="194"/>
      <c r="F198" s="192"/>
      <c r="G198" s="192"/>
      <c r="H198" s="192"/>
      <c r="I198" s="193"/>
      <c r="J198" s="327"/>
      <c r="K198" s="328"/>
      <c r="L198" s="328"/>
      <c r="M198" s="328"/>
      <c r="N198" s="329"/>
      <c r="O198" s="327"/>
      <c r="P198" s="330"/>
      <c r="Q198" s="652"/>
      <c r="R198" s="653"/>
      <c r="S198" s="660"/>
      <c r="T198" s="653"/>
      <c r="U198" s="653"/>
      <c r="V198" s="661"/>
      <c r="W198" s="654"/>
      <c r="X198" s="263"/>
      <c r="Y198" s="263"/>
      <c r="Z198" s="263"/>
      <c r="AA198" s="263"/>
      <c r="AT198" s="4"/>
    </row>
    <row r="199" spans="1:46">
      <c r="A199" s="488"/>
      <c r="B199" s="1936"/>
      <c r="C199" s="1937"/>
      <c r="D199" s="257"/>
      <c r="E199" s="194"/>
      <c r="F199" s="192"/>
      <c r="G199" s="192"/>
      <c r="H199" s="192"/>
      <c r="I199" s="193"/>
      <c r="J199" s="327"/>
      <c r="K199" s="328"/>
      <c r="L199" s="328"/>
      <c r="M199" s="328"/>
      <c r="N199" s="329"/>
      <c r="O199" s="327"/>
      <c r="P199" s="330"/>
      <c r="Q199" s="652"/>
      <c r="R199" s="653"/>
      <c r="S199" s="660"/>
      <c r="T199" s="653"/>
      <c r="U199" s="653"/>
      <c r="V199" s="661"/>
      <c r="W199" s="654"/>
      <c r="X199" s="263"/>
      <c r="Y199" s="263"/>
      <c r="Z199" s="263"/>
      <c r="AA199" s="263"/>
      <c r="AT199" s="4"/>
    </row>
    <row r="200" spans="1:46">
      <c r="A200" s="488"/>
      <c r="B200" s="1936"/>
      <c r="C200" s="1937"/>
      <c r="D200" s="257"/>
      <c r="E200" s="194"/>
      <c r="F200" s="192"/>
      <c r="G200" s="192"/>
      <c r="H200" s="192"/>
      <c r="I200" s="193"/>
      <c r="J200" s="327"/>
      <c r="K200" s="328"/>
      <c r="L200" s="328"/>
      <c r="M200" s="328"/>
      <c r="N200" s="329"/>
      <c r="O200" s="327"/>
      <c r="P200" s="330"/>
      <c r="Q200" s="652"/>
      <c r="R200" s="653"/>
      <c r="S200" s="660"/>
      <c r="T200" s="653"/>
      <c r="U200" s="653"/>
      <c r="V200" s="661"/>
      <c r="W200" s="654"/>
      <c r="X200" s="263"/>
      <c r="Y200" s="263"/>
      <c r="Z200" s="263"/>
      <c r="AA200" s="263"/>
      <c r="AT200" s="4"/>
    </row>
    <row r="201" spans="1:46">
      <c r="A201" s="488"/>
      <c r="B201" s="1936"/>
      <c r="C201" s="1937"/>
      <c r="D201" s="257"/>
      <c r="E201" s="194"/>
      <c r="F201" s="192"/>
      <c r="G201" s="192"/>
      <c r="H201" s="192"/>
      <c r="I201" s="193"/>
      <c r="J201" s="327"/>
      <c r="K201" s="328"/>
      <c r="L201" s="328"/>
      <c r="M201" s="328"/>
      <c r="N201" s="329"/>
      <c r="O201" s="327"/>
      <c r="P201" s="330"/>
      <c r="Q201" s="652"/>
      <c r="R201" s="653"/>
      <c r="S201" s="660"/>
      <c r="T201" s="653"/>
      <c r="U201" s="653"/>
      <c r="V201" s="661"/>
      <c r="W201" s="654"/>
      <c r="X201" s="263"/>
      <c r="Y201" s="263"/>
      <c r="Z201" s="263"/>
      <c r="AA201" s="263"/>
      <c r="AT201" s="4"/>
    </row>
    <row r="202" spans="1:46">
      <c r="A202" s="488"/>
      <c r="B202" s="1936"/>
      <c r="C202" s="1937"/>
      <c r="D202" s="257"/>
      <c r="E202" s="194"/>
      <c r="F202" s="192"/>
      <c r="G202" s="192"/>
      <c r="H202" s="192"/>
      <c r="I202" s="193"/>
      <c r="J202" s="327"/>
      <c r="K202" s="328"/>
      <c r="L202" s="328"/>
      <c r="M202" s="328"/>
      <c r="N202" s="329"/>
      <c r="O202" s="327"/>
      <c r="P202" s="330"/>
      <c r="Q202" s="652"/>
      <c r="R202" s="653"/>
      <c r="S202" s="660"/>
      <c r="T202" s="653"/>
      <c r="U202" s="653"/>
      <c r="V202" s="661"/>
      <c r="W202" s="654"/>
      <c r="X202" s="263"/>
      <c r="Y202" s="263"/>
      <c r="Z202" s="263"/>
      <c r="AA202" s="263"/>
      <c r="AT202" s="4"/>
    </row>
    <row r="203" spans="1:46">
      <c r="A203" s="488"/>
      <c r="B203" s="1936"/>
      <c r="C203" s="1937"/>
      <c r="D203" s="257"/>
      <c r="E203" s="194"/>
      <c r="F203" s="192"/>
      <c r="G203" s="192"/>
      <c r="H203" s="192"/>
      <c r="I203" s="193"/>
      <c r="J203" s="327"/>
      <c r="K203" s="328"/>
      <c r="L203" s="328"/>
      <c r="M203" s="328"/>
      <c r="N203" s="329"/>
      <c r="O203" s="327"/>
      <c r="P203" s="330"/>
      <c r="Q203" s="652"/>
      <c r="R203" s="653"/>
      <c r="S203" s="660"/>
      <c r="T203" s="653"/>
      <c r="U203" s="653"/>
      <c r="V203" s="661"/>
      <c r="W203" s="654"/>
      <c r="X203" s="263"/>
      <c r="Y203" s="263"/>
      <c r="Z203" s="263"/>
      <c r="AA203" s="263"/>
      <c r="AT203" s="4"/>
    </row>
    <row r="204" spans="1:46">
      <c r="A204" s="488"/>
      <c r="B204" s="1936"/>
      <c r="C204" s="1937"/>
      <c r="D204" s="257"/>
      <c r="E204" s="194"/>
      <c r="F204" s="192"/>
      <c r="G204" s="192"/>
      <c r="H204" s="192"/>
      <c r="I204" s="193"/>
      <c r="J204" s="327"/>
      <c r="K204" s="328"/>
      <c r="L204" s="328"/>
      <c r="M204" s="328"/>
      <c r="N204" s="329"/>
      <c r="O204" s="327"/>
      <c r="P204" s="330"/>
      <c r="Q204" s="652"/>
      <c r="R204" s="653"/>
      <c r="S204" s="660"/>
      <c r="T204" s="653"/>
      <c r="U204" s="653"/>
      <c r="V204" s="661"/>
      <c r="W204" s="654"/>
      <c r="X204" s="263"/>
      <c r="Y204" s="263"/>
      <c r="Z204" s="263"/>
      <c r="AA204" s="263"/>
      <c r="AT204" s="4"/>
    </row>
    <row r="205" spans="1:46">
      <c r="A205" s="488"/>
      <c r="B205" s="1936"/>
      <c r="C205" s="1937"/>
      <c r="D205" s="257"/>
      <c r="E205" s="194"/>
      <c r="F205" s="192"/>
      <c r="G205" s="192"/>
      <c r="H205" s="192"/>
      <c r="I205" s="193"/>
      <c r="J205" s="327"/>
      <c r="K205" s="328"/>
      <c r="L205" s="328"/>
      <c r="M205" s="328"/>
      <c r="N205" s="329"/>
      <c r="O205" s="327"/>
      <c r="P205" s="330"/>
      <c r="Q205" s="652"/>
      <c r="R205" s="653"/>
      <c r="S205" s="660"/>
      <c r="T205" s="653"/>
      <c r="U205" s="653"/>
      <c r="V205" s="661"/>
      <c r="W205" s="654"/>
      <c r="X205" s="263"/>
      <c r="Y205" s="263"/>
      <c r="Z205" s="263"/>
      <c r="AA205" s="263"/>
      <c r="AT205" s="4"/>
    </row>
    <row r="206" spans="1:46">
      <c r="A206" s="488"/>
      <c r="B206" s="1936"/>
      <c r="C206" s="1937"/>
      <c r="D206" s="257"/>
      <c r="E206" s="194"/>
      <c r="F206" s="192"/>
      <c r="G206" s="192"/>
      <c r="H206" s="192"/>
      <c r="I206" s="193"/>
      <c r="J206" s="327"/>
      <c r="K206" s="328"/>
      <c r="L206" s="328"/>
      <c r="M206" s="328"/>
      <c r="N206" s="329"/>
      <c r="O206" s="327"/>
      <c r="P206" s="330"/>
      <c r="Q206" s="652"/>
      <c r="R206" s="653"/>
      <c r="S206" s="660"/>
      <c r="T206" s="653"/>
      <c r="U206" s="653"/>
      <c r="V206" s="661"/>
      <c r="W206" s="654"/>
      <c r="X206" s="263"/>
      <c r="Y206" s="263"/>
      <c r="Z206" s="263"/>
      <c r="AA206" s="263"/>
      <c r="AT206" s="4"/>
    </row>
    <row r="207" spans="1:46">
      <c r="A207" s="488"/>
      <c r="B207" s="1936"/>
      <c r="C207" s="1937"/>
      <c r="D207" s="257"/>
      <c r="E207" s="194"/>
      <c r="F207" s="192"/>
      <c r="G207" s="192"/>
      <c r="H207" s="192"/>
      <c r="I207" s="193"/>
      <c r="J207" s="327"/>
      <c r="K207" s="328"/>
      <c r="L207" s="328"/>
      <c r="M207" s="328"/>
      <c r="N207" s="329"/>
      <c r="O207" s="327"/>
      <c r="P207" s="330"/>
      <c r="Q207" s="652"/>
      <c r="R207" s="653"/>
      <c r="S207" s="660"/>
      <c r="T207" s="653"/>
      <c r="U207" s="653"/>
      <c r="V207" s="661"/>
      <c r="W207" s="654"/>
      <c r="X207" s="263"/>
      <c r="Y207" s="263"/>
      <c r="Z207" s="263"/>
      <c r="AA207" s="263"/>
      <c r="AT207" s="4"/>
    </row>
    <row r="208" spans="1:46">
      <c r="A208" s="488"/>
      <c r="B208" s="1936"/>
      <c r="C208" s="1937"/>
      <c r="D208" s="257"/>
      <c r="E208" s="194"/>
      <c r="F208" s="192"/>
      <c r="G208" s="192"/>
      <c r="H208" s="192"/>
      <c r="I208" s="193"/>
      <c r="J208" s="327"/>
      <c r="K208" s="328"/>
      <c r="L208" s="328"/>
      <c r="M208" s="328"/>
      <c r="N208" s="329"/>
      <c r="O208" s="327"/>
      <c r="P208" s="330"/>
      <c r="Q208" s="652"/>
      <c r="R208" s="653"/>
      <c r="S208" s="660"/>
      <c r="T208" s="653"/>
      <c r="U208" s="653"/>
      <c r="V208" s="661"/>
      <c r="W208" s="654"/>
      <c r="X208" s="263"/>
      <c r="Y208" s="263"/>
      <c r="Z208" s="263"/>
      <c r="AA208" s="263"/>
      <c r="AT208" s="4"/>
    </row>
    <row r="209" spans="1:46">
      <c r="A209" s="488"/>
      <c r="B209" s="1936"/>
      <c r="C209" s="1937"/>
      <c r="D209" s="257"/>
      <c r="E209" s="194"/>
      <c r="F209" s="192"/>
      <c r="G209" s="192"/>
      <c r="H209" s="192"/>
      <c r="I209" s="193"/>
      <c r="J209" s="327"/>
      <c r="K209" s="328"/>
      <c r="L209" s="328"/>
      <c r="M209" s="328"/>
      <c r="N209" s="329"/>
      <c r="O209" s="327"/>
      <c r="P209" s="330"/>
      <c r="Q209" s="652"/>
      <c r="R209" s="653"/>
      <c r="S209" s="660"/>
      <c r="T209" s="653"/>
      <c r="U209" s="653"/>
      <c r="V209" s="661"/>
      <c r="W209" s="654"/>
      <c r="X209" s="263"/>
      <c r="Y209" s="263"/>
      <c r="Z209" s="263"/>
      <c r="AA209" s="263"/>
      <c r="AT209" s="4"/>
    </row>
    <row r="210" spans="1:46">
      <c r="A210" s="488"/>
      <c r="B210" s="1936"/>
      <c r="C210" s="1937"/>
      <c r="D210" s="257"/>
      <c r="E210" s="194"/>
      <c r="F210" s="192"/>
      <c r="G210" s="192"/>
      <c r="H210" s="192"/>
      <c r="I210" s="193"/>
      <c r="J210" s="327"/>
      <c r="K210" s="328"/>
      <c r="L210" s="328"/>
      <c r="M210" s="328"/>
      <c r="N210" s="329"/>
      <c r="O210" s="327"/>
      <c r="P210" s="330"/>
      <c r="Q210" s="652"/>
      <c r="R210" s="653"/>
      <c r="S210" s="660"/>
      <c r="T210" s="653"/>
      <c r="U210" s="653"/>
      <c r="V210" s="661"/>
      <c r="W210" s="654"/>
      <c r="X210" s="263"/>
      <c r="Y210" s="263"/>
      <c r="Z210" s="263"/>
      <c r="AA210" s="263"/>
      <c r="AT210" s="4"/>
    </row>
    <row r="211" spans="1:46">
      <c r="A211" s="488"/>
      <c r="B211" s="1936"/>
      <c r="C211" s="1937"/>
      <c r="D211" s="257"/>
      <c r="E211" s="194"/>
      <c r="F211" s="192"/>
      <c r="G211" s="192"/>
      <c r="H211" s="192"/>
      <c r="I211" s="193"/>
      <c r="J211" s="327"/>
      <c r="K211" s="328"/>
      <c r="L211" s="328"/>
      <c r="M211" s="328"/>
      <c r="N211" s="329"/>
      <c r="O211" s="327"/>
      <c r="P211" s="330"/>
      <c r="Q211" s="652"/>
      <c r="R211" s="653"/>
      <c r="S211" s="660"/>
      <c r="T211" s="653"/>
      <c r="U211" s="653"/>
      <c r="V211" s="661"/>
      <c r="W211" s="654"/>
      <c r="X211" s="263"/>
      <c r="Y211" s="263"/>
      <c r="Z211" s="263"/>
      <c r="AA211" s="263"/>
      <c r="AT211" s="4"/>
    </row>
    <row r="212" spans="1:46">
      <c r="A212" s="488"/>
      <c r="B212" s="1936"/>
      <c r="C212" s="1937"/>
      <c r="D212" s="257"/>
      <c r="E212" s="194"/>
      <c r="F212" s="192"/>
      <c r="G212" s="192"/>
      <c r="H212" s="192"/>
      <c r="I212" s="193"/>
      <c r="J212" s="327"/>
      <c r="K212" s="328"/>
      <c r="L212" s="328"/>
      <c r="M212" s="328"/>
      <c r="N212" s="329"/>
      <c r="O212" s="327"/>
      <c r="P212" s="330"/>
      <c r="Q212" s="652"/>
      <c r="R212" s="653"/>
      <c r="S212" s="660"/>
      <c r="T212" s="653"/>
      <c r="U212" s="653"/>
      <c r="V212" s="661"/>
      <c r="W212" s="654"/>
      <c r="X212" s="263"/>
      <c r="Y212" s="263"/>
      <c r="Z212" s="263"/>
      <c r="AA212" s="263"/>
      <c r="AT212" s="4"/>
    </row>
    <row r="213" spans="1:46">
      <c r="A213" s="488"/>
      <c r="B213" s="1936"/>
      <c r="C213" s="1937"/>
      <c r="D213" s="257"/>
      <c r="E213" s="194"/>
      <c r="F213" s="192"/>
      <c r="G213" s="192"/>
      <c r="H213" s="192"/>
      <c r="I213" s="193"/>
      <c r="J213" s="327"/>
      <c r="K213" s="328"/>
      <c r="L213" s="328"/>
      <c r="M213" s="328"/>
      <c r="N213" s="329"/>
      <c r="O213" s="327"/>
      <c r="P213" s="330"/>
      <c r="Q213" s="652"/>
      <c r="R213" s="653"/>
      <c r="S213" s="660"/>
      <c r="T213" s="653"/>
      <c r="U213" s="653"/>
      <c r="V213" s="661"/>
      <c r="W213" s="654"/>
      <c r="X213" s="263"/>
      <c r="Y213" s="263"/>
      <c r="Z213" s="263"/>
      <c r="AA213" s="263"/>
      <c r="AT213" s="4"/>
    </row>
    <row r="214" spans="1:46">
      <c r="A214" s="488"/>
      <c r="B214" s="1936"/>
      <c r="C214" s="1937"/>
      <c r="D214" s="257"/>
      <c r="E214" s="194"/>
      <c r="F214" s="192"/>
      <c r="G214" s="192"/>
      <c r="H214" s="192"/>
      <c r="I214" s="193"/>
      <c r="J214" s="327"/>
      <c r="K214" s="328"/>
      <c r="L214" s="328"/>
      <c r="M214" s="328"/>
      <c r="N214" s="329"/>
      <c r="O214" s="327"/>
      <c r="P214" s="330"/>
      <c r="Q214" s="652"/>
      <c r="R214" s="653"/>
      <c r="S214" s="660"/>
      <c r="T214" s="653"/>
      <c r="U214" s="653"/>
      <c r="V214" s="661"/>
      <c r="W214" s="654"/>
      <c r="X214" s="263"/>
      <c r="Y214" s="263"/>
      <c r="Z214" s="263"/>
      <c r="AA214" s="263"/>
      <c r="AT214" s="4"/>
    </row>
    <row r="215" spans="1:46">
      <c r="A215" s="488"/>
      <c r="B215" s="1936"/>
      <c r="C215" s="1937"/>
      <c r="D215" s="257"/>
      <c r="E215" s="194"/>
      <c r="F215" s="192"/>
      <c r="G215" s="192"/>
      <c r="H215" s="192"/>
      <c r="I215" s="193"/>
      <c r="J215" s="327"/>
      <c r="K215" s="328"/>
      <c r="L215" s="328"/>
      <c r="M215" s="328"/>
      <c r="N215" s="329"/>
      <c r="O215" s="327"/>
      <c r="P215" s="330"/>
      <c r="Q215" s="652"/>
      <c r="R215" s="653"/>
      <c r="S215" s="660"/>
      <c r="T215" s="653"/>
      <c r="U215" s="653"/>
      <c r="V215" s="661"/>
      <c r="W215" s="654"/>
      <c r="X215" s="263"/>
      <c r="Y215" s="263"/>
      <c r="Z215" s="263"/>
      <c r="AA215" s="263"/>
      <c r="AT215" s="4"/>
    </row>
    <row r="216" spans="1:46">
      <c r="A216" s="488"/>
      <c r="B216" s="1936"/>
      <c r="C216" s="1937"/>
      <c r="D216" s="257"/>
      <c r="E216" s="194"/>
      <c r="F216" s="192"/>
      <c r="G216" s="192"/>
      <c r="H216" s="192"/>
      <c r="I216" s="193"/>
      <c r="J216" s="327"/>
      <c r="K216" s="328"/>
      <c r="L216" s="328"/>
      <c r="M216" s="328"/>
      <c r="N216" s="329"/>
      <c r="O216" s="327"/>
      <c r="P216" s="330"/>
      <c r="Q216" s="652"/>
      <c r="R216" s="653"/>
      <c r="S216" s="660"/>
      <c r="T216" s="653"/>
      <c r="U216" s="653"/>
      <c r="V216" s="661"/>
      <c r="W216" s="654"/>
      <c r="X216" s="263"/>
      <c r="Y216" s="263"/>
      <c r="Z216" s="263"/>
      <c r="AA216" s="263"/>
      <c r="AT216" s="4"/>
    </row>
    <row r="217" spans="1:46">
      <c r="A217" s="488"/>
      <c r="B217" s="1936"/>
      <c r="C217" s="1937"/>
      <c r="D217" s="257"/>
      <c r="E217" s="194"/>
      <c r="F217" s="192"/>
      <c r="G217" s="192"/>
      <c r="H217" s="192"/>
      <c r="I217" s="193"/>
      <c r="J217" s="327"/>
      <c r="K217" s="328"/>
      <c r="L217" s="328"/>
      <c r="M217" s="328"/>
      <c r="N217" s="329"/>
      <c r="O217" s="327"/>
      <c r="P217" s="330"/>
      <c r="Q217" s="652"/>
      <c r="R217" s="653"/>
      <c r="S217" s="660"/>
      <c r="T217" s="653"/>
      <c r="U217" s="653"/>
      <c r="V217" s="661"/>
      <c r="W217" s="654"/>
      <c r="X217" s="263"/>
      <c r="Y217" s="263"/>
      <c r="Z217" s="263"/>
      <c r="AA217" s="263"/>
      <c r="AT217" s="4"/>
    </row>
    <row r="218" spans="1:46">
      <c r="A218" s="488"/>
      <c r="B218" s="1936"/>
      <c r="C218" s="1937"/>
      <c r="D218" s="257"/>
      <c r="E218" s="194"/>
      <c r="F218" s="192"/>
      <c r="G218" s="192"/>
      <c r="H218" s="192"/>
      <c r="I218" s="193"/>
      <c r="J218" s="327"/>
      <c r="K218" s="328"/>
      <c r="L218" s="328"/>
      <c r="M218" s="328"/>
      <c r="N218" s="329"/>
      <c r="O218" s="327"/>
      <c r="P218" s="330"/>
      <c r="Q218" s="652"/>
      <c r="R218" s="653"/>
      <c r="S218" s="660"/>
      <c r="T218" s="653"/>
      <c r="U218" s="653"/>
      <c r="V218" s="661"/>
      <c r="W218" s="654"/>
      <c r="X218" s="263"/>
      <c r="Y218" s="263"/>
      <c r="Z218" s="263"/>
      <c r="AA218" s="263"/>
      <c r="AT218" s="4"/>
    </row>
    <row r="219" spans="1:46">
      <c r="A219" s="488"/>
      <c r="B219" s="1936"/>
      <c r="C219" s="1937"/>
      <c r="D219" s="257"/>
      <c r="E219" s="194"/>
      <c r="F219" s="192"/>
      <c r="G219" s="192"/>
      <c r="H219" s="192"/>
      <c r="I219" s="193"/>
      <c r="J219" s="327"/>
      <c r="K219" s="328"/>
      <c r="L219" s="328"/>
      <c r="M219" s="328"/>
      <c r="N219" s="329"/>
      <c r="O219" s="327"/>
      <c r="P219" s="330"/>
      <c r="Q219" s="652"/>
      <c r="R219" s="653"/>
      <c r="S219" s="660"/>
      <c r="T219" s="653"/>
      <c r="U219" s="653"/>
      <c r="V219" s="661"/>
      <c r="W219" s="654"/>
      <c r="X219" s="263"/>
      <c r="Y219" s="263"/>
      <c r="Z219" s="263"/>
      <c r="AA219" s="263"/>
      <c r="AT219" s="4"/>
    </row>
    <row r="220" spans="1:46">
      <c r="A220" s="488"/>
      <c r="B220" s="1936"/>
      <c r="C220" s="1937"/>
      <c r="D220" s="257"/>
      <c r="E220" s="194"/>
      <c r="F220" s="192"/>
      <c r="G220" s="192"/>
      <c r="H220" s="192"/>
      <c r="I220" s="193"/>
      <c r="J220" s="327"/>
      <c r="K220" s="328"/>
      <c r="L220" s="328"/>
      <c r="M220" s="328"/>
      <c r="N220" s="329"/>
      <c r="O220" s="327"/>
      <c r="P220" s="330"/>
      <c r="Q220" s="652"/>
      <c r="R220" s="653"/>
      <c r="S220" s="660"/>
      <c r="T220" s="653"/>
      <c r="U220" s="653"/>
      <c r="V220" s="661"/>
      <c r="W220" s="654"/>
      <c r="X220" s="263"/>
      <c r="Y220" s="263"/>
      <c r="Z220" s="263"/>
      <c r="AA220" s="263"/>
      <c r="AT220" s="4"/>
    </row>
    <row r="221" spans="1:46">
      <c r="A221" s="488"/>
      <c r="B221" s="1936"/>
      <c r="C221" s="1937"/>
      <c r="D221" s="257"/>
      <c r="E221" s="194"/>
      <c r="F221" s="192"/>
      <c r="G221" s="192"/>
      <c r="H221" s="192"/>
      <c r="I221" s="193"/>
      <c r="J221" s="327"/>
      <c r="K221" s="328"/>
      <c r="L221" s="328"/>
      <c r="M221" s="328"/>
      <c r="N221" s="329"/>
      <c r="O221" s="327"/>
      <c r="P221" s="330"/>
      <c r="Q221" s="652"/>
      <c r="R221" s="653"/>
      <c r="S221" s="660"/>
      <c r="T221" s="653"/>
      <c r="U221" s="653"/>
      <c r="V221" s="661"/>
      <c r="W221" s="654"/>
      <c r="X221" s="263"/>
      <c r="Y221" s="263"/>
      <c r="Z221" s="263"/>
      <c r="AA221" s="263"/>
      <c r="AT221" s="4"/>
    </row>
    <row r="222" spans="1:46">
      <c r="A222" s="488"/>
      <c r="B222" s="1936"/>
      <c r="C222" s="1937"/>
      <c r="D222" s="257"/>
      <c r="E222" s="194"/>
      <c r="F222" s="192"/>
      <c r="G222" s="192"/>
      <c r="H222" s="192"/>
      <c r="I222" s="193"/>
      <c r="J222" s="327"/>
      <c r="K222" s="328"/>
      <c r="L222" s="328"/>
      <c r="M222" s="328"/>
      <c r="N222" s="329"/>
      <c r="O222" s="327"/>
      <c r="P222" s="330"/>
      <c r="Q222" s="652"/>
      <c r="R222" s="653"/>
      <c r="S222" s="660"/>
      <c r="T222" s="653"/>
      <c r="U222" s="653"/>
      <c r="V222" s="661"/>
      <c r="W222" s="654"/>
      <c r="X222" s="263"/>
      <c r="Y222" s="263"/>
      <c r="Z222" s="263"/>
      <c r="AA222" s="263"/>
      <c r="AT222" s="4"/>
    </row>
    <row r="223" spans="1:46">
      <c r="A223" s="488"/>
      <c r="B223" s="1936"/>
      <c r="C223" s="1937"/>
      <c r="D223" s="257"/>
      <c r="E223" s="194"/>
      <c r="F223" s="192"/>
      <c r="G223" s="192"/>
      <c r="H223" s="192"/>
      <c r="I223" s="193"/>
      <c r="J223" s="327"/>
      <c r="K223" s="328"/>
      <c r="L223" s="328"/>
      <c r="M223" s="328"/>
      <c r="N223" s="329"/>
      <c r="O223" s="327"/>
      <c r="P223" s="330"/>
      <c r="Q223" s="652"/>
      <c r="R223" s="653"/>
      <c r="S223" s="660"/>
      <c r="T223" s="653"/>
      <c r="U223" s="653"/>
      <c r="V223" s="661"/>
      <c r="W223" s="654"/>
      <c r="X223" s="263"/>
      <c r="Y223" s="263"/>
      <c r="Z223" s="263"/>
      <c r="AA223" s="263"/>
      <c r="AT223" s="4"/>
    </row>
    <row r="224" spans="1:46">
      <c r="A224" s="488"/>
      <c r="B224" s="1936"/>
      <c r="C224" s="1937"/>
      <c r="D224" s="257"/>
      <c r="E224" s="194"/>
      <c r="F224" s="192"/>
      <c r="G224" s="192"/>
      <c r="H224" s="192"/>
      <c r="I224" s="193"/>
      <c r="J224" s="327"/>
      <c r="K224" s="328"/>
      <c r="L224" s="328"/>
      <c r="M224" s="328"/>
      <c r="N224" s="329"/>
      <c r="O224" s="327"/>
      <c r="P224" s="330"/>
      <c r="Q224" s="652"/>
      <c r="R224" s="653"/>
      <c r="S224" s="660"/>
      <c r="T224" s="653"/>
      <c r="U224" s="653"/>
      <c r="V224" s="661"/>
      <c r="W224" s="654"/>
      <c r="X224" s="263"/>
      <c r="Y224" s="263"/>
      <c r="Z224" s="263"/>
      <c r="AA224" s="263"/>
      <c r="AT224" s="4"/>
    </row>
    <row r="225" spans="1:46">
      <c r="A225" s="488"/>
      <c r="B225" s="1936"/>
      <c r="C225" s="1937"/>
      <c r="D225" s="257"/>
      <c r="E225" s="194"/>
      <c r="F225" s="192"/>
      <c r="G225" s="192"/>
      <c r="H225" s="192"/>
      <c r="I225" s="193"/>
      <c r="J225" s="327"/>
      <c r="K225" s="328"/>
      <c r="L225" s="328"/>
      <c r="M225" s="328"/>
      <c r="N225" s="329"/>
      <c r="O225" s="327"/>
      <c r="P225" s="330"/>
      <c r="Q225" s="652"/>
      <c r="R225" s="653"/>
      <c r="S225" s="660"/>
      <c r="T225" s="653"/>
      <c r="U225" s="653"/>
      <c r="V225" s="661"/>
      <c r="W225" s="654"/>
      <c r="X225" s="263"/>
      <c r="Y225" s="263"/>
      <c r="Z225" s="263"/>
      <c r="AA225" s="263"/>
      <c r="AT225" s="4"/>
    </row>
    <row r="226" spans="1:46">
      <c r="A226" s="488"/>
      <c r="B226" s="1936"/>
      <c r="C226" s="1937"/>
      <c r="D226" s="257"/>
      <c r="E226" s="194"/>
      <c r="F226" s="192"/>
      <c r="G226" s="192"/>
      <c r="H226" s="192"/>
      <c r="I226" s="193"/>
      <c r="J226" s="327"/>
      <c r="K226" s="328"/>
      <c r="L226" s="328"/>
      <c r="M226" s="328"/>
      <c r="N226" s="329"/>
      <c r="O226" s="327"/>
      <c r="P226" s="330"/>
      <c r="Q226" s="652"/>
      <c r="R226" s="653"/>
      <c r="S226" s="660"/>
      <c r="T226" s="653"/>
      <c r="U226" s="653"/>
      <c r="V226" s="661"/>
      <c r="W226" s="654"/>
      <c r="X226" s="263"/>
      <c r="Y226" s="263"/>
      <c r="Z226" s="263"/>
      <c r="AA226" s="263"/>
      <c r="AT226" s="4"/>
    </row>
    <row r="227" spans="1:46">
      <c r="A227" s="488"/>
      <c r="B227" s="1936"/>
      <c r="C227" s="1937"/>
      <c r="D227" s="257"/>
      <c r="E227" s="194"/>
      <c r="F227" s="192"/>
      <c r="G227" s="192"/>
      <c r="H227" s="192"/>
      <c r="I227" s="193"/>
      <c r="J227" s="327"/>
      <c r="K227" s="328"/>
      <c r="L227" s="328"/>
      <c r="M227" s="328"/>
      <c r="N227" s="329"/>
      <c r="O227" s="327"/>
      <c r="P227" s="330"/>
      <c r="Q227" s="652"/>
      <c r="R227" s="653"/>
      <c r="S227" s="660"/>
      <c r="T227" s="653"/>
      <c r="U227" s="653"/>
      <c r="V227" s="661"/>
      <c r="W227" s="654"/>
      <c r="X227" s="263"/>
      <c r="Y227" s="263"/>
      <c r="Z227" s="263"/>
      <c r="AA227" s="263"/>
      <c r="AT227" s="4"/>
    </row>
    <row r="228" spans="1:46">
      <c r="A228" s="488"/>
      <c r="B228" s="1936"/>
      <c r="C228" s="1937"/>
      <c r="D228" s="257"/>
      <c r="E228" s="194"/>
      <c r="F228" s="192"/>
      <c r="G228" s="192"/>
      <c r="H228" s="192"/>
      <c r="I228" s="193"/>
      <c r="J228" s="327"/>
      <c r="K228" s="328"/>
      <c r="L228" s="328"/>
      <c r="M228" s="328"/>
      <c r="N228" s="329"/>
      <c r="O228" s="327"/>
      <c r="P228" s="330"/>
      <c r="Q228" s="652"/>
      <c r="R228" s="653"/>
      <c r="S228" s="660"/>
      <c r="T228" s="653"/>
      <c r="U228" s="653"/>
      <c r="V228" s="661"/>
      <c r="W228" s="654"/>
      <c r="X228" s="263"/>
      <c r="Y228" s="263"/>
      <c r="Z228" s="263"/>
      <c r="AA228" s="263"/>
      <c r="AT228" s="4"/>
    </row>
    <row r="229" spans="1:46">
      <c r="A229" s="488"/>
      <c r="B229" s="1936"/>
      <c r="C229" s="1937"/>
      <c r="D229" s="257"/>
      <c r="E229" s="194"/>
      <c r="F229" s="192"/>
      <c r="G229" s="192"/>
      <c r="H229" s="192"/>
      <c r="I229" s="193"/>
      <c r="J229" s="327"/>
      <c r="K229" s="328"/>
      <c r="L229" s="328"/>
      <c r="M229" s="328"/>
      <c r="N229" s="329"/>
      <c r="O229" s="327"/>
      <c r="P229" s="330"/>
      <c r="Q229" s="652"/>
      <c r="R229" s="653"/>
      <c r="S229" s="660"/>
      <c r="T229" s="653"/>
      <c r="U229" s="653"/>
      <c r="V229" s="661"/>
      <c r="W229" s="654"/>
      <c r="X229" s="263"/>
      <c r="Y229" s="263"/>
      <c r="Z229" s="263"/>
      <c r="AA229" s="263"/>
      <c r="AT229" s="4"/>
    </row>
    <row r="230" spans="1:46">
      <c r="A230" s="488"/>
      <c r="B230" s="1936"/>
      <c r="C230" s="1937"/>
      <c r="D230" s="257"/>
      <c r="E230" s="194"/>
      <c r="F230" s="192"/>
      <c r="G230" s="192"/>
      <c r="H230" s="192"/>
      <c r="I230" s="193"/>
      <c r="J230" s="327"/>
      <c r="K230" s="328"/>
      <c r="L230" s="328"/>
      <c r="M230" s="328"/>
      <c r="N230" s="329"/>
      <c r="O230" s="327"/>
      <c r="P230" s="330"/>
      <c r="Q230" s="652"/>
      <c r="R230" s="653"/>
      <c r="S230" s="660"/>
      <c r="T230" s="653"/>
      <c r="U230" s="653"/>
      <c r="V230" s="661"/>
      <c r="W230" s="654"/>
      <c r="X230" s="263"/>
      <c r="Y230" s="263"/>
      <c r="Z230" s="263"/>
      <c r="AA230" s="263"/>
      <c r="AT230" s="4"/>
    </row>
    <row r="231" spans="1:46">
      <c r="A231" s="488"/>
      <c r="B231" s="1936"/>
      <c r="C231" s="1937"/>
      <c r="D231" s="257"/>
      <c r="E231" s="194"/>
      <c r="F231" s="192"/>
      <c r="G231" s="192"/>
      <c r="H231" s="192"/>
      <c r="I231" s="193"/>
      <c r="J231" s="327"/>
      <c r="K231" s="328"/>
      <c r="L231" s="328"/>
      <c r="M231" s="328"/>
      <c r="N231" s="329"/>
      <c r="O231" s="327"/>
      <c r="P231" s="330"/>
      <c r="Q231" s="652"/>
      <c r="R231" s="653"/>
      <c r="S231" s="660"/>
      <c r="T231" s="653"/>
      <c r="U231" s="653"/>
      <c r="V231" s="661"/>
      <c r="W231" s="654"/>
      <c r="X231" s="263"/>
      <c r="Y231" s="263"/>
      <c r="Z231" s="263"/>
      <c r="AA231" s="263"/>
      <c r="AT231" s="4"/>
    </row>
    <row r="232" spans="1:46">
      <c r="A232" s="488"/>
      <c r="B232" s="1936"/>
      <c r="C232" s="1937"/>
      <c r="D232" s="257"/>
      <c r="E232" s="194"/>
      <c r="F232" s="192"/>
      <c r="G232" s="192"/>
      <c r="H232" s="192"/>
      <c r="I232" s="193"/>
      <c r="J232" s="327"/>
      <c r="K232" s="328"/>
      <c r="L232" s="328"/>
      <c r="M232" s="328"/>
      <c r="N232" s="329"/>
      <c r="O232" s="327"/>
      <c r="P232" s="330"/>
      <c r="Q232" s="652"/>
      <c r="R232" s="653"/>
      <c r="S232" s="660"/>
      <c r="T232" s="653"/>
      <c r="U232" s="653"/>
      <c r="V232" s="661"/>
      <c r="W232" s="654"/>
      <c r="X232" s="263"/>
      <c r="Y232" s="263"/>
      <c r="Z232" s="263"/>
      <c r="AA232" s="263"/>
      <c r="AT232" s="4"/>
    </row>
    <row r="233" spans="1:46">
      <c r="A233" s="488"/>
      <c r="B233" s="1936"/>
      <c r="C233" s="1937"/>
      <c r="D233" s="257"/>
      <c r="E233" s="194"/>
      <c r="F233" s="192"/>
      <c r="G233" s="192"/>
      <c r="H233" s="192"/>
      <c r="I233" s="193"/>
      <c r="J233" s="327"/>
      <c r="K233" s="328"/>
      <c r="L233" s="328"/>
      <c r="M233" s="328"/>
      <c r="N233" s="329"/>
      <c r="O233" s="327"/>
      <c r="P233" s="330"/>
      <c r="Q233" s="652"/>
      <c r="R233" s="653"/>
      <c r="S233" s="660"/>
      <c r="T233" s="653"/>
      <c r="U233" s="653"/>
      <c r="V233" s="661"/>
      <c r="W233" s="654"/>
      <c r="X233" s="263"/>
      <c r="Y233" s="263"/>
      <c r="Z233" s="263"/>
      <c r="AA233" s="263"/>
      <c r="AT233" s="4"/>
    </row>
    <row r="234" spans="1:46">
      <c r="A234" s="488"/>
      <c r="B234" s="1936"/>
      <c r="C234" s="1937"/>
      <c r="D234" s="257"/>
      <c r="E234" s="194"/>
      <c r="F234" s="192"/>
      <c r="G234" s="192"/>
      <c r="H234" s="192"/>
      <c r="I234" s="193"/>
      <c r="J234" s="327"/>
      <c r="K234" s="328"/>
      <c r="L234" s="328"/>
      <c r="M234" s="328"/>
      <c r="N234" s="329"/>
      <c r="O234" s="327"/>
      <c r="P234" s="330"/>
      <c r="Q234" s="652"/>
      <c r="R234" s="653"/>
      <c r="S234" s="660"/>
      <c r="T234" s="653"/>
      <c r="U234" s="653"/>
      <c r="V234" s="661"/>
      <c r="W234" s="654"/>
      <c r="X234" s="263"/>
      <c r="Y234" s="263"/>
      <c r="Z234" s="263"/>
      <c r="AA234" s="263"/>
      <c r="AT234" s="4"/>
    </row>
    <row r="235" spans="1:46">
      <c r="A235" s="488"/>
      <c r="B235" s="1936"/>
      <c r="C235" s="1937"/>
      <c r="D235" s="257"/>
      <c r="E235" s="194"/>
      <c r="F235" s="192"/>
      <c r="G235" s="192"/>
      <c r="H235" s="192"/>
      <c r="I235" s="193"/>
      <c r="J235" s="327"/>
      <c r="K235" s="328"/>
      <c r="L235" s="328"/>
      <c r="M235" s="328"/>
      <c r="N235" s="329"/>
      <c r="O235" s="327"/>
      <c r="P235" s="330"/>
      <c r="Q235" s="652"/>
      <c r="R235" s="653"/>
      <c r="S235" s="660"/>
      <c r="T235" s="653"/>
      <c r="U235" s="653"/>
      <c r="V235" s="661"/>
      <c r="W235" s="654"/>
      <c r="X235" s="263"/>
      <c r="Y235" s="263"/>
      <c r="Z235" s="263"/>
      <c r="AA235" s="263"/>
      <c r="AT235" s="4"/>
    </row>
    <row r="236" spans="1:46">
      <c r="A236" s="488"/>
      <c r="B236" s="1936"/>
      <c r="C236" s="1937"/>
      <c r="D236" s="257"/>
      <c r="E236" s="194"/>
      <c r="F236" s="192"/>
      <c r="G236" s="192"/>
      <c r="H236" s="192"/>
      <c r="I236" s="193"/>
      <c r="J236" s="327"/>
      <c r="K236" s="328"/>
      <c r="L236" s="328"/>
      <c r="M236" s="328"/>
      <c r="N236" s="329"/>
      <c r="O236" s="327"/>
      <c r="P236" s="330"/>
      <c r="Q236" s="652"/>
      <c r="R236" s="653"/>
      <c r="S236" s="660"/>
      <c r="T236" s="653"/>
      <c r="U236" s="653"/>
      <c r="V236" s="661"/>
      <c r="W236" s="654"/>
      <c r="X236" s="263"/>
      <c r="Y236" s="263"/>
      <c r="Z236" s="263"/>
      <c r="AA236" s="263"/>
      <c r="AT236" s="4"/>
    </row>
    <row r="237" spans="1:46">
      <c r="A237" s="488"/>
      <c r="B237" s="1936"/>
      <c r="C237" s="1937"/>
      <c r="D237" s="257"/>
      <c r="E237" s="194"/>
      <c r="F237" s="192"/>
      <c r="G237" s="192"/>
      <c r="H237" s="192"/>
      <c r="I237" s="193"/>
      <c r="J237" s="327"/>
      <c r="K237" s="328"/>
      <c r="L237" s="328"/>
      <c r="M237" s="328"/>
      <c r="N237" s="329"/>
      <c r="O237" s="327"/>
      <c r="P237" s="330"/>
      <c r="Q237" s="652"/>
      <c r="R237" s="653"/>
      <c r="S237" s="660"/>
      <c r="T237" s="653"/>
      <c r="U237" s="653"/>
      <c r="V237" s="661"/>
      <c r="W237" s="654"/>
      <c r="X237" s="263"/>
      <c r="Y237" s="263"/>
      <c r="Z237" s="263"/>
      <c r="AA237" s="263"/>
      <c r="AT237" s="4"/>
    </row>
    <row r="238" spans="1:46">
      <c r="A238" s="488"/>
      <c r="B238" s="1936"/>
      <c r="C238" s="1937"/>
      <c r="D238" s="257"/>
      <c r="E238" s="194"/>
      <c r="F238" s="192"/>
      <c r="G238" s="192"/>
      <c r="H238" s="192"/>
      <c r="I238" s="193"/>
      <c r="J238" s="327"/>
      <c r="K238" s="328"/>
      <c r="L238" s="328"/>
      <c r="M238" s="328"/>
      <c r="N238" s="329"/>
      <c r="O238" s="327"/>
      <c r="P238" s="330"/>
      <c r="Q238" s="652"/>
      <c r="R238" s="653"/>
      <c r="S238" s="660"/>
      <c r="T238" s="653"/>
      <c r="U238" s="653"/>
      <c r="V238" s="661"/>
      <c r="W238" s="654"/>
      <c r="X238" s="263"/>
      <c r="Y238" s="263"/>
      <c r="Z238" s="263"/>
      <c r="AA238" s="263"/>
      <c r="AT238" s="4"/>
    </row>
    <row r="239" spans="1:46">
      <c r="A239" s="488"/>
      <c r="B239" s="1936"/>
      <c r="C239" s="1937"/>
      <c r="D239" s="257"/>
      <c r="E239" s="194"/>
      <c r="F239" s="192"/>
      <c r="G239" s="192"/>
      <c r="H239" s="192"/>
      <c r="I239" s="193"/>
      <c r="J239" s="327"/>
      <c r="K239" s="328"/>
      <c r="L239" s="328"/>
      <c r="M239" s="328"/>
      <c r="N239" s="329"/>
      <c r="O239" s="327"/>
      <c r="P239" s="330"/>
      <c r="Q239" s="652"/>
      <c r="R239" s="653"/>
      <c r="S239" s="660"/>
      <c r="T239" s="653"/>
      <c r="U239" s="653"/>
      <c r="V239" s="661"/>
      <c r="W239" s="654"/>
      <c r="X239" s="263"/>
      <c r="Y239" s="263"/>
      <c r="Z239" s="263"/>
      <c r="AA239" s="263"/>
      <c r="AT239" s="4"/>
    </row>
    <row r="240" spans="1:46">
      <c r="A240" s="488"/>
      <c r="B240" s="1936"/>
      <c r="C240" s="1937"/>
      <c r="D240" s="257"/>
      <c r="E240" s="194"/>
      <c r="F240" s="192"/>
      <c r="G240" s="192"/>
      <c r="H240" s="192"/>
      <c r="I240" s="193"/>
      <c r="J240" s="327"/>
      <c r="K240" s="328"/>
      <c r="L240" s="328"/>
      <c r="M240" s="328"/>
      <c r="N240" s="329"/>
      <c r="O240" s="327"/>
      <c r="P240" s="330"/>
      <c r="Q240" s="652"/>
      <c r="R240" s="653"/>
      <c r="S240" s="660"/>
      <c r="T240" s="653"/>
      <c r="U240" s="653"/>
      <c r="V240" s="661"/>
      <c r="W240" s="654"/>
      <c r="X240" s="263"/>
      <c r="Y240" s="263"/>
      <c r="Z240" s="263"/>
      <c r="AA240" s="263"/>
      <c r="AT240" s="4"/>
    </row>
    <row r="241" spans="1:46">
      <c r="A241" s="488"/>
      <c r="B241" s="1936"/>
      <c r="C241" s="1937"/>
      <c r="D241" s="257"/>
      <c r="E241" s="194"/>
      <c r="F241" s="192"/>
      <c r="G241" s="192"/>
      <c r="H241" s="192"/>
      <c r="I241" s="193"/>
      <c r="J241" s="327"/>
      <c r="K241" s="328"/>
      <c r="L241" s="328"/>
      <c r="M241" s="328"/>
      <c r="N241" s="329"/>
      <c r="O241" s="327"/>
      <c r="P241" s="330"/>
      <c r="Q241" s="652"/>
      <c r="R241" s="653"/>
      <c r="S241" s="660"/>
      <c r="T241" s="653"/>
      <c r="U241" s="653"/>
      <c r="V241" s="661"/>
      <c r="W241" s="654"/>
      <c r="X241" s="263"/>
      <c r="Y241" s="263"/>
      <c r="Z241" s="263"/>
      <c r="AA241" s="263"/>
      <c r="AT241" s="4"/>
    </row>
    <row r="242" spans="1:46">
      <c r="A242" s="488"/>
      <c r="B242" s="1936"/>
      <c r="C242" s="1937"/>
      <c r="D242" s="257"/>
      <c r="E242" s="194"/>
      <c r="F242" s="192"/>
      <c r="G242" s="192"/>
      <c r="H242" s="192"/>
      <c r="I242" s="193"/>
      <c r="J242" s="327"/>
      <c r="K242" s="328"/>
      <c r="L242" s="328"/>
      <c r="M242" s="328"/>
      <c r="N242" s="329"/>
      <c r="O242" s="327"/>
      <c r="P242" s="330"/>
      <c r="Q242" s="652"/>
      <c r="R242" s="653"/>
      <c r="S242" s="660"/>
      <c r="T242" s="653"/>
      <c r="U242" s="653"/>
      <c r="V242" s="661"/>
      <c r="W242" s="654"/>
      <c r="X242" s="263"/>
      <c r="Y242" s="263"/>
      <c r="Z242" s="263"/>
      <c r="AA242" s="263"/>
      <c r="AT242" s="4"/>
    </row>
    <row r="243" spans="1:46">
      <c r="A243" s="488"/>
      <c r="B243" s="1936"/>
      <c r="C243" s="1937"/>
      <c r="D243" s="257"/>
      <c r="E243" s="194"/>
      <c r="F243" s="192"/>
      <c r="G243" s="192"/>
      <c r="H243" s="192"/>
      <c r="I243" s="193"/>
      <c r="J243" s="327"/>
      <c r="K243" s="328"/>
      <c r="L243" s="328"/>
      <c r="M243" s="328"/>
      <c r="N243" s="329"/>
      <c r="O243" s="327"/>
      <c r="P243" s="330"/>
      <c r="Q243" s="652"/>
      <c r="R243" s="653"/>
      <c r="S243" s="660"/>
      <c r="T243" s="653"/>
      <c r="U243" s="653"/>
      <c r="V243" s="661"/>
      <c r="W243" s="654"/>
      <c r="X243" s="263"/>
      <c r="Y243" s="263"/>
      <c r="Z243" s="263"/>
      <c r="AA243" s="263"/>
      <c r="AT243" s="4"/>
    </row>
    <row r="244" spans="1:46">
      <c r="A244" s="488"/>
      <c r="B244" s="1936"/>
      <c r="C244" s="1937"/>
      <c r="D244" s="257"/>
      <c r="E244" s="194"/>
      <c r="F244" s="192"/>
      <c r="G244" s="192"/>
      <c r="H244" s="192"/>
      <c r="I244" s="193"/>
      <c r="J244" s="327"/>
      <c r="K244" s="328"/>
      <c r="L244" s="328"/>
      <c r="M244" s="328"/>
      <c r="N244" s="329"/>
      <c r="O244" s="327"/>
      <c r="P244" s="330"/>
      <c r="Q244" s="652"/>
      <c r="R244" s="653"/>
      <c r="S244" s="660"/>
      <c r="T244" s="653"/>
      <c r="U244" s="653"/>
      <c r="V244" s="661"/>
      <c r="W244" s="654"/>
      <c r="X244" s="263"/>
      <c r="Y244" s="263"/>
      <c r="Z244" s="263"/>
      <c r="AA244" s="263"/>
      <c r="AT244" s="4"/>
    </row>
    <row r="245" spans="1:46">
      <c r="A245" s="571"/>
      <c r="B245" s="1936"/>
      <c r="C245" s="1937"/>
      <c r="D245" s="257"/>
      <c r="E245" s="194"/>
      <c r="F245" s="192"/>
      <c r="G245" s="192"/>
      <c r="H245" s="192"/>
      <c r="I245" s="193"/>
      <c r="J245" s="327"/>
      <c r="K245" s="328"/>
      <c r="L245" s="328"/>
      <c r="M245" s="328"/>
      <c r="N245" s="329"/>
      <c r="O245" s="327"/>
      <c r="P245" s="330"/>
      <c r="Q245" s="652"/>
      <c r="R245" s="653"/>
      <c r="S245" s="660"/>
      <c r="T245" s="653"/>
      <c r="U245" s="653"/>
      <c r="V245" s="661"/>
      <c r="W245" s="654"/>
      <c r="X245" s="263"/>
      <c r="Y245" s="263"/>
      <c r="Z245" s="263"/>
      <c r="AA245" s="263"/>
      <c r="AT245" s="4"/>
    </row>
    <row r="246" spans="1:46">
      <c r="A246" s="571"/>
      <c r="B246" s="1936"/>
      <c r="C246" s="1937"/>
      <c r="D246" s="257"/>
      <c r="E246" s="430"/>
      <c r="F246" s="192"/>
      <c r="G246" s="192"/>
      <c r="H246" s="192"/>
      <c r="I246" s="193"/>
      <c r="J246" s="327"/>
      <c r="K246" s="328"/>
      <c r="L246" s="328"/>
      <c r="M246" s="328"/>
      <c r="N246" s="329"/>
      <c r="O246" s="327"/>
      <c r="P246" s="330"/>
      <c r="Q246" s="652"/>
      <c r="R246" s="653"/>
      <c r="S246" s="661"/>
      <c r="T246" s="653"/>
      <c r="U246" s="653"/>
      <c r="V246" s="661"/>
      <c r="W246" s="654"/>
      <c r="X246" s="263"/>
      <c r="Y246" s="263"/>
      <c r="Z246" s="263"/>
      <c r="AA246" s="263"/>
      <c r="AT246" s="4"/>
    </row>
    <row r="247" spans="1:46">
      <c r="A247" s="571"/>
      <c r="B247" s="1936"/>
      <c r="C247" s="1937"/>
      <c r="D247" s="257"/>
      <c r="E247" s="430"/>
      <c r="F247" s="192"/>
      <c r="G247" s="192"/>
      <c r="H247" s="192"/>
      <c r="I247" s="193"/>
      <c r="J247" s="327"/>
      <c r="K247" s="328"/>
      <c r="L247" s="328"/>
      <c r="M247" s="328"/>
      <c r="N247" s="329"/>
      <c r="O247" s="327"/>
      <c r="P247" s="330"/>
      <c r="Q247" s="652"/>
      <c r="R247" s="653"/>
      <c r="S247" s="661"/>
      <c r="T247" s="653"/>
      <c r="U247" s="653"/>
      <c r="V247" s="661"/>
      <c r="W247" s="654"/>
      <c r="X247" s="263"/>
      <c r="Y247" s="263"/>
      <c r="Z247" s="263"/>
      <c r="AA247" s="263"/>
      <c r="AT247" s="4"/>
    </row>
    <row r="248" spans="1:46">
      <c r="A248" s="571"/>
      <c r="B248" s="1936"/>
      <c r="C248" s="1937"/>
      <c r="D248" s="257"/>
      <c r="E248" s="194"/>
      <c r="F248" s="192"/>
      <c r="G248" s="192"/>
      <c r="H248" s="192"/>
      <c r="I248" s="193"/>
      <c r="J248" s="327"/>
      <c r="K248" s="328"/>
      <c r="L248" s="328"/>
      <c r="M248" s="328"/>
      <c r="N248" s="329"/>
      <c r="O248" s="327"/>
      <c r="P248" s="330"/>
      <c r="Q248" s="652"/>
      <c r="R248" s="653"/>
      <c r="S248" s="661"/>
      <c r="T248" s="653"/>
      <c r="U248" s="653"/>
      <c r="V248" s="661"/>
      <c r="W248" s="654"/>
      <c r="X248" s="263"/>
      <c r="Y248" s="263"/>
      <c r="Z248" s="263"/>
      <c r="AA248" s="263"/>
      <c r="AT248" s="4"/>
    </row>
    <row r="249" spans="1:46">
      <c r="A249" s="571"/>
      <c r="B249" s="1936"/>
      <c r="C249" s="1937"/>
      <c r="D249" s="257"/>
      <c r="E249" s="194"/>
      <c r="F249" s="192"/>
      <c r="G249" s="192"/>
      <c r="H249" s="192"/>
      <c r="I249" s="193"/>
      <c r="J249" s="327"/>
      <c r="K249" s="328"/>
      <c r="L249" s="328"/>
      <c r="M249" s="328"/>
      <c r="N249" s="329"/>
      <c r="O249" s="327"/>
      <c r="P249" s="330"/>
      <c r="Q249" s="652"/>
      <c r="R249" s="653"/>
      <c r="S249" s="661"/>
      <c r="T249" s="653"/>
      <c r="U249" s="653"/>
      <c r="V249" s="661"/>
      <c r="W249" s="654"/>
      <c r="X249" s="263"/>
      <c r="Y249" s="263"/>
      <c r="Z249" s="263"/>
      <c r="AA249" s="263"/>
      <c r="AT249" s="4"/>
    </row>
    <row r="250" spans="1:46">
      <c r="A250" s="571"/>
      <c r="B250" s="1936"/>
      <c r="C250" s="1937"/>
      <c r="D250" s="257"/>
      <c r="E250" s="194"/>
      <c r="F250" s="192"/>
      <c r="G250" s="192"/>
      <c r="H250" s="192"/>
      <c r="I250" s="193"/>
      <c r="J250" s="327"/>
      <c r="K250" s="328"/>
      <c r="L250" s="328"/>
      <c r="M250" s="328"/>
      <c r="N250" s="329"/>
      <c r="O250" s="327"/>
      <c r="P250" s="330"/>
      <c r="Q250" s="652"/>
      <c r="R250" s="653"/>
      <c r="S250" s="661"/>
      <c r="T250" s="653"/>
      <c r="U250" s="653"/>
      <c r="V250" s="661"/>
      <c r="W250" s="654"/>
      <c r="X250" s="263"/>
      <c r="Y250" s="263"/>
      <c r="Z250" s="263"/>
      <c r="AA250" s="263"/>
      <c r="AT250" s="4"/>
    </row>
    <row r="251" spans="1:46">
      <c r="A251" s="571"/>
      <c r="B251" s="1936"/>
      <c r="C251" s="1937"/>
      <c r="D251" s="257"/>
      <c r="E251" s="430"/>
      <c r="F251" s="192"/>
      <c r="G251" s="192"/>
      <c r="H251" s="192"/>
      <c r="I251" s="193"/>
      <c r="J251" s="327"/>
      <c r="K251" s="328"/>
      <c r="L251" s="328"/>
      <c r="M251" s="328"/>
      <c r="N251" s="329"/>
      <c r="O251" s="327"/>
      <c r="P251" s="330"/>
      <c r="Q251" s="652"/>
      <c r="R251" s="653"/>
      <c r="S251" s="661"/>
      <c r="T251" s="653"/>
      <c r="U251" s="653"/>
      <c r="V251" s="661"/>
      <c r="W251" s="654"/>
      <c r="X251" s="263"/>
      <c r="Y251" s="263"/>
      <c r="Z251" s="263"/>
      <c r="AA251" s="263"/>
      <c r="AT251" s="4"/>
    </row>
    <row r="252" spans="1:46">
      <c r="A252" s="571"/>
      <c r="B252" s="1936"/>
      <c r="C252" s="1937"/>
      <c r="D252" s="257"/>
      <c r="E252" s="194"/>
      <c r="F252" s="192"/>
      <c r="G252" s="192"/>
      <c r="H252" s="192"/>
      <c r="I252" s="193"/>
      <c r="J252" s="327"/>
      <c r="K252" s="328"/>
      <c r="L252" s="328"/>
      <c r="M252" s="328"/>
      <c r="N252" s="329"/>
      <c r="O252" s="327"/>
      <c r="P252" s="330"/>
      <c r="Q252" s="652"/>
      <c r="R252" s="653"/>
      <c r="S252" s="661"/>
      <c r="T252" s="653"/>
      <c r="U252" s="653"/>
      <c r="V252" s="661"/>
      <c r="W252" s="654"/>
      <c r="X252" s="263"/>
      <c r="Y252" s="263"/>
      <c r="Z252" s="263"/>
      <c r="AA252" s="263"/>
      <c r="AT252" s="4"/>
    </row>
    <row r="253" spans="1:46">
      <c r="A253" s="571"/>
      <c r="B253" s="1936"/>
      <c r="C253" s="1937"/>
      <c r="D253" s="257"/>
      <c r="E253" s="194"/>
      <c r="F253" s="192"/>
      <c r="G253" s="192"/>
      <c r="H253" s="192"/>
      <c r="I253" s="193"/>
      <c r="J253" s="327"/>
      <c r="K253" s="328"/>
      <c r="L253" s="328"/>
      <c r="M253" s="328"/>
      <c r="N253" s="329"/>
      <c r="O253" s="327"/>
      <c r="P253" s="330"/>
      <c r="Q253" s="652"/>
      <c r="R253" s="653"/>
      <c r="S253" s="661"/>
      <c r="T253" s="653"/>
      <c r="U253" s="653"/>
      <c r="V253" s="661"/>
      <c r="W253" s="654"/>
      <c r="X253" s="263"/>
      <c r="Y253" s="263"/>
      <c r="Z253" s="263"/>
      <c r="AA253" s="263"/>
      <c r="AT253" s="4"/>
    </row>
    <row r="254" spans="1:46">
      <c r="A254" s="571"/>
      <c r="B254" s="1936"/>
      <c r="C254" s="1937"/>
      <c r="D254" s="257"/>
      <c r="E254" s="430"/>
      <c r="F254" s="192"/>
      <c r="G254" s="192"/>
      <c r="H254" s="192"/>
      <c r="I254" s="193"/>
      <c r="J254" s="327"/>
      <c r="K254" s="328"/>
      <c r="L254" s="328"/>
      <c r="M254" s="328"/>
      <c r="N254" s="329"/>
      <c r="O254" s="327"/>
      <c r="P254" s="330"/>
      <c r="Q254" s="652"/>
      <c r="R254" s="653"/>
      <c r="S254" s="661"/>
      <c r="T254" s="653"/>
      <c r="U254" s="653"/>
      <c r="V254" s="661"/>
      <c r="W254" s="654"/>
      <c r="X254" s="263"/>
      <c r="Y254" s="263"/>
      <c r="Z254" s="263"/>
      <c r="AA254" s="263"/>
      <c r="AT254" s="4"/>
    </row>
    <row r="255" spans="1:46">
      <c r="A255" s="571"/>
      <c r="B255" s="1936"/>
      <c r="C255" s="1937"/>
      <c r="D255" s="257"/>
      <c r="E255" s="194"/>
      <c r="F255" s="192"/>
      <c r="G255" s="192"/>
      <c r="H255" s="192"/>
      <c r="I255" s="193"/>
      <c r="J255" s="327"/>
      <c r="K255" s="328"/>
      <c r="L255" s="328"/>
      <c r="M255" s="328"/>
      <c r="N255" s="329"/>
      <c r="O255" s="327"/>
      <c r="P255" s="330"/>
      <c r="Q255" s="652"/>
      <c r="R255" s="653"/>
      <c r="S255" s="661"/>
      <c r="T255" s="653"/>
      <c r="U255" s="653"/>
      <c r="V255" s="661"/>
      <c r="W255" s="654"/>
      <c r="X255" s="263"/>
      <c r="Y255" s="263"/>
      <c r="Z255" s="263"/>
      <c r="AA255" s="263"/>
      <c r="AT255" s="4"/>
    </row>
    <row r="256" spans="1:46">
      <c r="A256" s="571"/>
      <c r="B256" s="1936"/>
      <c r="C256" s="1937"/>
      <c r="D256" s="257"/>
      <c r="E256" s="194"/>
      <c r="F256" s="192"/>
      <c r="G256" s="192"/>
      <c r="H256" s="192"/>
      <c r="I256" s="193"/>
      <c r="J256" s="327"/>
      <c r="K256" s="328"/>
      <c r="L256" s="328"/>
      <c r="M256" s="328"/>
      <c r="N256" s="329"/>
      <c r="O256" s="327"/>
      <c r="P256" s="330"/>
      <c r="Q256" s="652"/>
      <c r="R256" s="653"/>
      <c r="S256" s="661"/>
      <c r="T256" s="653"/>
      <c r="U256" s="653"/>
      <c r="V256" s="661"/>
      <c r="W256" s="654"/>
      <c r="X256" s="263"/>
      <c r="Y256" s="263"/>
      <c r="Z256" s="263"/>
      <c r="AA256" s="263"/>
      <c r="AT256" s="4"/>
    </row>
    <row r="257" spans="1:46">
      <c r="A257" s="571"/>
      <c r="B257" s="1936"/>
      <c r="C257" s="1937"/>
      <c r="D257" s="257"/>
      <c r="E257" s="194"/>
      <c r="F257" s="192"/>
      <c r="G257" s="192"/>
      <c r="H257" s="192"/>
      <c r="I257" s="193"/>
      <c r="J257" s="327"/>
      <c r="K257" s="328"/>
      <c r="L257" s="328"/>
      <c r="M257" s="328"/>
      <c r="N257" s="329"/>
      <c r="O257" s="327"/>
      <c r="P257" s="330"/>
      <c r="Q257" s="652"/>
      <c r="R257" s="653"/>
      <c r="S257" s="661"/>
      <c r="T257" s="653"/>
      <c r="U257" s="653"/>
      <c r="V257" s="661"/>
      <c r="W257" s="654"/>
      <c r="X257" s="263"/>
      <c r="Y257" s="263"/>
      <c r="Z257" s="263"/>
      <c r="AA257" s="263"/>
      <c r="AT257" s="4"/>
    </row>
    <row r="258" spans="1:46">
      <c r="A258" s="571"/>
      <c r="B258" s="1936"/>
      <c r="C258" s="1937"/>
      <c r="D258" s="257"/>
      <c r="E258" s="194"/>
      <c r="F258" s="192"/>
      <c r="G258" s="192"/>
      <c r="H258" s="192"/>
      <c r="I258" s="193"/>
      <c r="J258" s="327"/>
      <c r="K258" s="328"/>
      <c r="L258" s="328"/>
      <c r="M258" s="328"/>
      <c r="N258" s="329"/>
      <c r="O258" s="327"/>
      <c r="P258" s="330"/>
      <c r="Q258" s="652"/>
      <c r="R258" s="653"/>
      <c r="S258" s="661"/>
      <c r="T258" s="653"/>
      <c r="U258" s="653"/>
      <c r="V258" s="661"/>
      <c r="W258" s="654"/>
      <c r="X258" s="263"/>
      <c r="Y258" s="263"/>
      <c r="Z258" s="263"/>
      <c r="AA258" s="263"/>
      <c r="AT258" s="4"/>
    </row>
    <row r="259" spans="1:46">
      <c r="A259" s="571"/>
      <c r="B259" s="1936"/>
      <c r="C259" s="1937"/>
      <c r="D259" s="257"/>
      <c r="E259" s="194"/>
      <c r="F259" s="192"/>
      <c r="G259" s="192"/>
      <c r="H259" s="192"/>
      <c r="I259" s="193"/>
      <c r="J259" s="327"/>
      <c r="K259" s="328"/>
      <c r="L259" s="328"/>
      <c r="M259" s="328"/>
      <c r="N259" s="329"/>
      <c r="O259" s="327"/>
      <c r="P259" s="330"/>
      <c r="Q259" s="652"/>
      <c r="R259" s="653"/>
      <c r="S259" s="661"/>
      <c r="T259" s="653"/>
      <c r="U259" s="653"/>
      <c r="V259" s="661"/>
      <c r="W259" s="654"/>
      <c r="X259" s="263"/>
      <c r="Y259" s="263"/>
      <c r="Z259" s="263"/>
      <c r="AA259" s="263"/>
      <c r="AT259" s="4"/>
    </row>
    <row r="260" spans="1:46">
      <c r="A260" s="571"/>
      <c r="B260" s="1936"/>
      <c r="C260" s="1937"/>
      <c r="D260" s="257"/>
      <c r="E260" s="194"/>
      <c r="F260" s="192"/>
      <c r="G260" s="192"/>
      <c r="H260" s="192"/>
      <c r="I260" s="193"/>
      <c r="J260" s="327"/>
      <c r="K260" s="328"/>
      <c r="L260" s="328"/>
      <c r="M260" s="328"/>
      <c r="N260" s="329"/>
      <c r="O260" s="327"/>
      <c r="P260" s="330"/>
      <c r="Q260" s="652"/>
      <c r="R260" s="653"/>
      <c r="S260" s="661"/>
      <c r="T260" s="653"/>
      <c r="U260" s="653"/>
      <c r="V260" s="661"/>
      <c r="W260" s="654"/>
      <c r="X260" s="263"/>
      <c r="Y260" s="263"/>
      <c r="Z260" s="263"/>
      <c r="AA260" s="263"/>
      <c r="AT260" s="4"/>
    </row>
    <row r="261" spans="1:46">
      <c r="A261" s="571"/>
      <c r="B261" s="1936"/>
      <c r="C261" s="1937"/>
      <c r="D261" s="257"/>
      <c r="E261" s="194"/>
      <c r="F261" s="192"/>
      <c r="G261" s="192"/>
      <c r="H261" s="192"/>
      <c r="I261" s="193"/>
      <c r="J261" s="327"/>
      <c r="K261" s="328"/>
      <c r="L261" s="328"/>
      <c r="M261" s="328"/>
      <c r="N261" s="329"/>
      <c r="O261" s="327"/>
      <c r="P261" s="330"/>
      <c r="Q261" s="652"/>
      <c r="R261" s="653"/>
      <c r="S261" s="661"/>
      <c r="T261" s="653"/>
      <c r="U261" s="653"/>
      <c r="V261" s="661"/>
      <c r="W261" s="654"/>
      <c r="X261" s="263"/>
      <c r="Y261" s="263"/>
      <c r="Z261" s="263"/>
      <c r="AA261" s="263"/>
      <c r="AT261" s="4"/>
    </row>
    <row r="262" spans="1:46">
      <c r="A262" s="571"/>
      <c r="B262" s="1936"/>
      <c r="C262" s="1937"/>
      <c r="D262" s="257"/>
      <c r="E262" s="194"/>
      <c r="F262" s="192"/>
      <c r="G262" s="192"/>
      <c r="H262" s="192"/>
      <c r="I262" s="193"/>
      <c r="J262" s="327"/>
      <c r="K262" s="328"/>
      <c r="L262" s="328"/>
      <c r="M262" s="328"/>
      <c r="N262" s="329"/>
      <c r="O262" s="327"/>
      <c r="P262" s="330"/>
      <c r="Q262" s="652"/>
      <c r="R262" s="653"/>
      <c r="S262" s="661"/>
      <c r="T262" s="653"/>
      <c r="U262" s="653"/>
      <c r="V262" s="661"/>
      <c r="W262" s="654"/>
      <c r="X262" s="263"/>
      <c r="Y262" s="263"/>
      <c r="Z262" s="263"/>
      <c r="AA262" s="263"/>
      <c r="AT262" s="4"/>
    </row>
    <row r="263" spans="1:46">
      <c r="A263" s="571"/>
      <c r="B263" s="1936"/>
      <c r="C263" s="1937"/>
      <c r="D263" s="257"/>
      <c r="E263" s="194"/>
      <c r="F263" s="192"/>
      <c r="G263" s="192"/>
      <c r="H263" s="192"/>
      <c r="I263" s="193"/>
      <c r="J263" s="327"/>
      <c r="K263" s="328"/>
      <c r="L263" s="328"/>
      <c r="M263" s="328"/>
      <c r="N263" s="329"/>
      <c r="O263" s="327"/>
      <c r="P263" s="330"/>
      <c r="Q263" s="652"/>
      <c r="R263" s="653"/>
      <c r="S263" s="661"/>
      <c r="T263" s="653"/>
      <c r="U263" s="653"/>
      <c r="V263" s="661"/>
      <c r="W263" s="654"/>
      <c r="X263" s="263"/>
      <c r="Y263" s="263"/>
      <c r="Z263" s="263"/>
      <c r="AA263" s="263"/>
      <c r="AT263" s="4"/>
    </row>
    <row r="264" spans="1:46">
      <c r="A264" s="571"/>
      <c r="B264" s="1936"/>
      <c r="C264" s="1937"/>
      <c r="D264" s="257"/>
      <c r="E264" s="194"/>
      <c r="F264" s="192"/>
      <c r="G264" s="192"/>
      <c r="H264" s="192"/>
      <c r="I264" s="193"/>
      <c r="J264" s="327"/>
      <c r="K264" s="328"/>
      <c r="L264" s="328"/>
      <c r="M264" s="328"/>
      <c r="N264" s="329"/>
      <c r="O264" s="327"/>
      <c r="P264" s="330"/>
      <c r="Q264" s="652"/>
      <c r="R264" s="653"/>
      <c r="S264" s="661"/>
      <c r="T264" s="653"/>
      <c r="U264" s="653"/>
      <c r="V264" s="661"/>
      <c r="W264" s="654"/>
      <c r="X264" s="263"/>
      <c r="Y264" s="263"/>
      <c r="Z264" s="263"/>
      <c r="AA264" s="263"/>
      <c r="AT264" s="4"/>
    </row>
    <row r="265" spans="1:46">
      <c r="A265" s="571"/>
      <c r="B265" s="1936"/>
      <c r="C265" s="1937"/>
      <c r="D265" s="257"/>
      <c r="E265" s="194"/>
      <c r="F265" s="192"/>
      <c r="G265" s="192"/>
      <c r="H265" s="192"/>
      <c r="I265" s="193"/>
      <c r="J265" s="327"/>
      <c r="K265" s="328"/>
      <c r="L265" s="328"/>
      <c r="M265" s="328"/>
      <c r="N265" s="329"/>
      <c r="O265" s="327"/>
      <c r="P265" s="330"/>
      <c r="Q265" s="652"/>
      <c r="R265" s="653"/>
      <c r="S265" s="661"/>
      <c r="T265" s="653"/>
      <c r="U265" s="653"/>
      <c r="V265" s="661"/>
      <c r="W265" s="654"/>
      <c r="X265" s="263"/>
      <c r="Y265" s="263"/>
      <c r="Z265" s="263"/>
      <c r="AA265" s="263"/>
      <c r="AT265" s="4"/>
    </row>
    <row r="266" spans="1:46">
      <c r="A266" s="571"/>
      <c r="B266" s="1936"/>
      <c r="C266" s="1937"/>
      <c r="D266" s="257"/>
      <c r="E266" s="194"/>
      <c r="F266" s="192"/>
      <c r="G266" s="192"/>
      <c r="H266" s="192"/>
      <c r="I266" s="193"/>
      <c r="J266" s="327"/>
      <c r="K266" s="328"/>
      <c r="L266" s="328"/>
      <c r="M266" s="328"/>
      <c r="N266" s="329"/>
      <c r="O266" s="327"/>
      <c r="P266" s="330"/>
      <c r="Q266" s="652"/>
      <c r="R266" s="653"/>
      <c r="S266" s="661"/>
      <c r="T266" s="653"/>
      <c r="U266" s="653"/>
      <c r="V266" s="661"/>
      <c r="W266" s="654"/>
      <c r="X266" s="263"/>
      <c r="Y266" s="263"/>
      <c r="Z266" s="263"/>
      <c r="AA266" s="263"/>
      <c r="AT266" s="4"/>
    </row>
    <row r="267" spans="1:46">
      <c r="A267" s="571"/>
      <c r="B267" s="1936"/>
      <c r="C267" s="1937"/>
      <c r="D267" s="257"/>
      <c r="E267" s="194"/>
      <c r="F267" s="192"/>
      <c r="G267" s="192"/>
      <c r="H267" s="192"/>
      <c r="I267" s="193"/>
      <c r="J267" s="327"/>
      <c r="K267" s="328"/>
      <c r="L267" s="328"/>
      <c r="M267" s="328"/>
      <c r="N267" s="329"/>
      <c r="O267" s="327"/>
      <c r="P267" s="330"/>
      <c r="Q267" s="652"/>
      <c r="R267" s="653"/>
      <c r="S267" s="661"/>
      <c r="T267" s="653"/>
      <c r="U267" s="653"/>
      <c r="V267" s="661"/>
      <c r="W267" s="654"/>
      <c r="X267" s="263"/>
      <c r="Y267" s="263"/>
      <c r="Z267" s="263"/>
      <c r="AA267" s="263"/>
      <c r="AT267" s="4"/>
    </row>
    <row r="268" spans="1:46">
      <c r="A268" s="571"/>
      <c r="B268" s="1936"/>
      <c r="C268" s="1937"/>
      <c r="D268" s="257"/>
      <c r="E268" s="194"/>
      <c r="F268" s="192"/>
      <c r="G268" s="192"/>
      <c r="H268" s="192"/>
      <c r="I268" s="193"/>
      <c r="J268" s="327"/>
      <c r="K268" s="328"/>
      <c r="L268" s="328"/>
      <c r="M268" s="328"/>
      <c r="N268" s="329"/>
      <c r="O268" s="327"/>
      <c r="P268" s="330"/>
      <c r="Q268" s="652"/>
      <c r="R268" s="653"/>
      <c r="S268" s="661"/>
      <c r="T268" s="653"/>
      <c r="U268" s="653"/>
      <c r="V268" s="661"/>
      <c r="W268" s="654"/>
      <c r="X268" s="263"/>
      <c r="Y268" s="263"/>
      <c r="Z268" s="263"/>
      <c r="AA268" s="263"/>
      <c r="AT268" s="4"/>
    </row>
    <row r="269" spans="1:46">
      <c r="A269" s="571"/>
      <c r="B269" s="1936"/>
      <c r="C269" s="1937"/>
      <c r="D269" s="257"/>
      <c r="E269" s="194"/>
      <c r="F269" s="192"/>
      <c r="G269" s="192"/>
      <c r="H269" s="192"/>
      <c r="I269" s="193"/>
      <c r="J269" s="327"/>
      <c r="K269" s="328"/>
      <c r="L269" s="328"/>
      <c r="M269" s="328"/>
      <c r="N269" s="329"/>
      <c r="O269" s="327"/>
      <c r="P269" s="330"/>
      <c r="Q269" s="652"/>
      <c r="R269" s="653"/>
      <c r="S269" s="661"/>
      <c r="T269" s="653"/>
      <c r="U269" s="653"/>
      <c r="V269" s="661"/>
      <c r="W269" s="654"/>
      <c r="X269" s="263"/>
      <c r="Y269" s="263"/>
      <c r="Z269" s="263"/>
      <c r="AA269" s="263"/>
      <c r="AT269" s="4"/>
    </row>
    <row r="270" spans="1:46">
      <c r="A270" s="571"/>
      <c r="B270" s="1936"/>
      <c r="C270" s="1937"/>
      <c r="D270" s="257"/>
      <c r="E270" s="194"/>
      <c r="F270" s="192"/>
      <c r="G270" s="192"/>
      <c r="H270" s="192"/>
      <c r="I270" s="193"/>
      <c r="J270" s="327"/>
      <c r="K270" s="328"/>
      <c r="L270" s="328"/>
      <c r="M270" s="328"/>
      <c r="N270" s="329"/>
      <c r="O270" s="327"/>
      <c r="P270" s="330"/>
      <c r="Q270" s="652"/>
      <c r="R270" s="653"/>
      <c r="S270" s="661"/>
      <c r="T270" s="653"/>
      <c r="U270" s="653"/>
      <c r="V270" s="661"/>
      <c r="W270" s="654"/>
      <c r="X270" s="263"/>
      <c r="Y270" s="263"/>
      <c r="Z270" s="263"/>
      <c r="AA270" s="263"/>
      <c r="AT270" s="4"/>
    </row>
    <row r="271" spans="1:46">
      <c r="A271" s="571"/>
      <c r="B271" s="1936"/>
      <c r="C271" s="1937"/>
      <c r="D271" s="257"/>
      <c r="E271" s="194"/>
      <c r="F271" s="192"/>
      <c r="G271" s="192"/>
      <c r="H271" s="192"/>
      <c r="I271" s="193"/>
      <c r="J271" s="327"/>
      <c r="K271" s="328"/>
      <c r="L271" s="328"/>
      <c r="M271" s="328"/>
      <c r="N271" s="329"/>
      <c r="O271" s="327"/>
      <c r="P271" s="330"/>
      <c r="Q271" s="652"/>
      <c r="R271" s="653"/>
      <c r="S271" s="661"/>
      <c r="T271" s="653"/>
      <c r="U271" s="653"/>
      <c r="V271" s="661"/>
      <c r="W271" s="654"/>
      <c r="X271" s="263"/>
      <c r="Y271" s="263"/>
      <c r="Z271" s="263"/>
      <c r="AA271" s="263"/>
      <c r="AT271" s="4"/>
    </row>
    <row r="272" spans="1:46">
      <c r="A272" s="571"/>
      <c r="B272" s="1936"/>
      <c r="C272" s="1937"/>
      <c r="D272" s="257"/>
      <c r="E272" s="194"/>
      <c r="F272" s="192"/>
      <c r="G272" s="192"/>
      <c r="H272" s="192"/>
      <c r="I272" s="193"/>
      <c r="J272" s="327"/>
      <c r="K272" s="328"/>
      <c r="L272" s="328"/>
      <c r="M272" s="328"/>
      <c r="N272" s="329"/>
      <c r="O272" s="327"/>
      <c r="P272" s="330"/>
      <c r="Q272" s="652"/>
      <c r="R272" s="653"/>
      <c r="S272" s="661"/>
      <c r="T272" s="653"/>
      <c r="U272" s="653"/>
      <c r="V272" s="661"/>
      <c r="W272" s="654"/>
      <c r="X272" s="263"/>
      <c r="Y272" s="263"/>
      <c r="Z272" s="263"/>
      <c r="AA272" s="263"/>
      <c r="AT272" s="4"/>
    </row>
    <row r="273" spans="1:46">
      <c r="A273" s="571"/>
      <c r="B273" s="1936"/>
      <c r="C273" s="1937"/>
      <c r="D273" s="257"/>
      <c r="E273" s="194"/>
      <c r="F273" s="192"/>
      <c r="G273" s="192"/>
      <c r="H273" s="192"/>
      <c r="I273" s="193"/>
      <c r="J273" s="327"/>
      <c r="K273" s="328"/>
      <c r="L273" s="328"/>
      <c r="M273" s="328"/>
      <c r="N273" s="329"/>
      <c r="O273" s="327"/>
      <c r="P273" s="330"/>
      <c r="Q273" s="652"/>
      <c r="R273" s="653"/>
      <c r="S273" s="661"/>
      <c r="T273" s="653"/>
      <c r="U273" s="653"/>
      <c r="V273" s="661"/>
      <c r="W273" s="654"/>
      <c r="X273" s="263"/>
      <c r="Y273" s="263"/>
      <c r="Z273" s="263"/>
      <c r="AA273" s="263"/>
      <c r="AT273" s="4"/>
    </row>
    <row r="274" spans="1:46">
      <c r="A274" s="571"/>
      <c r="B274" s="1936"/>
      <c r="C274" s="1937"/>
      <c r="D274" s="257"/>
      <c r="E274" s="430"/>
      <c r="F274" s="192"/>
      <c r="G274" s="192"/>
      <c r="H274" s="192"/>
      <c r="I274" s="193"/>
      <c r="J274" s="327"/>
      <c r="K274" s="328"/>
      <c r="L274" s="328"/>
      <c r="M274" s="328"/>
      <c r="N274" s="329"/>
      <c r="O274" s="327"/>
      <c r="P274" s="330"/>
      <c r="Q274" s="652"/>
      <c r="R274" s="653"/>
      <c r="S274" s="661"/>
      <c r="T274" s="653"/>
      <c r="U274" s="653"/>
      <c r="V274" s="661"/>
      <c r="W274" s="654"/>
      <c r="X274" s="263"/>
      <c r="Y274" s="263"/>
      <c r="Z274" s="263"/>
      <c r="AA274" s="263"/>
      <c r="AT274" s="4"/>
    </row>
    <row r="275" spans="1:46">
      <c r="A275" s="571"/>
      <c r="B275" s="1936"/>
      <c r="C275" s="1937"/>
      <c r="D275" s="257"/>
      <c r="E275" s="430"/>
      <c r="F275" s="192"/>
      <c r="G275" s="192"/>
      <c r="H275" s="192"/>
      <c r="I275" s="193"/>
      <c r="J275" s="327"/>
      <c r="K275" s="328"/>
      <c r="L275" s="328"/>
      <c r="M275" s="328"/>
      <c r="N275" s="329"/>
      <c r="O275" s="327"/>
      <c r="P275" s="330"/>
      <c r="Q275" s="652"/>
      <c r="R275" s="653"/>
      <c r="S275" s="661"/>
      <c r="T275" s="653"/>
      <c r="U275" s="653"/>
      <c r="V275" s="661"/>
      <c r="W275" s="654"/>
      <c r="X275" s="263"/>
      <c r="Y275" s="263"/>
      <c r="Z275" s="263"/>
      <c r="AA275" s="263"/>
      <c r="AT275" s="4"/>
    </row>
    <row r="276" spans="1:46">
      <c r="A276" s="571"/>
      <c r="B276" s="1936"/>
      <c r="C276" s="1937"/>
      <c r="D276" s="257"/>
      <c r="E276" s="430"/>
      <c r="F276" s="192"/>
      <c r="G276" s="192"/>
      <c r="H276" s="192"/>
      <c r="I276" s="193"/>
      <c r="J276" s="327"/>
      <c r="K276" s="328"/>
      <c r="L276" s="328"/>
      <c r="M276" s="328"/>
      <c r="N276" s="329"/>
      <c r="O276" s="327"/>
      <c r="P276" s="330"/>
      <c r="Q276" s="652"/>
      <c r="R276" s="653"/>
      <c r="S276" s="661"/>
      <c r="T276" s="653"/>
      <c r="U276" s="653"/>
      <c r="V276" s="661"/>
      <c r="W276" s="654"/>
      <c r="X276" s="263"/>
      <c r="Y276" s="263"/>
      <c r="Z276" s="263"/>
      <c r="AA276" s="263"/>
      <c r="AT276" s="4"/>
    </row>
    <row r="277" spans="1:46">
      <c r="A277" s="571"/>
      <c r="B277" s="1936"/>
      <c r="C277" s="1937"/>
      <c r="D277" s="257"/>
      <c r="E277" s="194"/>
      <c r="F277" s="192"/>
      <c r="G277" s="192"/>
      <c r="H277" s="192"/>
      <c r="I277" s="193"/>
      <c r="J277" s="327"/>
      <c r="K277" s="328"/>
      <c r="L277" s="328"/>
      <c r="M277" s="328"/>
      <c r="N277" s="329"/>
      <c r="O277" s="327"/>
      <c r="P277" s="330"/>
      <c r="Q277" s="652"/>
      <c r="R277" s="653"/>
      <c r="S277" s="661"/>
      <c r="T277" s="653"/>
      <c r="U277" s="653"/>
      <c r="V277" s="661"/>
      <c r="W277" s="654"/>
      <c r="X277" s="263"/>
      <c r="Y277" s="263"/>
      <c r="Z277" s="263"/>
      <c r="AA277" s="263"/>
      <c r="AT277" s="4"/>
    </row>
    <row r="278" spans="1:46">
      <c r="A278" s="571"/>
      <c r="B278" s="1936"/>
      <c r="C278" s="1937"/>
      <c r="D278" s="257"/>
      <c r="E278" s="194"/>
      <c r="F278" s="192"/>
      <c r="G278" s="192"/>
      <c r="H278" s="192"/>
      <c r="I278" s="193"/>
      <c r="J278" s="327"/>
      <c r="K278" s="328"/>
      <c r="L278" s="328"/>
      <c r="M278" s="328"/>
      <c r="N278" s="329"/>
      <c r="O278" s="327"/>
      <c r="P278" s="330"/>
      <c r="Q278" s="652"/>
      <c r="R278" s="653"/>
      <c r="S278" s="661"/>
      <c r="T278" s="653"/>
      <c r="U278" s="653"/>
      <c r="V278" s="661"/>
      <c r="W278" s="654"/>
      <c r="X278" s="263"/>
      <c r="Y278" s="263"/>
      <c r="Z278" s="263"/>
      <c r="AA278" s="263"/>
      <c r="AT278" s="4"/>
    </row>
    <row r="279" spans="1:46" ht="15.75" customHeight="1">
      <c r="A279" s="571"/>
      <c r="B279" s="1936"/>
      <c r="C279" s="1937"/>
      <c r="D279" s="257"/>
      <c r="E279" s="194"/>
      <c r="F279" s="192"/>
      <c r="G279" s="192"/>
      <c r="H279" s="192"/>
      <c r="I279" s="193"/>
      <c r="J279" s="327"/>
      <c r="K279" s="328"/>
      <c r="L279" s="328"/>
      <c r="M279" s="328"/>
      <c r="N279" s="329"/>
      <c r="O279" s="327"/>
      <c r="P279" s="330"/>
      <c r="Q279" s="652"/>
      <c r="R279" s="653"/>
      <c r="S279" s="661"/>
      <c r="T279" s="653"/>
      <c r="U279" s="653"/>
      <c r="V279" s="661"/>
      <c r="W279" s="654"/>
      <c r="X279" s="263"/>
      <c r="Y279" s="263"/>
      <c r="Z279" s="263"/>
      <c r="AA279" s="263"/>
      <c r="AT279" s="4"/>
    </row>
    <row r="280" spans="1:46" ht="15.75" customHeight="1">
      <c r="A280" s="571"/>
      <c r="B280" s="1936"/>
      <c r="C280" s="1937"/>
      <c r="D280" s="257"/>
      <c r="E280" s="194"/>
      <c r="F280" s="192"/>
      <c r="G280" s="192"/>
      <c r="H280" s="192"/>
      <c r="I280" s="193"/>
      <c r="J280" s="327"/>
      <c r="K280" s="328"/>
      <c r="L280" s="328"/>
      <c r="M280" s="328"/>
      <c r="N280" s="329"/>
      <c r="O280" s="327"/>
      <c r="P280" s="330"/>
      <c r="Q280" s="652"/>
      <c r="R280" s="653"/>
      <c r="S280" s="661"/>
      <c r="T280" s="653"/>
      <c r="U280" s="653"/>
      <c r="V280" s="661"/>
      <c r="W280" s="654"/>
      <c r="X280" s="263"/>
      <c r="Y280" s="263"/>
      <c r="Z280" s="263"/>
      <c r="AA280" s="263"/>
      <c r="AT280" s="4"/>
    </row>
    <row r="281" spans="1:46">
      <c r="A281" s="571"/>
      <c r="B281" s="1936"/>
      <c r="C281" s="1937"/>
      <c r="D281" s="257"/>
      <c r="E281" s="430"/>
      <c r="F281" s="192"/>
      <c r="G281" s="192"/>
      <c r="H281" s="192"/>
      <c r="I281" s="193"/>
      <c r="J281" s="327"/>
      <c r="K281" s="328"/>
      <c r="L281" s="328"/>
      <c r="M281" s="328"/>
      <c r="N281" s="329"/>
      <c r="O281" s="327"/>
      <c r="P281" s="330"/>
      <c r="Q281" s="652"/>
      <c r="R281" s="653"/>
      <c r="S281" s="661"/>
      <c r="T281" s="653"/>
      <c r="U281" s="653"/>
      <c r="V281" s="661"/>
      <c r="W281" s="654"/>
      <c r="X281" s="263"/>
      <c r="Y281" s="263"/>
      <c r="Z281" s="263"/>
      <c r="AA281" s="263"/>
      <c r="AT281" s="4"/>
    </row>
    <row r="282" spans="1:46" ht="15.75" customHeight="1">
      <c r="A282" s="571"/>
      <c r="B282" s="1936"/>
      <c r="C282" s="1937"/>
      <c r="D282" s="257"/>
      <c r="E282" s="194"/>
      <c r="F282" s="192"/>
      <c r="G282" s="192"/>
      <c r="H282" s="192"/>
      <c r="I282" s="193"/>
      <c r="J282" s="327"/>
      <c r="K282" s="328"/>
      <c r="L282" s="328"/>
      <c r="M282" s="328"/>
      <c r="N282" s="329"/>
      <c r="O282" s="327"/>
      <c r="P282" s="330"/>
      <c r="Q282" s="652"/>
      <c r="R282" s="653"/>
      <c r="S282" s="661"/>
      <c r="T282" s="653"/>
      <c r="U282" s="653"/>
      <c r="V282" s="661"/>
      <c r="W282" s="654"/>
      <c r="X282" s="263"/>
      <c r="Y282" s="263"/>
      <c r="Z282" s="263"/>
      <c r="AA282" s="263"/>
      <c r="AT282" s="4"/>
    </row>
    <row r="283" spans="1:46">
      <c r="A283" s="571"/>
      <c r="B283" s="1936"/>
      <c r="C283" s="1937"/>
      <c r="D283" s="257"/>
      <c r="E283" s="430"/>
      <c r="F283" s="192"/>
      <c r="G283" s="192"/>
      <c r="H283" s="192"/>
      <c r="I283" s="193"/>
      <c r="J283" s="327"/>
      <c r="K283" s="328"/>
      <c r="L283" s="328"/>
      <c r="M283" s="328"/>
      <c r="N283" s="329"/>
      <c r="O283" s="327"/>
      <c r="P283" s="330"/>
      <c r="Q283" s="652"/>
      <c r="R283" s="653"/>
      <c r="S283" s="661"/>
      <c r="T283" s="653"/>
      <c r="U283" s="653"/>
      <c r="V283" s="661"/>
      <c r="W283" s="654"/>
      <c r="X283" s="263"/>
      <c r="Y283" s="263"/>
      <c r="Z283" s="263"/>
      <c r="AA283" s="263"/>
      <c r="AT283" s="4"/>
    </row>
    <row r="284" spans="1:46">
      <c r="A284" s="571"/>
      <c r="B284" s="1936"/>
      <c r="C284" s="1937"/>
      <c r="D284" s="257"/>
      <c r="E284" s="194"/>
      <c r="F284" s="192"/>
      <c r="G284" s="192"/>
      <c r="H284" s="192"/>
      <c r="I284" s="193"/>
      <c r="J284" s="327"/>
      <c r="K284" s="328"/>
      <c r="L284" s="328"/>
      <c r="M284" s="328"/>
      <c r="N284" s="329"/>
      <c r="O284" s="327"/>
      <c r="P284" s="330"/>
      <c r="Q284" s="652"/>
      <c r="R284" s="653"/>
      <c r="S284" s="661"/>
      <c r="T284" s="653"/>
      <c r="U284" s="653"/>
      <c r="V284" s="661"/>
      <c r="W284" s="654"/>
      <c r="X284" s="263"/>
      <c r="Y284" s="263"/>
      <c r="Z284" s="263"/>
      <c r="AA284" s="263"/>
      <c r="AT284" s="4"/>
    </row>
    <row r="285" spans="1:46">
      <c r="A285" s="571"/>
      <c r="B285" s="1936"/>
      <c r="C285" s="1937"/>
      <c r="D285" s="257"/>
      <c r="E285" s="430"/>
      <c r="F285" s="192"/>
      <c r="G285" s="192"/>
      <c r="H285" s="192"/>
      <c r="I285" s="193"/>
      <c r="J285" s="327"/>
      <c r="K285" s="328"/>
      <c r="L285" s="328"/>
      <c r="M285" s="328"/>
      <c r="N285" s="329"/>
      <c r="O285" s="327"/>
      <c r="P285" s="330"/>
      <c r="Q285" s="652"/>
      <c r="R285" s="653"/>
      <c r="S285" s="661"/>
      <c r="T285" s="653"/>
      <c r="U285" s="653"/>
      <c r="V285" s="661"/>
      <c r="W285" s="654"/>
      <c r="X285" s="263"/>
      <c r="Y285" s="263"/>
      <c r="Z285" s="263"/>
      <c r="AA285" s="263"/>
      <c r="AT285" s="4"/>
    </row>
    <row r="286" spans="1:46">
      <c r="A286" s="571"/>
      <c r="B286" s="1936"/>
      <c r="C286" s="1937"/>
      <c r="D286" s="257"/>
      <c r="E286" s="430"/>
      <c r="F286" s="192"/>
      <c r="G286" s="192"/>
      <c r="H286" s="192"/>
      <c r="I286" s="193"/>
      <c r="J286" s="327"/>
      <c r="K286" s="328"/>
      <c r="L286" s="328"/>
      <c r="M286" s="328"/>
      <c r="N286" s="329"/>
      <c r="O286" s="327"/>
      <c r="P286" s="330"/>
      <c r="Q286" s="652"/>
      <c r="R286" s="653"/>
      <c r="S286" s="661"/>
      <c r="T286" s="653"/>
      <c r="U286" s="653"/>
      <c r="V286" s="661"/>
      <c r="W286" s="654"/>
      <c r="X286" s="263"/>
      <c r="Y286" s="263"/>
      <c r="Z286" s="263"/>
      <c r="AA286" s="263"/>
      <c r="AT286" s="4"/>
    </row>
    <row r="287" spans="1:46" ht="15.75" customHeight="1">
      <c r="A287" s="571"/>
      <c r="B287" s="1936"/>
      <c r="C287" s="1937"/>
      <c r="D287" s="257"/>
      <c r="E287" s="194"/>
      <c r="F287" s="192"/>
      <c r="G287" s="192"/>
      <c r="H287" s="192"/>
      <c r="I287" s="193"/>
      <c r="J287" s="327"/>
      <c r="K287" s="328"/>
      <c r="L287" s="328"/>
      <c r="M287" s="328"/>
      <c r="N287" s="329"/>
      <c r="O287" s="327"/>
      <c r="P287" s="330"/>
      <c r="Q287" s="652"/>
      <c r="R287" s="653"/>
      <c r="S287" s="661"/>
      <c r="T287" s="653"/>
      <c r="U287" s="653"/>
      <c r="V287" s="661"/>
      <c r="W287" s="654"/>
      <c r="X287" s="263"/>
      <c r="Y287" s="263"/>
      <c r="Z287" s="263"/>
      <c r="AA287" s="263"/>
      <c r="AT287" s="4"/>
    </row>
    <row r="288" spans="1:46">
      <c r="A288" s="571"/>
      <c r="B288" s="1936"/>
      <c r="C288" s="1937"/>
      <c r="D288" s="257"/>
      <c r="E288" s="194"/>
      <c r="F288" s="192"/>
      <c r="G288" s="192"/>
      <c r="H288" s="192"/>
      <c r="I288" s="193"/>
      <c r="J288" s="327"/>
      <c r="K288" s="328"/>
      <c r="L288" s="328"/>
      <c r="M288" s="328"/>
      <c r="N288" s="329"/>
      <c r="O288" s="327"/>
      <c r="P288" s="330"/>
      <c r="Q288" s="652"/>
      <c r="R288" s="653"/>
      <c r="S288" s="661"/>
      <c r="T288" s="653"/>
      <c r="U288" s="653"/>
      <c r="V288" s="661"/>
      <c r="W288" s="654"/>
      <c r="X288" s="263"/>
      <c r="Y288" s="263"/>
      <c r="Z288" s="263"/>
      <c r="AA288" s="263"/>
      <c r="AT288" s="4"/>
    </row>
    <row r="289" spans="1:46">
      <c r="A289" s="571"/>
      <c r="B289" s="1936"/>
      <c r="C289" s="1937"/>
      <c r="D289" s="257"/>
      <c r="E289" s="430"/>
      <c r="F289" s="192"/>
      <c r="G289" s="192"/>
      <c r="H289" s="192"/>
      <c r="I289" s="193"/>
      <c r="J289" s="327"/>
      <c r="K289" s="328"/>
      <c r="L289" s="328"/>
      <c r="M289" s="328"/>
      <c r="N289" s="329"/>
      <c r="O289" s="327"/>
      <c r="P289" s="330"/>
      <c r="Q289" s="652"/>
      <c r="R289" s="653"/>
      <c r="S289" s="661"/>
      <c r="T289" s="653"/>
      <c r="U289" s="653"/>
      <c r="V289" s="661"/>
      <c r="W289" s="654"/>
      <c r="X289" s="263"/>
      <c r="Y289" s="263"/>
      <c r="Z289" s="263"/>
      <c r="AA289" s="263"/>
      <c r="AT289" s="4"/>
    </row>
    <row r="290" spans="1:46">
      <c r="A290" s="571"/>
      <c r="B290" s="1936"/>
      <c r="C290" s="1937"/>
      <c r="D290" s="257"/>
      <c r="E290" s="430"/>
      <c r="F290" s="192"/>
      <c r="G290" s="192"/>
      <c r="H290" s="192"/>
      <c r="I290" s="193"/>
      <c r="J290" s="327"/>
      <c r="K290" s="328"/>
      <c r="L290" s="328"/>
      <c r="M290" s="328"/>
      <c r="N290" s="329"/>
      <c r="O290" s="327"/>
      <c r="P290" s="330"/>
      <c r="Q290" s="652"/>
      <c r="R290" s="653"/>
      <c r="S290" s="661"/>
      <c r="T290" s="653"/>
      <c r="U290" s="653"/>
      <c r="V290" s="661"/>
      <c r="W290" s="654"/>
      <c r="X290" s="263"/>
      <c r="Y290" s="263"/>
      <c r="Z290" s="263"/>
      <c r="AA290" s="263"/>
      <c r="AT290" s="4"/>
    </row>
    <row r="291" spans="1:46">
      <c r="A291" s="571"/>
      <c r="B291" s="1936"/>
      <c r="C291" s="1937"/>
      <c r="D291" s="257"/>
      <c r="E291" s="194"/>
      <c r="F291" s="192"/>
      <c r="G291" s="192"/>
      <c r="H291" s="192"/>
      <c r="I291" s="193"/>
      <c r="J291" s="327"/>
      <c r="K291" s="328"/>
      <c r="L291" s="328"/>
      <c r="M291" s="328"/>
      <c r="N291" s="329"/>
      <c r="O291" s="327"/>
      <c r="P291" s="330"/>
      <c r="Q291" s="652"/>
      <c r="R291" s="653"/>
      <c r="S291" s="661"/>
      <c r="T291" s="653"/>
      <c r="U291" s="653"/>
      <c r="V291" s="661"/>
      <c r="W291" s="654"/>
      <c r="X291" s="263"/>
      <c r="Y291" s="263"/>
      <c r="Z291" s="263"/>
      <c r="AA291" s="263"/>
      <c r="AT291" s="4"/>
    </row>
    <row r="292" spans="1:46">
      <c r="A292" s="571"/>
      <c r="B292" s="1936"/>
      <c r="C292" s="1937"/>
      <c r="D292" s="257"/>
      <c r="E292" s="194"/>
      <c r="F292" s="192"/>
      <c r="G292" s="192"/>
      <c r="H292" s="192"/>
      <c r="I292" s="193"/>
      <c r="J292" s="327"/>
      <c r="K292" s="328"/>
      <c r="L292" s="328"/>
      <c r="M292" s="328"/>
      <c r="N292" s="329"/>
      <c r="O292" s="327"/>
      <c r="P292" s="330"/>
      <c r="Q292" s="652"/>
      <c r="R292" s="653"/>
      <c r="S292" s="661"/>
      <c r="T292" s="653"/>
      <c r="U292" s="653"/>
      <c r="V292" s="661"/>
      <c r="W292" s="654"/>
      <c r="X292" s="263"/>
      <c r="Y292" s="263"/>
      <c r="Z292" s="263"/>
      <c r="AA292" s="263"/>
      <c r="AT292" s="4"/>
    </row>
    <row r="293" spans="1:46">
      <c r="A293" s="571"/>
      <c r="B293" s="1936"/>
      <c r="C293" s="1937"/>
      <c r="D293" s="257"/>
      <c r="E293" s="194"/>
      <c r="F293" s="192"/>
      <c r="G293" s="192"/>
      <c r="H293" s="192"/>
      <c r="I293" s="193"/>
      <c r="J293" s="327"/>
      <c r="K293" s="328"/>
      <c r="L293" s="328"/>
      <c r="M293" s="328"/>
      <c r="N293" s="329"/>
      <c r="O293" s="327"/>
      <c r="P293" s="330"/>
      <c r="Q293" s="652"/>
      <c r="R293" s="653"/>
      <c r="S293" s="661"/>
      <c r="T293" s="653"/>
      <c r="U293" s="653"/>
      <c r="V293" s="661"/>
      <c r="W293" s="654"/>
      <c r="X293" s="263"/>
      <c r="Y293" s="263"/>
      <c r="Z293" s="263"/>
      <c r="AA293" s="263"/>
      <c r="AT293" s="4"/>
    </row>
    <row r="294" spans="1:46">
      <c r="A294" s="571"/>
      <c r="B294" s="1936"/>
      <c r="C294" s="1937"/>
      <c r="D294" s="257"/>
      <c r="E294" s="194"/>
      <c r="F294" s="192"/>
      <c r="G294" s="192"/>
      <c r="H294" s="192"/>
      <c r="I294" s="193"/>
      <c r="J294" s="327"/>
      <c r="K294" s="328"/>
      <c r="L294" s="328"/>
      <c r="M294" s="328"/>
      <c r="N294" s="329"/>
      <c r="O294" s="327"/>
      <c r="P294" s="330"/>
      <c r="Q294" s="652"/>
      <c r="R294" s="653"/>
      <c r="S294" s="661"/>
      <c r="T294" s="653"/>
      <c r="U294" s="653"/>
      <c r="V294" s="661"/>
      <c r="W294" s="654"/>
      <c r="X294" s="263"/>
      <c r="Y294" s="263"/>
      <c r="Z294" s="263"/>
      <c r="AA294" s="263"/>
      <c r="AT294" s="4"/>
    </row>
    <row r="295" spans="1:46">
      <c r="A295" s="571"/>
      <c r="B295" s="1936"/>
      <c r="C295" s="1937"/>
      <c r="D295" s="257"/>
      <c r="E295" s="194"/>
      <c r="F295" s="192"/>
      <c r="G295" s="192"/>
      <c r="H295" s="192"/>
      <c r="I295" s="193"/>
      <c r="J295" s="327"/>
      <c r="K295" s="328"/>
      <c r="L295" s="328"/>
      <c r="M295" s="328"/>
      <c r="N295" s="329"/>
      <c r="O295" s="327"/>
      <c r="P295" s="330"/>
      <c r="Q295" s="652"/>
      <c r="R295" s="653"/>
      <c r="S295" s="661"/>
      <c r="T295" s="653"/>
      <c r="U295" s="653"/>
      <c r="V295" s="661"/>
      <c r="W295" s="654"/>
      <c r="X295" s="263"/>
      <c r="Y295" s="263"/>
      <c r="Z295" s="263"/>
      <c r="AA295" s="263"/>
      <c r="AT295" s="4"/>
    </row>
    <row r="296" spans="1:46">
      <c r="A296" s="571"/>
      <c r="B296" s="1936"/>
      <c r="C296" s="1937"/>
      <c r="D296" s="257"/>
      <c r="E296" s="194"/>
      <c r="F296" s="192"/>
      <c r="G296" s="192"/>
      <c r="H296" s="192"/>
      <c r="I296" s="193"/>
      <c r="J296" s="327"/>
      <c r="K296" s="328"/>
      <c r="L296" s="328"/>
      <c r="M296" s="328"/>
      <c r="N296" s="329"/>
      <c r="O296" s="327"/>
      <c r="P296" s="330"/>
      <c r="Q296" s="652"/>
      <c r="R296" s="653"/>
      <c r="S296" s="661"/>
      <c r="T296" s="653"/>
      <c r="U296" s="653"/>
      <c r="V296" s="661"/>
      <c r="W296" s="654"/>
      <c r="X296" s="263"/>
      <c r="Y296" s="263"/>
      <c r="Z296" s="263"/>
      <c r="AA296" s="263"/>
      <c r="AT296" s="4"/>
    </row>
    <row r="297" spans="1:46">
      <c r="A297" s="571"/>
      <c r="B297" s="1936"/>
      <c r="C297" s="1937"/>
      <c r="D297" s="257"/>
      <c r="E297" s="194"/>
      <c r="F297" s="192"/>
      <c r="G297" s="192"/>
      <c r="H297" s="192"/>
      <c r="I297" s="193"/>
      <c r="J297" s="327"/>
      <c r="K297" s="328"/>
      <c r="L297" s="328"/>
      <c r="M297" s="328"/>
      <c r="N297" s="329"/>
      <c r="O297" s="327"/>
      <c r="P297" s="330"/>
      <c r="Q297" s="652"/>
      <c r="R297" s="653"/>
      <c r="S297" s="661"/>
      <c r="T297" s="653"/>
      <c r="U297" s="653"/>
      <c r="V297" s="661"/>
      <c r="W297" s="654"/>
      <c r="X297" s="263"/>
      <c r="Y297" s="263"/>
      <c r="Z297" s="263"/>
      <c r="AA297" s="263"/>
      <c r="AT297" s="4"/>
    </row>
    <row r="298" spans="1:46">
      <c r="A298" s="571"/>
      <c r="B298" s="1936"/>
      <c r="C298" s="1937"/>
      <c r="D298" s="257"/>
      <c r="E298" s="194"/>
      <c r="F298" s="192"/>
      <c r="G298" s="192"/>
      <c r="H298" s="192"/>
      <c r="I298" s="193"/>
      <c r="J298" s="327"/>
      <c r="K298" s="328"/>
      <c r="L298" s="328"/>
      <c r="M298" s="328"/>
      <c r="N298" s="329"/>
      <c r="O298" s="327"/>
      <c r="P298" s="330"/>
      <c r="Q298" s="652"/>
      <c r="R298" s="653"/>
      <c r="S298" s="661"/>
      <c r="T298" s="653"/>
      <c r="U298" s="653"/>
      <c r="V298" s="661"/>
      <c r="W298" s="654"/>
      <c r="X298" s="263"/>
      <c r="Y298" s="263"/>
      <c r="Z298" s="263"/>
      <c r="AA298" s="263"/>
      <c r="AT298" s="4"/>
    </row>
    <row r="299" spans="1:46">
      <c r="A299" s="571"/>
      <c r="B299" s="1936"/>
      <c r="C299" s="1937"/>
      <c r="D299" s="257"/>
      <c r="E299" s="194"/>
      <c r="F299" s="192"/>
      <c r="G299" s="192"/>
      <c r="H299" s="192"/>
      <c r="I299" s="193"/>
      <c r="J299" s="327"/>
      <c r="K299" s="328"/>
      <c r="L299" s="328"/>
      <c r="M299" s="328"/>
      <c r="N299" s="329"/>
      <c r="O299" s="327"/>
      <c r="P299" s="330"/>
      <c r="Q299" s="652"/>
      <c r="R299" s="653"/>
      <c r="S299" s="661"/>
      <c r="T299" s="653"/>
      <c r="U299" s="653"/>
      <c r="V299" s="661"/>
      <c r="W299" s="654"/>
      <c r="X299" s="263"/>
      <c r="Y299" s="263"/>
      <c r="Z299" s="263"/>
      <c r="AA299" s="263"/>
      <c r="AT299" s="4"/>
    </row>
    <row r="300" spans="1:46">
      <c r="A300" s="571"/>
      <c r="B300" s="1936"/>
      <c r="C300" s="1937"/>
      <c r="D300" s="257"/>
      <c r="E300" s="194"/>
      <c r="F300" s="192"/>
      <c r="G300" s="192"/>
      <c r="H300" s="192"/>
      <c r="I300" s="193"/>
      <c r="J300" s="327"/>
      <c r="K300" s="328"/>
      <c r="L300" s="328"/>
      <c r="M300" s="328"/>
      <c r="N300" s="329"/>
      <c r="O300" s="327"/>
      <c r="P300" s="330"/>
      <c r="Q300" s="652"/>
      <c r="R300" s="653"/>
      <c r="S300" s="661"/>
      <c r="T300" s="653"/>
      <c r="U300" s="653"/>
      <c r="V300" s="661"/>
      <c r="W300" s="654"/>
      <c r="X300" s="263"/>
      <c r="Y300" s="263"/>
      <c r="Z300" s="263"/>
      <c r="AA300" s="263"/>
      <c r="AT300" s="4"/>
    </row>
    <row r="301" spans="1:46">
      <c r="A301" s="571"/>
      <c r="B301" s="1936"/>
      <c r="C301" s="1937"/>
      <c r="D301" s="257"/>
      <c r="E301" s="194"/>
      <c r="F301" s="192"/>
      <c r="G301" s="192"/>
      <c r="H301" s="192"/>
      <c r="I301" s="193"/>
      <c r="J301" s="327"/>
      <c r="K301" s="328"/>
      <c r="L301" s="328"/>
      <c r="M301" s="328"/>
      <c r="N301" s="329"/>
      <c r="O301" s="327"/>
      <c r="P301" s="330"/>
      <c r="Q301" s="652"/>
      <c r="R301" s="653"/>
      <c r="S301" s="661"/>
      <c r="T301" s="653"/>
      <c r="U301" s="653"/>
      <c r="V301" s="661"/>
      <c r="W301" s="654"/>
      <c r="X301" s="263"/>
      <c r="Y301" s="263"/>
      <c r="Z301" s="263"/>
      <c r="AA301" s="263"/>
      <c r="AT301" s="4"/>
    </row>
    <row r="302" spans="1:46">
      <c r="A302" s="571"/>
      <c r="B302" s="1936"/>
      <c r="C302" s="1937"/>
      <c r="D302" s="257"/>
      <c r="E302" s="194"/>
      <c r="F302" s="192"/>
      <c r="G302" s="192"/>
      <c r="H302" s="192"/>
      <c r="I302" s="193"/>
      <c r="J302" s="327"/>
      <c r="K302" s="328"/>
      <c r="L302" s="328"/>
      <c r="M302" s="328"/>
      <c r="N302" s="329"/>
      <c r="O302" s="327"/>
      <c r="P302" s="330"/>
      <c r="Q302" s="652"/>
      <c r="R302" s="653"/>
      <c r="S302" s="661"/>
      <c r="T302" s="653"/>
      <c r="U302" s="653"/>
      <c r="V302" s="661"/>
      <c r="W302" s="654"/>
      <c r="X302" s="263"/>
      <c r="Y302" s="263"/>
      <c r="Z302" s="263"/>
      <c r="AA302" s="263"/>
      <c r="AT302" s="4"/>
    </row>
    <row r="303" spans="1:46">
      <c r="A303" s="571"/>
      <c r="B303" s="1936"/>
      <c r="C303" s="1937"/>
      <c r="D303" s="257"/>
      <c r="E303" s="194"/>
      <c r="F303" s="192"/>
      <c r="G303" s="192"/>
      <c r="H303" s="192"/>
      <c r="I303" s="193"/>
      <c r="J303" s="327"/>
      <c r="K303" s="328"/>
      <c r="L303" s="328"/>
      <c r="M303" s="328"/>
      <c r="N303" s="329"/>
      <c r="O303" s="327"/>
      <c r="P303" s="330"/>
      <c r="Q303" s="652"/>
      <c r="R303" s="653"/>
      <c r="S303" s="661"/>
      <c r="T303" s="653"/>
      <c r="U303" s="653"/>
      <c r="V303" s="661"/>
      <c r="W303" s="654"/>
      <c r="X303" s="263"/>
      <c r="Y303" s="263"/>
      <c r="Z303" s="263"/>
      <c r="AA303" s="263"/>
      <c r="AT303" s="4"/>
    </row>
    <row r="304" spans="1:46">
      <c r="A304" s="571"/>
      <c r="B304" s="1936"/>
      <c r="C304" s="1937"/>
      <c r="D304" s="257"/>
      <c r="E304" s="194"/>
      <c r="F304" s="192"/>
      <c r="G304" s="192"/>
      <c r="H304" s="192"/>
      <c r="I304" s="193"/>
      <c r="J304" s="327"/>
      <c r="K304" s="328"/>
      <c r="L304" s="328"/>
      <c r="M304" s="328"/>
      <c r="N304" s="329"/>
      <c r="O304" s="327"/>
      <c r="P304" s="330"/>
      <c r="Q304" s="652"/>
      <c r="R304" s="653"/>
      <c r="S304" s="661"/>
      <c r="T304" s="653"/>
      <c r="U304" s="653"/>
      <c r="V304" s="661"/>
      <c r="W304" s="654"/>
      <c r="X304" s="263"/>
      <c r="Y304" s="263"/>
      <c r="Z304" s="263"/>
      <c r="AA304" s="263"/>
      <c r="AT304" s="4"/>
    </row>
    <row r="305" spans="1:46">
      <c r="A305" s="571"/>
      <c r="B305" s="1936"/>
      <c r="C305" s="1937"/>
      <c r="D305" s="257"/>
      <c r="E305" s="194"/>
      <c r="F305" s="192"/>
      <c r="G305" s="192"/>
      <c r="H305" s="192"/>
      <c r="I305" s="193"/>
      <c r="J305" s="327"/>
      <c r="K305" s="328"/>
      <c r="L305" s="328"/>
      <c r="M305" s="328"/>
      <c r="N305" s="329"/>
      <c r="O305" s="327"/>
      <c r="P305" s="330"/>
      <c r="Q305" s="652"/>
      <c r="R305" s="653"/>
      <c r="S305" s="661"/>
      <c r="T305" s="653"/>
      <c r="U305" s="653"/>
      <c r="V305" s="661"/>
      <c r="W305" s="654"/>
      <c r="X305" s="263"/>
      <c r="Y305" s="263"/>
      <c r="Z305" s="263"/>
      <c r="AA305" s="263"/>
      <c r="AT305" s="4"/>
    </row>
    <row r="306" spans="1:46">
      <c r="A306" s="571"/>
      <c r="B306" s="1936"/>
      <c r="C306" s="1937"/>
      <c r="D306" s="257"/>
      <c r="E306" s="430"/>
      <c r="F306" s="192"/>
      <c r="G306" s="192"/>
      <c r="H306" s="192"/>
      <c r="I306" s="193"/>
      <c r="J306" s="327"/>
      <c r="K306" s="328"/>
      <c r="L306" s="328"/>
      <c r="M306" s="328"/>
      <c r="N306" s="329"/>
      <c r="O306" s="327"/>
      <c r="P306" s="330"/>
      <c r="Q306" s="652"/>
      <c r="R306" s="653"/>
      <c r="S306" s="661"/>
      <c r="T306" s="653"/>
      <c r="U306" s="653"/>
      <c r="V306" s="661"/>
      <c r="W306" s="654"/>
      <c r="X306" s="263"/>
      <c r="Y306" s="263"/>
      <c r="Z306" s="263"/>
      <c r="AA306" s="263"/>
      <c r="AT306" s="4"/>
    </row>
    <row r="307" spans="1:46">
      <c r="A307" s="571"/>
      <c r="B307" s="1936"/>
      <c r="C307" s="1937"/>
      <c r="D307" s="257"/>
      <c r="E307" s="194"/>
      <c r="F307" s="192"/>
      <c r="G307" s="192"/>
      <c r="H307" s="192"/>
      <c r="I307" s="193"/>
      <c r="J307" s="327"/>
      <c r="K307" s="328"/>
      <c r="L307" s="328"/>
      <c r="M307" s="328"/>
      <c r="N307" s="329"/>
      <c r="O307" s="327"/>
      <c r="P307" s="330"/>
      <c r="Q307" s="652"/>
      <c r="R307" s="653"/>
      <c r="S307" s="661"/>
      <c r="T307" s="653"/>
      <c r="U307" s="653"/>
      <c r="V307" s="661"/>
      <c r="W307" s="654"/>
      <c r="X307" s="263"/>
      <c r="Y307" s="263"/>
      <c r="Z307" s="263"/>
      <c r="AA307" s="263"/>
      <c r="AT307" s="4"/>
    </row>
    <row r="308" spans="1:46">
      <c r="A308" s="571"/>
      <c r="B308" s="1936"/>
      <c r="C308" s="1937"/>
      <c r="D308" s="257"/>
      <c r="E308" s="194"/>
      <c r="F308" s="192"/>
      <c r="G308" s="192"/>
      <c r="H308" s="192"/>
      <c r="I308" s="193"/>
      <c r="J308" s="327"/>
      <c r="K308" s="328"/>
      <c r="L308" s="328"/>
      <c r="M308" s="328"/>
      <c r="N308" s="329"/>
      <c r="O308" s="327"/>
      <c r="P308" s="330"/>
      <c r="Q308" s="652"/>
      <c r="R308" s="653"/>
      <c r="S308" s="661"/>
      <c r="T308" s="653"/>
      <c r="U308" s="653"/>
      <c r="V308" s="661"/>
      <c r="W308" s="654"/>
      <c r="X308" s="263"/>
      <c r="Y308" s="263"/>
      <c r="Z308" s="263"/>
      <c r="AA308" s="263"/>
      <c r="AT308" s="4"/>
    </row>
    <row r="309" spans="1:46">
      <c r="A309" s="571"/>
      <c r="B309" s="1936"/>
      <c r="C309" s="1937"/>
      <c r="D309" s="257"/>
      <c r="E309" s="194"/>
      <c r="F309" s="192"/>
      <c r="G309" s="192"/>
      <c r="H309" s="192"/>
      <c r="I309" s="193"/>
      <c r="J309" s="327"/>
      <c r="K309" s="328"/>
      <c r="L309" s="328"/>
      <c r="M309" s="328"/>
      <c r="N309" s="329"/>
      <c r="O309" s="327"/>
      <c r="P309" s="330"/>
      <c r="Q309" s="652"/>
      <c r="R309" s="653"/>
      <c r="S309" s="661"/>
      <c r="T309" s="653"/>
      <c r="U309" s="653"/>
      <c r="V309" s="661"/>
      <c r="W309" s="654"/>
      <c r="X309" s="263"/>
      <c r="Y309" s="263"/>
      <c r="Z309" s="263"/>
      <c r="AA309" s="263"/>
      <c r="AT309" s="4"/>
    </row>
    <row r="310" spans="1:46">
      <c r="A310" s="571"/>
      <c r="B310" s="1936"/>
      <c r="C310" s="1937"/>
      <c r="D310" s="257"/>
      <c r="E310" s="194"/>
      <c r="F310" s="192"/>
      <c r="G310" s="192"/>
      <c r="H310" s="192"/>
      <c r="I310" s="193"/>
      <c r="J310" s="327"/>
      <c r="K310" s="328"/>
      <c r="L310" s="328"/>
      <c r="M310" s="328"/>
      <c r="N310" s="329"/>
      <c r="O310" s="327"/>
      <c r="P310" s="330"/>
      <c r="Q310" s="652"/>
      <c r="R310" s="653"/>
      <c r="S310" s="661"/>
      <c r="T310" s="653"/>
      <c r="U310" s="653"/>
      <c r="V310" s="661"/>
      <c r="W310" s="654"/>
      <c r="X310" s="263"/>
      <c r="Y310" s="263"/>
      <c r="Z310" s="263"/>
      <c r="AA310" s="263"/>
      <c r="AT310" s="4"/>
    </row>
    <row r="311" spans="1:46">
      <c r="A311" s="571"/>
      <c r="B311" s="1936"/>
      <c r="C311" s="1937"/>
      <c r="D311" s="257"/>
      <c r="E311" s="194"/>
      <c r="F311" s="192"/>
      <c r="G311" s="192"/>
      <c r="H311" s="192"/>
      <c r="I311" s="193"/>
      <c r="J311" s="327"/>
      <c r="K311" s="328"/>
      <c r="L311" s="328"/>
      <c r="M311" s="328"/>
      <c r="N311" s="329"/>
      <c r="O311" s="327"/>
      <c r="P311" s="330"/>
      <c r="Q311" s="652"/>
      <c r="R311" s="653"/>
      <c r="S311" s="661"/>
      <c r="T311" s="653"/>
      <c r="U311" s="653"/>
      <c r="V311" s="661"/>
      <c r="W311" s="654"/>
      <c r="X311" s="263"/>
      <c r="Y311" s="263"/>
      <c r="Z311" s="263"/>
      <c r="AA311" s="263"/>
      <c r="AT311" s="4"/>
    </row>
    <row r="312" spans="1:46">
      <c r="A312" s="571"/>
      <c r="B312" s="1936"/>
      <c r="C312" s="1937"/>
      <c r="D312" s="257"/>
      <c r="E312" s="194"/>
      <c r="F312" s="192"/>
      <c r="G312" s="192"/>
      <c r="H312" s="192"/>
      <c r="I312" s="193"/>
      <c r="J312" s="327"/>
      <c r="K312" s="328"/>
      <c r="L312" s="328"/>
      <c r="M312" s="328"/>
      <c r="N312" s="329"/>
      <c r="O312" s="327"/>
      <c r="P312" s="330"/>
      <c r="Q312" s="652"/>
      <c r="R312" s="653"/>
      <c r="S312" s="661"/>
      <c r="T312" s="653"/>
      <c r="U312" s="653"/>
      <c r="V312" s="661"/>
      <c r="W312" s="654"/>
      <c r="X312" s="263"/>
      <c r="Y312" s="263"/>
      <c r="Z312" s="263"/>
      <c r="AA312" s="263"/>
      <c r="AT312" s="4"/>
    </row>
    <row r="313" spans="1:46">
      <c r="A313" s="571"/>
      <c r="B313" s="1936"/>
      <c r="C313" s="1937"/>
      <c r="D313" s="257"/>
      <c r="E313" s="194"/>
      <c r="F313" s="192"/>
      <c r="G313" s="192"/>
      <c r="H313" s="192"/>
      <c r="I313" s="193"/>
      <c r="J313" s="327"/>
      <c r="K313" s="328"/>
      <c r="L313" s="328"/>
      <c r="M313" s="328"/>
      <c r="N313" s="329"/>
      <c r="O313" s="327"/>
      <c r="P313" s="330"/>
      <c r="Q313" s="652"/>
      <c r="R313" s="653"/>
      <c r="S313" s="661"/>
      <c r="T313" s="653"/>
      <c r="U313" s="653"/>
      <c r="V313" s="661"/>
      <c r="W313" s="654"/>
      <c r="X313" s="263"/>
      <c r="Y313" s="263"/>
      <c r="Z313" s="263"/>
      <c r="AA313" s="263"/>
      <c r="AT313" s="4"/>
    </row>
    <row r="314" spans="1:46">
      <c r="A314" s="571"/>
      <c r="B314" s="1936"/>
      <c r="C314" s="1937"/>
      <c r="D314" s="257"/>
      <c r="E314" s="194"/>
      <c r="F314" s="192"/>
      <c r="G314" s="192"/>
      <c r="H314" s="192"/>
      <c r="I314" s="193"/>
      <c r="J314" s="327"/>
      <c r="K314" s="328"/>
      <c r="L314" s="328"/>
      <c r="M314" s="328"/>
      <c r="N314" s="329"/>
      <c r="O314" s="327"/>
      <c r="P314" s="330"/>
      <c r="Q314" s="652"/>
      <c r="R314" s="653"/>
      <c r="S314" s="661"/>
      <c r="T314" s="653"/>
      <c r="U314" s="653"/>
      <c r="V314" s="661"/>
      <c r="W314" s="654"/>
      <c r="X314" s="263"/>
      <c r="Y314" s="263"/>
      <c r="Z314" s="263"/>
      <c r="AA314" s="263"/>
      <c r="AT314" s="4"/>
    </row>
    <row r="315" spans="1:46">
      <c r="A315" s="571"/>
      <c r="B315" s="1936"/>
      <c r="C315" s="1937"/>
      <c r="D315" s="257"/>
      <c r="E315" s="430"/>
      <c r="F315" s="192"/>
      <c r="G315" s="192"/>
      <c r="H315" s="192"/>
      <c r="I315" s="193"/>
      <c r="J315" s="327"/>
      <c r="K315" s="328"/>
      <c r="L315" s="328"/>
      <c r="M315" s="328"/>
      <c r="N315" s="329"/>
      <c r="O315" s="327"/>
      <c r="P315" s="330"/>
      <c r="Q315" s="652"/>
      <c r="R315" s="653"/>
      <c r="S315" s="661"/>
      <c r="T315" s="653"/>
      <c r="U315" s="653"/>
      <c r="V315" s="661"/>
      <c r="W315" s="654"/>
      <c r="X315" s="263"/>
      <c r="Y315" s="263"/>
      <c r="Z315" s="263"/>
      <c r="AA315" s="263"/>
      <c r="AT315" s="4"/>
    </row>
    <row r="316" spans="1:46">
      <c r="A316" s="571"/>
      <c r="B316" s="1936"/>
      <c r="C316" s="1937"/>
      <c r="D316" s="257"/>
      <c r="E316" s="194"/>
      <c r="F316" s="192"/>
      <c r="G316" s="192"/>
      <c r="H316" s="192"/>
      <c r="I316" s="193"/>
      <c r="J316" s="327"/>
      <c r="K316" s="328"/>
      <c r="L316" s="328"/>
      <c r="M316" s="328"/>
      <c r="N316" s="329"/>
      <c r="O316" s="327"/>
      <c r="P316" s="330"/>
      <c r="Q316" s="652"/>
      <c r="R316" s="653"/>
      <c r="S316" s="661"/>
      <c r="T316" s="653"/>
      <c r="U316" s="653"/>
      <c r="V316" s="661"/>
      <c r="W316" s="654"/>
      <c r="X316" s="263"/>
      <c r="Y316" s="263"/>
      <c r="Z316" s="263"/>
      <c r="AA316" s="263"/>
      <c r="AT316" s="4"/>
    </row>
    <row r="317" spans="1:46">
      <c r="A317" s="571"/>
      <c r="B317" s="1936"/>
      <c r="C317" s="1937"/>
      <c r="D317" s="257"/>
      <c r="E317" s="430"/>
      <c r="F317" s="192"/>
      <c r="G317" s="192"/>
      <c r="H317" s="192"/>
      <c r="I317" s="193"/>
      <c r="J317" s="327"/>
      <c r="K317" s="328"/>
      <c r="L317" s="328"/>
      <c r="M317" s="328"/>
      <c r="N317" s="329"/>
      <c r="O317" s="327"/>
      <c r="P317" s="330"/>
      <c r="Q317" s="652"/>
      <c r="R317" s="653"/>
      <c r="S317" s="661"/>
      <c r="T317" s="653"/>
      <c r="U317" s="653"/>
      <c r="V317" s="661"/>
      <c r="W317" s="654"/>
      <c r="X317" s="263"/>
      <c r="Y317" s="263"/>
      <c r="Z317" s="263"/>
      <c r="AA317" s="263"/>
      <c r="AT317" s="4"/>
    </row>
    <row r="318" spans="1:46">
      <c r="A318" s="571"/>
      <c r="B318" s="1936"/>
      <c r="C318" s="1937"/>
      <c r="D318" s="257"/>
      <c r="E318" s="430"/>
      <c r="F318" s="192"/>
      <c r="G318" s="192"/>
      <c r="H318" s="192"/>
      <c r="I318" s="193"/>
      <c r="J318" s="327"/>
      <c r="K318" s="328"/>
      <c r="L318" s="328"/>
      <c r="M318" s="328"/>
      <c r="N318" s="329"/>
      <c r="O318" s="327"/>
      <c r="P318" s="330"/>
      <c r="Q318" s="652"/>
      <c r="R318" s="653"/>
      <c r="S318" s="661"/>
      <c r="T318" s="653"/>
      <c r="U318" s="653"/>
      <c r="V318" s="661"/>
      <c r="W318" s="654"/>
      <c r="X318" s="263"/>
      <c r="Y318" s="263"/>
      <c r="Z318" s="263"/>
      <c r="AA318" s="263"/>
      <c r="AT318" s="4"/>
    </row>
    <row r="319" spans="1:46">
      <c r="A319" s="571"/>
      <c r="B319" s="1936"/>
      <c r="C319" s="1937"/>
      <c r="D319" s="257"/>
      <c r="E319" s="430"/>
      <c r="F319" s="192"/>
      <c r="G319" s="192"/>
      <c r="H319" s="192"/>
      <c r="I319" s="193"/>
      <c r="J319" s="327"/>
      <c r="K319" s="328"/>
      <c r="L319" s="328"/>
      <c r="M319" s="328"/>
      <c r="N319" s="329"/>
      <c r="O319" s="327"/>
      <c r="P319" s="330"/>
      <c r="Q319" s="652"/>
      <c r="R319" s="653"/>
      <c r="S319" s="661"/>
      <c r="T319" s="653"/>
      <c r="U319" s="653"/>
      <c r="V319" s="661"/>
      <c r="W319" s="654"/>
      <c r="X319" s="263"/>
      <c r="Y319" s="263"/>
      <c r="Z319" s="263"/>
      <c r="AA319" s="263"/>
      <c r="AT319" s="4"/>
    </row>
    <row r="320" spans="1:46">
      <c r="A320" s="571"/>
      <c r="B320" s="1936"/>
      <c r="C320" s="1937"/>
      <c r="D320" s="257"/>
      <c r="E320" s="194"/>
      <c r="F320" s="192"/>
      <c r="G320" s="192"/>
      <c r="H320" s="192"/>
      <c r="I320" s="193"/>
      <c r="J320" s="327"/>
      <c r="K320" s="328"/>
      <c r="L320" s="328"/>
      <c r="M320" s="328"/>
      <c r="N320" s="329"/>
      <c r="O320" s="327"/>
      <c r="P320" s="330"/>
      <c r="Q320" s="651"/>
      <c r="R320" s="648"/>
      <c r="S320" s="661"/>
      <c r="T320" s="648"/>
      <c r="U320" s="648"/>
      <c r="V320" s="661"/>
      <c r="W320" s="492"/>
      <c r="X320" s="263"/>
      <c r="Y320" s="263"/>
      <c r="Z320" s="263"/>
      <c r="AA320" s="263"/>
      <c r="AT320" s="4"/>
    </row>
    <row r="321" spans="1:46">
      <c r="A321" s="571"/>
      <c r="B321" s="1936"/>
      <c r="C321" s="1937"/>
      <c r="D321" s="257"/>
      <c r="E321" s="194"/>
      <c r="F321" s="192"/>
      <c r="G321" s="192"/>
      <c r="H321" s="192"/>
      <c r="I321" s="193"/>
      <c r="J321" s="327"/>
      <c r="K321" s="328"/>
      <c r="L321" s="328"/>
      <c r="M321" s="328"/>
      <c r="N321" s="329"/>
      <c r="O321" s="327"/>
      <c r="P321" s="330"/>
      <c r="Q321" s="651"/>
      <c r="R321" s="648"/>
      <c r="S321" s="661"/>
      <c r="T321" s="648"/>
      <c r="U321" s="648"/>
      <c r="V321" s="661"/>
      <c r="W321" s="492"/>
      <c r="X321" s="263"/>
      <c r="Y321" s="263"/>
      <c r="Z321" s="263"/>
      <c r="AA321" s="263"/>
      <c r="AT321" s="4"/>
    </row>
    <row r="322" spans="1:46">
      <c r="A322" s="571"/>
      <c r="B322" s="1936"/>
      <c r="C322" s="1937"/>
      <c r="D322" s="257"/>
      <c r="E322" s="194"/>
      <c r="F322" s="192"/>
      <c r="G322" s="192"/>
      <c r="H322" s="192"/>
      <c r="I322" s="193"/>
      <c r="J322" s="327"/>
      <c r="K322" s="328"/>
      <c r="L322" s="328"/>
      <c r="M322" s="328"/>
      <c r="N322" s="329"/>
      <c r="O322" s="327"/>
      <c r="P322" s="330"/>
      <c r="Q322" s="651"/>
      <c r="R322" s="648"/>
      <c r="S322" s="661"/>
      <c r="T322" s="648"/>
      <c r="U322" s="648"/>
      <c r="V322" s="661"/>
      <c r="W322" s="492"/>
      <c r="X322" s="263"/>
      <c r="Y322" s="263"/>
      <c r="Z322" s="263"/>
      <c r="AA322" s="263"/>
      <c r="AT322" s="4"/>
    </row>
    <row r="323" spans="1:46">
      <c r="A323" s="571"/>
      <c r="B323" s="1936"/>
      <c r="C323" s="1937"/>
      <c r="D323" s="257"/>
      <c r="E323" s="194"/>
      <c r="F323" s="192"/>
      <c r="G323" s="192"/>
      <c r="H323" s="192"/>
      <c r="I323" s="193"/>
      <c r="J323" s="327"/>
      <c r="K323" s="328"/>
      <c r="L323" s="328"/>
      <c r="M323" s="328"/>
      <c r="N323" s="329"/>
      <c r="O323" s="327"/>
      <c r="P323" s="330"/>
      <c r="Q323" s="651"/>
      <c r="R323" s="648"/>
      <c r="S323" s="661"/>
      <c r="T323" s="648"/>
      <c r="U323" s="648"/>
      <c r="V323" s="661"/>
      <c r="W323" s="492"/>
      <c r="X323" s="263"/>
      <c r="Y323" s="263"/>
      <c r="Z323" s="263"/>
      <c r="AA323" s="263"/>
      <c r="AT323" s="4"/>
    </row>
    <row r="324" spans="1:46">
      <c r="A324" s="571"/>
      <c r="B324" s="1936"/>
      <c r="C324" s="1937"/>
      <c r="D324" s="257"/>
      <c r="E324" s="194"/>
      <c r="F324" s="192"/>
      <c r="G324" s="192"/>
      <c r="H324" s="192"/>
      <c r="I324" s="193"/>
      <c r="J324" s="327"/>
      <c r="K324" s="328"/>
      <c r="L324" s="328"/>
      <c r="M324" s="328"/>
      <c r="N324" s="329"/>
      <c r="O324" s="327"/>
      <c r="P324" s="330"/>
      <c r="Q324" s="651"/>
      <c r="R324" s="648"/>
      <c r="S324" s="661"/>
      <c r="T324" s="648"/>
      <c r="U324" s="648"/>
      <c r="V324" s="661"/>
      <c r="W324" s="492"/>
      <c r="X324" s="263"/>
      <c r="Y324" s="263"/>
      <c r="Z324" s="263"/>
      <c r="AA324" s="263"/>
      <c r="AT324" s="4"/>
    </row>
    <row r="325" spans="1:46" ht="15.75" customHeight="1">
      <c r="A325" s="571"/>
      <c r="B325" s="1936"/>
      <c r="C325" s="1937"/>
      <c r="D325" s="257"/>
      <c r="E325" s="194"/>
      <c r="F325" s="192"/>
      <c r="G325" s="192"/>
      <c r="H325" s="192"/>
      <c r="I325" s="193"/>
      <c r="J325" s="327"/>
      <c r="K325" s="328"/>
      <c r="L325" s="328"/>
      <c r="M325" s="328"/>
      <c r="N325" s="329"/>
      <c r="O325" s="327"/>
      <c r="P325" s="330"/>
      <c r="Q325" s="651"/>
      <c r="R325" s="648"/>
      <c r="S325" s="661"/>
      <c r="T325" s="648"/>
      <c r="U325" s="648"/>
      <c r="V325" s="661"/>
      <c r="W325" s="492"/>
      <c r="X325" s="263"/>
      <c r="Y325" s="263"/>
      <c r="Z325" s="263"/>
      <c r="AA325" s="263"/>
      <c r="AT325" s="4"/>
    </row>
    <row r="326" spans="1:46">
      <c r="A326" s="571"/>
      <c r="B326" s="1936"/>
      <c r="C326" s="1937"/>
      <c r="D326" s="257"/>
      <c r="E326" s="194"/>
      <c r="F326" s="192"/>
      <c r="G326" s="192"/>
      <c r="H326" s="192"/>
      <c r="I326" s="193"/>
      <c r="J326" s="327"/>
      <c r="K326" s="328"/>
      <c r="L326" s="328"/>
      <c r="M326" s="328"/>
      <c r="N326" s="329"/>
      <c r="O326" s="327"/>
      <c r="P326" s="330"/>
      <c r="Q326" s="651"/>
      <c r="R326" s="648"/>
      <c r="S326" s="661"/>
      <c r="T326" s="648"/>
      <c r="U326" s="648"/>
      <c r="V326" s="661"/>
      <c r="W326" s="492"/>
      <c r="X326" s="263"/>
      <c r="Y326" s="263"/>
      <c r="Z326" s="263"/>
      <c r="AA326" s="263"/>
      <c r="AT326" s="4"/>
    </row>
    <row r="327" spans="1:46" ht="15.75" customHeight="1">
      <c r="A327" s="571"/>
      <c r="B327" s="1936"/>
      <c r="C327" s="1937"/>
      <c r="D327" s="257"/>
      <c r="E327" s="194"/>
      <c r="F327" s="192"/>
      <c r="G327" s="192"/>
      <c r="H327" s="192"/>
      <c r="I327" s="193"/>
      <c r="J327" s="327"/>
      <c r="K327" s="328"/>
      <c r="L327" s="328"/>
      <c r="M327" s="328"/>
      <c r="N327" s="329"/>
      <c r="O327" s="327"/>
      <c r="P327" s="330"/>
      <c r="Q327" s="651"/>
      <c r="R327" s="648"/>
      <c r="S327" s="661"/>
      <c r="T327" s="648"/>
      <c r="U327" s="648"/>
      <c r="V327" s="661"/>
      <c r="W327" s="492"/>
      <c r="X327" s="263"/>
      <c r="Y327" s="263"/>
      <c r="Z327" s="263"/>
      <c r="AA327" s="263"/>
      <c r="AT327" s="4"/>
    </row>
    <row r="328" spans="1:46">
      <c r="A328" s="571"/>
      <c r="B328" s="1936"/>
      <c r="C328" s="1937"/>
      <c r="D328" s="257"/>
      <c r="E328" s="194"/>
      <c r="F328" s="192"/>
      <c r="G328" s="192"/>
      <c r="H328" s="192"/>
      <c r="I328" s="193"/>
      <c r="J328" s="327"/>
      <c r="K328" s="328"/>
      <c r="L328" s="328"/>
      <c r="M328" s="328"/>
      <c r="N328" s="329"/>
      <c r="O328" s="327"/>
      <c r="P328" s="330"/>
      <c r="Q328" s="651"/>
      <c r="R328" s="648"/>
      <c r="S328" s="661"/>
      <c r="T328" s="648"/>
      <c r="U328" s="648"/>
      <c r="V328" s="661"/>
      <c r="W328" s="492"/>
      <c r="X328" s="263"/>
      <c r="Y328" s="263"/>
      <c r="Z328" s="263"/>
      <c r="AA328" s="263"/>
      <c r="AT328" s="4"/>
    </row>
    <row r="329" spans="1:46">
      <c r="A329" s="464"/>
      <c r="B329" s="1920"/>
      <c r="C329" s="1921"/>
      <c r="D329" s="257"/>
      <c r="E329" s="194"/>
      <c r="F329" s="192"/>
      <c r="G329" s="192"/>
      <c r="H329" s="192"/>
      <c r="I329" s="193"/>
      <c r="J329" s="286"/>
      <c r="K329" s="287"/>
      <c r="L329" s="287"/>
      <c r="M329" s="287"/>
      <c r="N329" s="288"/>
      <c r="O329" s="286"/>
      <c r="P329" s="289"/>
      <c r="Q329" s="662"/>
      <c r="R329" s="663"/>
      <c r="S329" s="661"/>
      <c r="T329" s="663"/>
      <c r="U329" s="663"/>
      <c r="V329" s="661"/>
      <c r="W329" s="664"/>
      <c r="X329" s="263"/>
      <c r="Y329" s="263"/>
      <c r="Z329" s="263"/>
      <c r="AA329" s="263"/>
      <c r="AT329" s="4"/>
    </row>
    <row r="330" spans="1:46" ht="18.75">
      <c r="A330" s="191"/>
      <c r="B330" s="1940"/>
      <c r="C330" s="1941"/>
      <c r="D330" s="257"/>
      <c r="E330" s="194"/>
      <c r="F330" s="192"/>
      <c r="G330" s="192"/>
      <c r="H330" s="192"/>
      <c r="I330" s="193"/>
      <c r="J330" s="286"/>
      <c r="K330" s="287"/>
      <c r="L330" s="287"/>
      <c r="M330" s="287"/>
      <c r="N330" s="288"/>
      <c r="O330" s="286"/>
      <c r="P330" s="289"/>
      <c r="Q330" s="662"/>
      <c r="R330" s="663"/>
      <c r="S330" s="661"/>
      <c r="T330" s="663"/>
      <c r="U330" s="663"/>
      <c r="V330" s="661"/>
      <c r="W330" s="664"/>
      <c r="X330" s="263"/>
      <c r="Y330" s="263"/>
      <c r="Z330" s="263"/>
      <c r="AA330" s="263"/>
      <c r="AT330" s="4"/>
    </row>
    <row r="331" spans="1:46" ht="18.75">
      <c r="A331" s="191"/>
      <c r="B331" s="1940"/>
      <c r="C331" s="1941"/>
      <c r="D331" s="257"/>
      <c r="E331" s="194"/>
      <c r="F331" s="192"/>
      <c r="G331" s="192"/>
      <c r="H331" s="192"/>
      <c r="I331" s="193"/>
      <c r="J331" s="286"/>
      <c r="K331" s="287"/>
      <c r="L331" s="287"/>
      <c r="M331" s="287"/>
      <c r="N331" s="288"/>
      <c r="O331" s="286"/>
      <c r="P331" s="289"/>
      <c r="Q331" s="662"/>
      <c r="R331" s="663"/>
      <c r="S331" s="661"/>
      <c r="T331" s="663"/>
      <c r="U331" s="663"/>
      <c r="V331" s="661"/>
      <c r="W331" s="664"/>
      <c r="X331" s="263"/>
      <c r="Y331" s="263"/>
      <c r="Z331" s="263"/>
      <c r="AA331" s="263"/>
      <c r="AT331" s="4"/>
    </row>
    <row r="332" spans="1:46" ht="18.75">
      <c r="A332" s="191"/>
      <c r="B332" s="1940"/>
      <c r="C332" s="1941"/>
      <c r="D332" s="257"/>
      <c r="E332" s="194"/>
      <c r="F332" s="192"/>
      <c r="G332" s="192"/>
      <c r="H332" s="192"/>
      <c r="I332" s="193"/>
      <c r="J332" s="286"/>
      <c r="K332" s="287"/>
      <c r="L332" s="287"/>
      <c r="M332" s="287"/>
      <c r="N332" s="288"/>
      <c r="O332" s="286"/>
      <c r="P332" s="289"/>
      <c r="Q332" s="662"/>
      <c r="R332" s="663"/>
      <c r="S332" s="661"/>
      <c r="T332" s="663"/>
      <c r="U332" s="663"/>
      <c r="V332" s="661"/>
      <c r="W332" s="664"/>
      <c r="X332" s="263"/>
      <c r="Y332" s="263"/>
      <c r="Z332" s="263"/>
      <c r="AA332" s="263"/>
      <c r="AT332" s="4"/>
    </row>
    <row r="333" spans="1:46" ht="18.75">
      <c r="A333" s="191"/>
      <c r="B333" s="1940"/>
      <c r="C333" s="1941"/>
      <c r="D333" s="257"/>
      <c r="E333" s="194"/>
      <c r="F333" s="192"/>
      <c r="G333" s="192"/>
      <c r="H333" s="192"/>
      <c r="I333" s="193"/>
      <c r="J333" s="286"/>
      <c r="K333" s="287"/>
      <c r="L333" s="287"/>
      <c r="M333" s="287"/>
      <c r="N333" s="288"/>
      <c r="O333" s="286"/>
      <c r="P333" s="289"/>
      <c r="Q333" s="662"/>
      <c r="R333" s="663"/>
      <c r="S333" s="660"/>
      <c r="T333" s="663"/>
      <c r="U333" s="663"/>
      <c r="V333" s="661"/>
      <c r="W333" s="664"/>
      <c r="X333" s="263"/>
      <c r="Y333" s="263"/>
      <c r="Z333" s="263"/>
      <c r="AA333" s="263"/>
      <c r="AT333" s="4"/>
    </row>
    <row r="334" spans="1:46" ht="18.75">
      <c r="A334" s="191"/>
      <c r="B334" s="1940"/>
      <c r="C334" s="1941"/>
      <c r="D334" s="257"/>
      <c r="E334" s="194"/>
      <c r="F334" s="192"/>
      <c r="G334" s="192"/>
      <c r="H334" s="192"/>
      <c r="I334" s="193"/>
      <c r="J334" s="286"/>
      <c r="K334" s="287"/>
      <c r="L334" s="287"/>
      <c r="M334" s="287"/>
      <c r="N334" s="288"/>
      <c r="O334" s="286"/>
      <c r="P334" s="289"/>
      <c r="Q334" s="662"/>
      <c r="R334" s="663"/>
      <c r="S334" s="661"/>
      <c r="T334" s="663"/>
      <c r="U334" s="663"/>
      <c r="V334" s="661"/>
      <c r="W334" s="664"/>
      <c r="X334" s="263"/>
      <c r="Y334" s="263"/>
      <c r="Z334" s="263"/>
      <c r="AA334" s="263"/>
      <c r="AT334" s="4"/>
    </row>
    <row r="335" spans="1:46" ht="18.75">
      <c r="A335" s="191"/>
      <c r="B335" s="1940"/>
      <c r="C335" s="1941"/>
      <c r="D335" s="257"/>
      <c r="E335" s="194"/>
      <c r="F335" s="192"/>
      <c r="G335" s="192"/>
      <c r="H335" s="192"/>
      <c r="I335" s="193"/>
      <c r="J335" s="286"/>
      <c r="K335" s="287"/>
      <c r="L335" s="287"/>
      <c r="M335" s="287"/>
      <c r="N335" s="288"/>
      <c r="O335" s="286"/>
      <c r="P335" s="289"/>
      <c r="Q335" s="662"/>
      <c r="R335" s="663"/>
      <c r="S335" s="661"/>
      <c r="T335" s="663"/>
      <c r="U335" s="663"/>
      <c r="V335" s="661"/>
      <c r="W335" s="664"/>
      <c r="X335" s="263"/>
      <c r="Y335" s="263"/>
      <c r="Z335" s="263"/>
      <c r="AA335" s="263"/>
      <c r="AT335" s="4"/>
    </row>
    <row r="336" spans="1:46" ht="18.75">
      <c r="A336" s="191"/>
      <c r="B336" s="1940"/>
      <c r="C336" s="1941"/>
      <c r="D336" s="257"/>
      <c r="E336" s="194"/>
      <c r="F336" s="192"/>
      <c r="G336" s="192"/>
      <c r="H336" s="192"/>
      <c r="I336" s="193"/>
      <c r="J336" s="286"/>
      <c r="K336" s="287"/>
      <c r="L336" s="287"/>
      <c r="M336" s="287"/>
      <c r="N336" s="288"/>
      <c r="O336" s="286"/>
      <c r="P336" s="289"/>
      <c r="Q336" s="662"/>
      <c r="R336" s="663"/>
      <c r="S336" s="661"/>
      <c r="T336" s="663"/>
      <c r="U336" s="663"/>
      <c r="V336" s="661"/>
      <c r="W336" s="664"/>
      <c r="X336" s="263"/>
      <c r="Y336" s="263"/>
      <c r="Z336" s="263"/>
      <c r="AA336" s="263"/>
      <c r="AT336" s="4"/>
    </row>
    <row r="337" spans="1:46" ht="18.75">
      <c r="A337" s="191"/>
      <c r="B337" s="1940"/>
      <c r="C337" s="1941"/>
      <c r="D337" s="257"/>
      <c r="E337" s="194"/>
      <c r="F337" s="192"/>
      <c r="G337" s="192"/>
      <c r="H337" s="192"/>
      <c r="I337" s="193"/>
      <c r="J337" s="286"/>
      <c r="K337" s="287"/>
      <c r="L337" s="287"/>
      <c r="M337" s="287"/>
      <c r="N337" s="288"/>
      <c r="O337" s="286"/>
      <c r="P337" s="289"/>
      <c r="Q337" s="662"/>
      <c r="R337" s="663"/>
      <c r="S337" s="661"/>
      <c r="T337" s="663"/>
      <c r="U337" s="663"/>
      <c r="V337" s="661"/>
      <c r="W337" s="664"/>
      <c r="X337" s="263"/>
      <c r="Y337" s="263"/>
      <c r="Z337" s="263"/>
      <c r="AA337" s="263"/>
      <c r="AT337" s="4"/>
    </row>
    <row r="338" spans="1:46" ht="18.75">
      <c r="A338" s="191"/>
      <c r="B338" s="1940"/>
      <c r="C338" s="1941"/>
      <c r="D338" s="257"/>
      <c r="E338" s="194"/>
      <c r="F338" s="192"/>
      <c r="G338" s="192"/>
      <c r="H338" s="192"/>
      <c r="I338" s="193"/>
      <c r="J338" s="286"/>
      <c r="K338" s="287"/>
      <c r="L338" s="287"/>
      <c r="M338" s="287"/>
      <c r="N338" s="288"/>
      <c r="O338" s="286"/>
      <c r="P338" s="289"/>
      <c r="Q338" s="662"/>
      <c r="R338" s="663"/>
      <c r="S338" s="661"/>
      <c r="T338" s="663"/>
      <c r="U338" s="663"/>
      <c r="V338" s="661"/>
      <c r="W338" s="664"/>
      <c r="X338" s="263"/>
      <c r="Y338" s="263"/>
      <c r="Z338" s="263"/>
      <c r="AA338" s="263"/>
      <c r="AT338" s="4"/>
    </row>
    <row r="339" spans="1:46" ht="18.75">
      <c r="A339" s="191"/>
      <c r="B339" s="1940"/>
      <c r="C339" s="1941"/>
      <c r="D339" s="257"/>
      <c r="E339" s="175"/>
      <c r="F339" s="176"/>
      <c r="G339" s="176"/>
      <c r="H339" s="176"/>
      <c r="I339" s="177"/>
      <c r="J339" s="264"/>
      <c r="K339" s="265"/>
      <c r="L339" s="265"/>
      <c r="M339" s="265"/>
      <c r="N339" s="266"/>
      <c r="O339" s="267"/>
      <c r="P339" s="268"/>
      <c r="Q339" s="662"/>
      <c r="R339" s="663"/>
      <c r="S339" s="660"/>
      <c r="T339" s="663"/>
      <c r="U339" s="663"/>
      <c r="V339" s="661"/>
      <c r="W339" s="664"/>
      <c r="X339" s="263"/>
      <c r="Y339" s="263"/>
      <c r="AN339" s="4"/>
    </row>
    <row r="340" spans="1:46" ht="18.75">
      <c r="A340" s="191"/>
      <c r="B340" s="1940"/>
      <c r="C340" s="1941"/>
      <c r="D340" s="257"/>
      <c r="E340" s="175"/>
      <c r="F340" s="176"/>
      <c r="G340" s="176"/>
      <c r="H340" s="176"/>
      <c r="I340" s="177"/>
      <c r="J340" s="264"/>
      <c r="K340" s="265"/>
      <c r="L340" s="265"/>
      <c r="M340" s="265"/>
      <c r="N340" s="266"/>
      <c r="O340" s="267"/>
      <c r="P340" s="268"/>
      <c r="Q340" s="662"/>
      <c r="R340" s="663"/>
      <c r="S340" s="660"/>
      <c r="T340" s="663"/>
      <c r="U340" s="663"/>
      <c r="V340" s="661"/>
      <c r="W340" s="664"/>
      <c r="X340" s="263"/>
      <c r="Y340" s="263"/>
      <c r="AN340" s="4"/>
    </row>
    <row r="341" spans="1:46" ht="18.75">
      <c r="A341" s="191"/>
      <c r="B341" s="1940"/>
      <c r="C341" s="1941"/>
      <c r="D341" s="257"/>
      <c r="E341" s="175"/>
      <c r="F341" s="176"/>
      <c r="G341" s="176"/>
      <c r="H341" s="176"/>
      <c r="I341" s="177"/>
      <c r="J341" s="269"/>
      <c r="K341" s="270"/>
      <c r="L341" s="270"/>
      <c r="M341" s="270"/>
      <c r="N341" s="271"/>
      <c r="O341" s="269"/>
      <c r="P341" s="272"/>
      <c r="Q341" s="662"/>
      <c r="R341" s="663"/>
      <c r="S341" s="661"/>
      <c r="T341" s="663"/>
      <c r="U341" s="663"/>
      <c r="V341" s="661"/>
      <c r="W341" s="664"/>
      <c r="X341" s="263"/>
      <c r="Y341" s="263"/>
      <c r="AN341" s="4"/>
    </row>
    <row r="342" spans="1:46" ht="18.75">
      <c r="A342" s="191"/>
      <c r="B342" s="1940"/>
      <c r="C342" s="1941"/>
      <c r="D342" s="257"/>
      <c r="E342" s="175"/>
      <c r="F342" s="176"/>
      <c r="G342" s="176"/>
      <c r="H342" s="176"/>
      <c r="I342" s="177"/>
      <c r="J342" s="269"/>
      <c r="K342" s="270"/>
      <c r="L342" s="270"/>
      <c r="M342" s="270"/>
      <c r="N342" s="271"/>
      <c r="O342" s="269"/>
      <c r="P342" s="272"/>
      <c r="Q342" s="662"/>
      <c r="R342" s="663"/>
      <c r="S342" s="661"/>
      <c r="T342" s="663"/>
      <c r="U342" s="663"/>
      <c r="V342" s="661"/>
      <c r="W342" s="664"/>
      <c r="X342" s="263"/>
      <c r="Y342" s="263"/>
      <c r="AN342" s="4"/>
    </row>
    <row r="343" spans="1:46" ht="18.75">
      <c r="A343" s="191"/>
      <c r="B343" s="1940"/>
      <c r="C343" s="1941"/>
      <c r="D343" s="257"/>
      <c r="E343" s="175"/>
      <c r="F343" s="176"/>
      <c r="G343" s="176"/>
      <c r="H343" s="176"/>
      <c r="I343" s="177"/>
      <c r="J343" s="269"/>
      <c r="K343" s="270"/>
      <c r="L343" s="270"/>
      <c r="M343" s="270"/>
      <c r="N343" s="271"/>
      <c r="O343" s="269"/>
      <c r="P343" s="272"/>
      <c r="Q343" s="662"/>
      <c r="R343" s="663"/>
      <c r="S343" s="661"/>
      <c r="T343" s="663"/>
      <c r="U343" s="663"/>
      <c r="V343" s="661"/>
      <c r="W343" s="664"/>
      <c r="X343" s="263"/>
      <c r="Y343" s="263"/>
      <c r="AN343" s="4"/>
    </row>
    <row r="344" spans="1:46" ht="18.75">
      <c r="A344" s="191"/>
      <c r="B344" s="1940"/>
      <c r="C344" s="1941"/>
      <c r="D344" s="257"/>
      <c r="E344" s="175"/>
      <c r="F344" s="176"/>
      <c r="G344" s="176"/>
      <c r="H344" s="176"/>
      <c r="I344" s="177"/>
      <c r="J344" s="269"/>
      <c r="K344" s="270"/>
      <c r="L344" s="270"/>
      <c r="M344" s="270"/>
      <c r="N344" s="271"/>
      <c r="O344" s="269"/>
      <c r="P344" s="272"/>
      <c r="Q344" s="662"/>
      <c r="R344" s="663"/>
      <c r="S344" s="661"/>
      <c r="T344" s="663"/>
      <c r="U344" s="663"/>
      <c r="V344" s="661"/>
      <c r="W344" s="664"/>
      <c r="X344" s="263"/>
      <c r="Y344" s="263"/>
      <c r="AN344" s="4"/>
    </row>
    <row r="345" spans="1:46" ht="18.75">
      <c r="A345" s="191"/>
      <c r="B345" s="1940"/>
      <c r="C345" s="1941"/>
      <c r="D345" s="257"/>
      <c r="E345" s="175"/>
      <c r="F345" s="176"/>
      <c r="G345" s="176"/>
      <c r="H345" s="176"/>
      <c r="I345" s="177"/>
      <c r="J345" s="264"/>
      <c r="K345" s="265"/>
      <c r="L345" s="273"/>
      <c r="M345" s="273"/>
      <c r="N345" s="274"/>
      <c r="O345" s="267"/>
      <c r="P345" s="268"/>
      <c r="Q345" s="662"/>
      <c r="R345" s="663"/>
      <c r="S345" s="660"/>
      <c r="T345" s="663"/>
      <c r="U345" s="663"/>
      <c r="V345" s="661"/>
      <c r="W345" s="664"/>
      <c r="X345" s="263"/>
      <c r="Y345" s="263"/>
      <c r="AN345" s="4"/>
    </row>
    <row r="346" spans="1:46" s="255" customFormat="1" ht="18.75">
      <c r="A346" s="191"/>
      <c r="B346" s="1940"/>
      <c r="C346" s="1941"/>
      <c r="D346" s="257"/>
      <c r="E346" s="247"/>
      <c r="F346" s="248"/>
      <c r="G346" s="248"/>
      <c r="H346" s="248"/>
      <c r="I346" s="249"/>
      <c r="J346" s="250"/>
      <c r="K346" s="251"/>
      <c r="L346" s="252"/>
      <c r="M346" s="252"/>
      <c r="N346" s="253"/>
      <c r="O346" s="250"/>
      <c r="P346" s="254"/>
      <c r="Q346" s="662"/>
      <c r="R346" s="663"/>
      <c r="S346" s="660"/>
      <c r="T346" s="663"/>
      <c r="U346" s="663"/>
      <c r="V346" s="661"/>
      <c r="W346" s="664"/>
      <c r="X346" s="263"/>
      <c r="Y346" s="263"/>
      <c r="Z346" s="259"/>
      <c r="AA346" s="259"/>
      <c r="AN346" s="256"/>
    </row>
    <row r="347" spans="1:46" ht="18.75">
      <c r="A347" s="191"/>
      <c r="B347" s="1940"/>
      <c r="C347" s="1941"/>
      <c r="D347" s="257"/>
      <c r="E347" s="175"/>
      <c r="F347" s="176"/>
      <c r="G347" s="176"/>
      <c r="H347" s="176"/>
      <c r="I347" s="177"/>
      <c r="J347" s="250"/>
      <c r="K347" s="251"/>
      <c r="L347" s="251"/>
      <c r="M347" s="251"/>
      <c r="N347" s="254"/>
      <c r="O347" s="250"/>
      <c r="P347" s="254"/>
      <c r="Q347" s="662"/>
      <c r="R347" s="663"/>
      <c r="S347" s="660"/>
      <c r="T347" s="663"/>
      <c r="U347" s="663"/>
      <c r="V347" s="661"/>
      <c r="W347" s="664"/>
      <c r="X347" s="263"/>
      <c r="Y347" s="263"/>
      <c r="AN347" s="4"/>
    </row>
    <row r="348" spans="1:46" ht="18.75">
      <c r="A348" s="191"/>
      <c r="B348" s="1940"/>
      <c r="C348" s="1941"/>
      <c r="D348" s="257"/>
      <c r="E348" s="175"/>
      <c r="F348" s="176"/>
      <c r="G348" s="176"/>
      <c r="H348" s="176"/>
      <c r="I348" s="177"/>
      <c r="J348" s="250"/>
      <c r="K348" s="252"/>
      <c r="L348" s="252"/>
      <c r="M348" s="252"/>
      <c r="N348" s="253"/>
      <c r="O348" s="275"/>
      <c r="P348" s="253"/>
      <c r="Q348" s="662"/>
      <c r="R348" s="663"/>
      <c r="S348" s="660"/>
      <c r="T348" s="663"/>
      <c r="U348" s="663"/>
      <c r="V348" s="661"/>
      <c r="W348" s="664"/>
      <c r="X348" s="263"/>
      <c r="Y348" s="263"/>
      <c r="AN348" s="4"/>
    </row>
    <row r="349" spans="1:46" ht="18.75">
      <c r="A349" s="191"/>
      <c r="B349" s="1940"/>
      <c r="C349" s="1941"/>
      <c r="D349" s="257"/>
      <c r="E349" s="175"/>
      <c r="F349" s="176"/>
      <c r="G349" s="176"/>
      <c r="H349" s="176"/>
      <c r="I349" s="177"/>
      <c r="J349" s="250"/>
      <c r="K349" s="252"/>
      <c r="L349" s="252"/>
      <c r="M349" s="252"/>
      <c r="N349" s="253"/>
      <c r="O349" s="275"/>
      <c r="P349" s="253"/>
      <c r="Q349" s="662"/>
      <c r="R349" s="663"/>
      <c r="S349" s="660"/>
      <c r="T349" s="663"/>
      <c r="U349" s="663"/>
      <c r="V349" s="661"/>
      <c r="W349" s="664"/>
      <c r="X349" s="263"/>
      <c r="Y349" s="263"/>
      <c r="AN349" s="4"/>
    </row>
    <row r="350" spans="1:46" ht="18.75">
      <c r="A350" s="191"/>
      <c r="B350" s="1940"/>
      <c r="C350" s="1941"/>
      <c r="D350" s="257"/>
      <c r="E350" s="175"/>
      <c r="F350" s="176"/>
      <c r="G350" s="176"/>
      <c r="H350" s="176"/>
      <c r="I350" s="177"/>
      <c r="J350" s="250"/>
      <c r="K350" s="252"/>
      <c r="L350" s="252"/>
      <c r="M350" s="252"/>
      <c r="N350" s="253"/>
      <c r="O350" s="250"/>
      <c r="P350" s="254"/>
      <c r="Q350" s="662"/>
      <c r="R350" s="663"/>
      <c r="S350" s="660"/>
      <c r="T350" s="663"/>
      <c r="U350" s="663"/>
      <c r="V350" s="661"/>
      <c r="W350" s="664"/>
      <c r="X350" s="263"/>
      <c r="Y350" s="263"/>
      <c r="AN350" s="4"/>
    </row>
    <row r="351" spans="1:46" ht="18.75">
      <c r="A351" s="191"/>
      <c r="B351" s="1940"/>
      <c r="C351" s="1941"/>
      <c r="D351" s="257"/>
      <c r="E351" s="175"/>
      <c r="F351" s="176"/>
      <c r="G351" s="176"/>
      <c r="H351" s="176"/>
      <c r="I351" s="177"/>
      <c r="J351" s="269"/>
      <c r="K351" s="291"/>
      <c r="L351" s="291"/>
      <c r="M351" s="291"/>
      <c r="N351" s="292"/>
      <c r="O351" s="269"/>
      <c r="P351" s="271"/>
      <c r="Q351" s="662"/>
      <c r="R351" s="663"/>
      <c r="S351" s="661"/>
      <c r="T351" s="663"/>
      <c r="U351" s="663"/>
      <c r="V351" s="661"/>
      <c r="W351" s="664"/>
      <c r="X351" s="263"/>
      <c r="Y351" s="263"/>
      <c r="AN351" s="4"/>
    </row>
    <row r="352" spans="1:46" ht="18.75">
      <c r="A352" s="191"/>
      <c r="B352" s="1940"/>
      <c r="C352" s="1941"/>
      <c r="D352" s="257"/>
      <c r="E352" s="175"/>
      <c r="F352" s="176"/>
      <c r="G352" s="176"/>
      <c r="H352" s="176"/>
      <c r="I352" s="177"/>
      <c r="J352" s="250"/>
      <c r="K352" s="252"/>
      <c r="L352" s="252"/>
      <c r="M352" s="252"/>
      <c r="N352" s="253"/>
      <c r="O352" s="250"/>
      <c r="P352" s="254"/>
      <c r="Q352" s="662"/>
      <c r="R352" s="663"/>
      <c r="S352" s="660"/>
      <c r="T352" s="663"/>
      <c r="U352" s="663"/>
      <c r="V352" s="661"/>
      <c r="W352" s="664"/>
      <c r="X352" s="263"/>
      <c r="Y352" s="263"/>
      <c r="AN352" s="4"/>
    </row>
    <row r="353" spans="1:40" ht="18.75">
      <c r="A353" s="191"/>
      <c r="B353" s="1940"/>
      <c r="C353" s="1941"/>
      <c r="D353" s="257"/>
      <c r="E353" s="175"/>
      <c r="F353" s="176"/>
      <c r="G353" s="176"/>
      <c r="H353" s="176"/>
      <c r="I353" s="177"/>
      <c r="J353" s="250"/>
      <c r="K353" s="252"/>
      <c r="L353" s="252"/>
      <c r="M353" s="252"/>
      <c r="N353" s="253"/>
      <c r="O353" s="275"/>
      <c r="P353" s="253"/>
      <c r="Q353" s="662"/>
      <c r="R353" s="663"/>
      <c r="S353" s="660"/>
      <c r="T353" s="663"/>
      <c r="U353" s="663"/>
      <c r="V353" s="661"/>
      <c r="W353" s="664"/>
      <c r="X353" s="263"/>
      <c r="Y353" s="263"/>
      <c r="AN353" s="4"/>
    </row>
    <row r="354" spans="1:40" ht="18.75">
      <c r="A354" s="191"/>
      <c r="B354" s="1940"/>
      <c r="C354" s="1941"/>
      <c r="D354" s="257"/>
      <c r="E354" s="175"/>
      <c r="F354" s="176"/>
      <c r="G354" s="176"/>
      <c r="H354" s="176"/>
      <c r="I354" s="177"/>
      <c r="J354" s="276"/>
      <c r="K354" s="283"/>
      <c r="L354" s="283"/>
      <c r="M354" s="283"/>
      <c r="N354" s="284"/>
      <c r="O354" s="282"/>
      <c r="P354" s="284"/>
      <c r="Q354" s="662"/>
      <c r="R354" s="663"/>
      <c r="S354" s="660"/>
      <c r="T354" s="663"/>
      <c r="U354" s="663"/>
      <c r="V354" s="661"/>
      <c r="W354" s="664"/>
      <c r="X354" s="263"/>
      <c r="Y354" s="263"/>
      <c r="AN354" s="4"/>
    </row>
    <row r="355" spans="1:40" ht="19.5" thickBot="1">
      <c r="A355" s="28"/>
      <c r="B355" s="1942"/>
      <c r="C355" s="1943"/>
      <c r="D355" s="572"/>
      <c r="E355" s="49"/>
      <c r="F355" s="7"/>
      <c r="G355" s="7"/>
      <c r="H355" s="7"/>
      <c r="I355" s="8"/>
      <c r="J355" s="277"/>
      <c r="K355" s="280"/>
      <c r="L355" s="280"/>
      <c r="M355" s="280"/>
      <c r="N355" s="281"/>
      <c r="O355" s="277"/>
      <c r="P355" s="281"/>
      <c r="Q355" s="665"/>
      <c r="R355" s="666"/>
      <c r="S355" s="667"/>
      <c r="T355" s="666"/>
      <c r="U355" s="666"/>
      <c r="V355" s="668"/>
      <c r="W355" s="669"/>
      <c r="X355" s="263"/>
      <c r="Y355" s="263"/>
    </row>
    <row r="356" spans="1:40">
      <c r="A356" s="125"/>
      <c r="B356" s="125"/>
      <c r="C356" s="125"/>
      <c r="D356" s="260"/>
      <c r="E356" s="4"/>
      <c r="F356" s="4"/>
      <c r="G356" s="4"/>
      <c r="H356" s="4"/>
      <c r="I356" s="4"/>
      <c r="J356" s="263"/>
      <c r="K356" s="263"/>
      <c r="L356" s="263"/>
      <c r="M356" s="263"/>
      <c r="N356" s="263"/>
      <c r="O356" s="263"/>
      <c r="P356" s="263"/>
      <c r="Q356" s="263"/>
      <c r="R356" s="263"/>
      <c r="S356" s="263"/>
      <c r="T356" s="263"/>
      <c r="U356" s="263"/>
      <c r="V356" s="263"/>
      <c r="W356" s="263"/>
      <c r="X356" s="263"/>
      <c r="Y356" s="263"/>
    </row>
    <row r="357" spans="1:40" ht="19.5" customHeight="1">
      <c r="A357" s="125"/>
      <c r="B357" s="125"/>
      <c r="C357" s="125"/>
      <c r="D357" s="262" t="s">
        <v>74</v>
      </c>
      <c r="E357" s="50">
        <f t="shared" ref="E357:Q357" si="31">SUM(E124:E355)</f>
        <v>0</v>
      </c>
      <c r="F357" s="50">
        <f t="shared" si="31"/>
        <v>0</v>
      </c>
      <c r="G357" s="50">
        <f t="shared" si="31"/>
        <v>0</v>
      </c>
      <c r="H357" s="50">
        <f t="shared" si="31"/>
        <v>0</v>
      </c>
      <c r="I357" s="50">
        <f t="shared" si="31"/>
        <v>0</v>
      </c>
      <c r="J357" s="290">
        <f t="shared" si="31"/>
        <v>137</v>
      </c>
      <c r="K357" s="290">
        <f t="shared" si="31"/>
        <v>1417</v>
      </c>
      <c r="L357" s="290">
        <f t="shared" si="31"/>
        <v>1283</v>
      </c>
      <c r="M357" s="290">
        <f t="shared" si="31"/>
        <v>110</v>
      </c>
      <c r="N357" s="290">
        <f t="shared" si="31"/>
        <v>24</v>
      </c>
      <c r="O357" s="290">
        <f t="shared" si="31"/>
        <v>285</v>
      </c>
      <c r="P357" s="290">
        <f t="shared" si="31"/>
        <v>1132</v>
      </c>
      <c r="Q357" s="290">
        <f t="shared" si="31"/>
        <v>177</v>
      </c>
      <c r="R357" s="290">
        <f>SUM(R124:R355)</f>
        <v>203</v>
      </c>
      <c r="S357" s="290">
        <f t="shared" ref="S357:W357" si="32">SUM(S124:S355)</f>
        <v>405</v>
      </c>
      <c r="T357" s="290">
        <f t="shared" si="32"/>
        <v>339</v>
      </c>
      <c r="U357" s="290">
        <f t="shared" si="32"/>
        <v>171</v>
      </c>
      <c r="V357" s="290">
        <f t="shared" si="32"/>
        <v>91</v>
      </c>
      <c r="W357" s="290">
        <f t="shared" si="32"/>
        <v>31</v>
      </c>
      <c r="X357" s="263"/>
      <c r="Y357" s="263"/>
    </row>
    <row r="358" spans="1:40">
      <c r="E358" s="4"/>
      <c r="F358" s="4"/>
      <c r="G358" s="4"/>
      <c r="H358" s="4"/>
      <c r="I358" s="4"/>
      <c r="J358" s="263"/>
      <c r="K358" s="263"/>
      <c r="L358" s="263"/>
      <c r="M358" s="263"/>
      <c r="N358" s="263"/>
      <c r="O358" s="263"/>
      <c r="P358" s="263"/>
      <c r="Q358" s="263"/>
      <c r="R358" s="263"/>
      <c r="S358" s="263"/>
      <c r="T358" s="263"/>
      <c r="U358" s="263"/>
      <c r="V358" s="263"/>
    </row>
    <row r="359" spans="1:40" ht="29.25" customHeight="1">
      <c r="D359" s="1944" t="s">
        <v>95</v>
      </c>
      <c r="E359" s="706" t="s">
        <v>98</v>
      </c>
      <c r="F359" s="706" t="s">
        <v>72</v>
      </c>
      <c r="G359" s="706" t="s">
        <v>99</v>
      </c>
      <c r="H359" s="706" t="s">
        <v>70</v>
      </c>
      <c r="I359" s="706" t="s">
        <v>71</v>
      </c>
      <c r="J359" s="706" t="s">
        <v>100</v>
      </c>
      <c r="K359" s="706" t="s">
        <v>101</v>
      </c>
      <c r="L359" s="708" t="s">
        <v>197</v>
      </c>
      <c r="M359" s="708" t="s">
        <v>198</v>
      </c>
      <c r="N359" s="708" t="s">
        <v>199</v>
      </c>
      <c r="O359" s="708" t="s">
        <v>200</v>
      </c>
      <c r="P359" s="708" t="s">
        <v>201</v>
      </c>
      <c r="Q359" s="709" t="s">
        <v>202</v>
      </c>
      <c r="R359" s="709" t="s">
        <v>203</v>
      </c>
      <c r="S359" s="263"/>
      <c r="T359" s="263"/>
      <c r="U359" s="263"/>
      <c r="V359" s="263"/>
      <c r="W359" s="263"/>
      <c r="Z359" s="1"/>
      <c r="AA359" s="1"/>
    </row>
    <row r="360" spans="1:40" ht="22.5" customHeight="1">
      <c r="D360" s="1945"/>
      <c r="E360" s="659">
        <f>SUM(E119+J119+E357+J357)</f>
        <v>140</v>
      </c>
      <c r="F360" s="659">
        <f>SUM(F119+K119+O119+S119+F357+K357+AG119)</f>
        <v>1466</v>
      </c>
      <c r="G360" s="659">
        <f t="shared" ref="G360:I360" si="33">SUM(G119+L119+P119+T119+G357+L357+AH119)</f>
        <v>1283</v>
      </c>
      <c r="H360" s="659">
        <f t="shared" si="33"/>
        <v>110</v>
      </c>
      <c r="I360" s="659">
        <f t="shared" si="33"/>
        <v>24</v>
      </c>
      <c r="J360" s="659">
        <f>SUM(Q357+W119+AK119)</f>
        <v>184</v>
      </c>
      <c r="K360" s="659">
        <f t="shared" ref="K360:R360" si="34">SUM(R357+X119+AL119)</f>
        <v>245</v>
      </c>
      <c r="L360" s="659">
        <f t="shared" si="34"/>
        <v>416</v>
      </c>
      <c r="M360" s="659">
        <f t="shared" si="34"/>
        <v>347</v>
      </c>
      <c r="N360" s="659">
        <f t="shared" si="34"/>
        <v>184</v>
      </c>
      <c r="O360" s="659">
        <f t="shared" si="34"/>
        <v>101</v>
      </c>
      <c r="P360" s="659">
        <f t="shared" si="34"/>
        <v>37</v>
      </c>
      <c r="Q360" s="659">
        <f t="shared" si="34"/>
        <v>1</v>
      </c>
      <c r="R360" s="659">
        <f t="shared" si="34"/>
        <v>0</v>
      </c>
      <c r="S360" s="263"/>
      <c r="T360" s="263"/>
      <c r="U360" s="263"/>
      <c r="V360" s="263"/>
      <c r="W360" s="263"/>
      <c r="Z360" s="1"/>
      <c r="AA360" s="1"/>
    </row>
    <row r="361" spans="1:40">
      <c r="E361" s="4"/>
      <c r="F361" s="4"/>
      <c r="G361" s="4"/>
      <c r="H361" s="4"/>
      <c r="I361" s="4"/>
      <c r="J361" s="263"/>
      <c r="K361" s="263"/>
      <c r="L361" s="263"/>
      <c r="M361" s="263"/>
      <c r="N361" s="263"/>
      <c r="O361" s="263"/>
      <c r="P361" s="263"/>
      <c r="Q361" s="263"/>
      <c r="R361" s="263"/>
      <c r="S361" s="263"/>
      <c r="T361" s="263"/>
      <c r="Z361" s="1"/>
      <c r="AA361" s="1"/>
    </row>
    <row r="362" spans="1:40">
      <c r="E362" s="4"/>
      <c r="F362" s="4"/>
      <c r="G362" s="4"/>
      <c r="H362" s="4"/>
      <c r="I362" s="4"/>
      <c r="J362" s="263"/>
      <c r="K362" s="263"/>
      <c r="L362" s="263"/>
      <c r="M362" s="263"/>
      <c r="N362" s="263"/>
      <c r="O362" s="263"/>
      <c r="P362" s="263"/>
      <c r="Q362" s="263"/>
      <c r="R362" s="263"/>
      <c r="S362" s="263"/>
      <c r="T362" s="263"/>
      <c r="U362" s="263"/>
      <c r="V362" s="263"/>
    </row>
    <row r="363" spans="1:40">
      <c r="A363" s="1" t="s">
        <v>103</v>
      </c>
      <c r="E363" s="4"/>
      <c r="F363" s="4"/>
      <c r="G363" s="4"/>
      <c r="H363" s="4"/>
      <c r="I363" s="4"/>
      <c r="J363" s="263"/>
      <c r="K363" s="263"/>
      <c r="L363" s="263"/>
      <c r="M363" s="263"/>
      <c r="N363" s="263"/>
      <c r="O363" s="263"/>
      <c r="P363" s="263"/>
      <c r="Q363" s="263"/>
      <c r="R363" s="263"/>
      <c r="S363" s="263"/>
      <c r="T363" s="263"/>
      <c r="U363" s="263"/>
      <c r="V363" s="263"/>
    </row>
    <row r="364" spans="1:40">
      <c r="E364" s="4"/>
      <c r="F364" s="4"/>
      <c r="G364" s="4"/>
      <c r="H364" s="4"/>
      <c r="I364" s="4"/>
      <c r="J364" s="263"/>
      <c r="K364" s="263"/>
      <c r="L364" s="263"/>
      <c r="M364" s="263"/>
      <c r="N364" s="263"/>
      <c r="O364" s="263"/>
      <c r="P364" s="263"/>
      <c r="Q364" s="263"/>
      <c r="R364" s="263"/>
      <c r="S364" s="263"/>
      <c r="T364" s="263"/>
      <c r="U364" s="263"/>
      <c r="V364" s="263"/>
    </row>
    <row r="365" spans="1:40">
      <c r="A365" s="1" t="s">
        <v>104</v>
      </c>
      <c r="E365" s="4"/>
      <c r="F365" s="4"/>
      <c r="G365" s="4"/>
      <c r="H365" s="4"/>
      <c r="I365" s="4"/>
      <c r="J365" s="263"/>
      <c r="K365" s="263"/>
      <c r="L365" s="263"/>
      <c r="M365" s="263"/>
      <c r="N365" s="263"/>
      <c r="O365" s="263"/>
      <c r="P365" s="263"/>
      <c r="Q365" s="263"/>
      <c r="R365" s="263"/>
      <c r="S365" s="263"/>
      <c r="T365" s="263"/>
      <c r="U365" s="263"/>
      <c r="V365" s="263"/>
    </row>
    <row r="366" spans="1:40">
      <c r="D366" s="263"/>
      <c r="E366" s="4"/>
      <c r="F366" s="4"/>
      <c r="G366" s="4"/>
      <c r="H366" s="4"/>
      <c r="I366" s="4"/>
      <c r="J366" s="263"/>
      <c r="K366" s="263"/>
      <c r="L366" s="263"/>
      <c r="M366" s="263"/>
      <c r="N366" s="263"/>
      <c r="O366" s="263"/>
      <c r="P366" s="263"/>
      <c r="Q366" s="263"/>
      <c r="R366" s="263"/>
      <c r="S366" s="263"/>
      <c r="T366" s="263"/>
      <c r="U366" s="263"/>
      <c r="V366" s="263"/>
    </row>
    <row r="367" spans="1:40">
      <c r="D367" s="263"/>
      <c r="E367" s="4"/>
      <c r="F367" s="4"/>
      <c r="G367" s="4"/>
      <c r="H367" s="4"/>
      <c r="I367" s="4"/>
      <c r="J367" s="263"/>
      <c r="K367" s="263"/>
      <c r="L367" s="263"/>
      <c r="M367" s="263"/>
      <c r="N367" s="263"/>
      <c r="O367" s="263"/>
      <c r="P367" s="263"/>
      <c r="Q367" s="263"/>
      <c r="R367" s="263"/>
      <c r="S367" s="263"/>
      <c r="T367" s="263"/>
      <c r="U367" s="263"/>
      <c r="V367" s="263"/>
    </row>
    <row r="368" spans="1:40">
      <c r="E368" s="4"/>
      <c r="F368" s="4"/>
      <c r="G368" s="4"/>
      <c r="H368" s="4"/>
      <c r="I368" s="4"/>
      <c r="J368" s="263"/>
      <c r="K368" s="263"/>
      <c r="L368" s="263"/>
      <c r="M368" s="263"/>
      <c r="N368" s="263"/>
      <c r="O368" s="263"/>
      <c r="P368" s="263"/>
      <c r="Q368" s="263"/>
      <c r="R368" s="263"/>
      <c r="S368" s="263"/>
      <c r="T368" s="263"/>
      <c r="U368" s="263"/>
      <c r="V368" s="263"/>
    </row>
  </sheetData>
  <sheetProtection algorithmName="SHA-512" hashValue="BTm005+21Ue0ik1WkZGz7L9DnMD8hCfLDy/vT5P8+M+OttG1NjMtBiEC52QKKwHRqenH6EzRyN3iMKVUv+f7pg==" saltValue="HyDVAfi+9KqJWdU9S/Z0qw==" spinCount="100000" sheet="1" formatCells="0" formatRows="0" selectLockedCells="1"/>
  <mergeCells count="463">
    <mergeCell ref="AR105:AR116"/>
    <mergeCell ref="AG105:AG116"/>
    <mergeCell ref="AH105:AH116"/>
    <mergeCell ref="AI105:AI116"/>
    <mergeCell ref="AJ105:AJ116"/>
    <mergeCell ref="AK105:AK116"/>
    <mergeCell ref="AL105:AL116"/>
    <mergeCell ref="AM105:AM116"/>
    <mergeCell ref="AN105:AN116"/>
    <mergeCell ref="AO105:AO116"/>
    <mergeCell ref="A56:A60"/>
    <mergeCell ref="B56:B60"/>
    <mergeCell ref="C56:C60"/>
    <mergeCell ref="AG56:AG60"/>
    <mergeCell ref="AS105:AS116"/>
    <mergeCell ref="A95:D95"/>
    <mergeCell ref="A97:A102"/>
    <mergeCell ref="B97:B102"/>
    <mergeCell ref="C97:C102"/>
    <mergeCell ref="AG97:AG102"/>
    <mergeCell ref="AH97:AH102"/>
    <mergeCell ref="AI97:AI102"/>
    <mergeCell ref="AJ97:AJ102"/>
    <mergeCell ref="AK97:AK102"/>
    <mergeCell ref="AL97:AL102"/>
    <mergeCell ref="AM97:AM102"/>
    <mergeCell ref="AN97:AN102"/>
    <mergeCell ref="AO97:AO102"/>
    <mergeCell ref="AP97:AP102"/>
    <mergeCell ref="AQ97:AQ102"/>
    <mergeCell ref="AR97:AR102"/>
    <mergeCell ref="AS97:AS102"/>
    <mergeCell ref="A105:A116"/>
    <mergeCell ref="B105:B116"/>
    <mergeCell ref="AH56:AH60"/>
    <mergeCell ref="AI56:AI60"/>
    <mergeCell ref="AJ56:AJ60"/>
    <mergeCell ref="AK56:AK60"/>
    <mergeCell ref="AL56:AL60"/>
    <mergeCell ref="AL49:AL53"/>
    <mergeCell ref="AM49:AM53"/>
    <mergeCell ref="AN49:AN53"/>
    <mergeCell ref="AG69:AG78"/>
    <mergeCell ref="AH69:AH78"/>
    <mergeCell ref="AI69:AI78"/>
    <mergeCell ref="AJ69:AJ78"/>
    <mergeCell ref="AK69:AK78"/>
    <mergeCell ref="AL69:AL78"/>
    <mergeCell ref="AM69:AM78"/>
    <mergeCell ref="AN69:AN78"/>
    <mergeCell ref="AM56:AM60"/>
    <mergeCell ref="AN56:AN60"/>
    <mergeCell ref="AK49:AK53"/>
    <mergeCell ref="AP28:AP33"/>
    <mergeCell ref="AQ28:AQ33"/>
    <mergeCell ref="AR28:AR33"/>
    <mergeCell ref="AS28:AS33"/>
    <mergeCell ref="A34:D34"/>
    <mergeCell ref="A36:A46"/>
    <mergeCell ref="B36:B46"/>
    <mergeCell ref="AS36:AS46"/>
    <mergeCell ref="C36:C46"/>
    <mergeCell ref="AG36:AG46"/>
    <mergeCell ref="AH36:AH46"/>
    <mergeCell ref="AI36:AI46"/>
    <mergeCell ref="AJ36:AJ46"/>
    <mergeCell ref="AK36:AK46"/>
    <mergeCell ref="AL36:AL46"/>
    <mergeCell ref="A28:A33"/>
    <mergeCell ref="B28:B33"/>
    <mergeCell ref="C28:C33"/>
    <mergeCell ref="AG28:AG33"/>
    <mergeCell ref="AH28:AH33"/>
    <mergeCell ref="AI28:AI33"/>
    <mergeCell ref="AJ28:AJ33"/>
    <mergeCell ref="AK28:AK33"/>
    <mergeCell ref="AL28:AL33"/>
    <mergeCell ref="A54:D54"/>
    <mergeCell ref="A47:D47"/>
    <mergeCell ref="A49:A53"/>
    <mergeCell ref="B49:B53"/>
    <mergeCell ref="C49:C53"/>
    <mergeCell ref="AG49:AG53"/>
    <mergeCell ref="AH49:AH53"/>
    <mergeCell ref="AI49:AI53"/>
    <mergeCell ref="AJ49:AJ53"/>
    <mergeCell ref="AS22:AS25"/>
    <mergeCell ref="A26:D26"/>
    <mergeCell ref="A20:D20"/>
    <mergeCell ref="A22:A25"/>
    <mergeCell ref="B22:B25"/>
    <mergeCell ref="C22:C25"/>
    <mergeCell ref="AG22:AG25"/>
    <mergeCell ref="AH22:AH25"/>
    <mergeCell ref="AI22:AI25"/>
    <mergeCell ref="AJ22:AJ25"/>
    <mergeCell ref="AK22:AK25"/>
    <mergeCell ref="AL22:AL25"/>
    <mergeCell ref="AM22:AM25"/>
    <mergeCell ref="AN22:AN25"/>
    <mergeCell ref="AO22:AO25"/>
    <mergeCell ref="AP22:AP25"/>
    <mergeCell ref="AQ22:AQ25"/>
    <mergeCell ref="AR22:AR25"/>
    <mergeCell ref="AM28:AM33"/>
    <mergeCell ref="AN28:AN33"/>
    <mergeCell ref="AO28:AO33"/>
    <mergeCell ref="A15:D15"/>
    <mergeCell ref="A17:A19"/>
    <mergeCell ref="B17:B19"/>
    <mergeCell ref="C17:C19"/>
    <mergeCell ref="AG17:AG19"/>
    <mergeCell ref="AH17:AH19"/>
    <mergeCell ref="AI17:AI19"/>
    <mergeCell ref="AJ17:AJ19"/>
    <mergeCell ref="AK17:AK19"/>
    <mergeCell ref="A11:A14"/>
    <mergeCell ref="B11:B14"/>
    <mergeCell ref="C11:C14"/>
    <mergeCell ref="AG11:AG14"/>
    <mergeCell ref="AH11:AH14"/>
    <mergeCell ref="AI11:AI14"/>
    <mergeCell ref="AJ11:AJ14"/>
    <mergeCell ref="AK11:AK14"/>
    <mergeCell ref="AL11:AL14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E122:I122"/>
    <mergeCell ref="J122:N122"/>
    <mergeCell ref="O122:P122"/>
    <mergeCell ref="Q122:W122"/>
    <mergeCell ref="AM81:AM94"/>
    <mergeCell ref="AN81:AN94"/>
    <mergeCell ref="AO81:AO94"/>
    <mergeCell ref="AP81:AP94"/>
    <mergeCell ref="AQ81:AQ94"/>
    <mergeCell ref="AG81:AG94"/>
    <mergeCell ref="AH81:AH94"/>
    <mergeCell ref="AI81:AI94"/>
    <mergeCell ref="AJ81:AJ94"/>
    <mergeCell ref="AK81:AK94"/>
    <mergeCell ref="AL81:AL94"/>
    <mergeCell ref="AP105:AP116"/>
    <mergeCell ref="AQ105:AQ116"/>
    <mergeCell ref="AR81:AR94"/>
    <mergeCell ref="AM63:AM66"/>
    <mergeCell ref="AQ63:AQ66"/>
    <mergeCell ref="AR63:AR66"/>
    <mergeCell ref="AP69:AP78"/>
    <mergeCell ref="AQ69:AQ78"/>
    <mergeCell ref="AR69:AR78"/>
    <mergeCell ref="AO69:AO78"/>
    <mergeCell ref="AS69:AS78"/>
    <mergeCell ref="AP63:AP66"/>
    <mergeCell ref="AO56:AO60"/>
    <mergeCell ref="AM36:AM46"/>
    <mergeCell ref="AN36:AN46"/>
    <mergeCell ref="AO36:AO46"/>
    <mergeCell ref="AP36:AP46"/>
    <mergeCell ref="AQ36:AQ46"/>
    <mergeCell ref="AP49:AP53"/>
    <mergeCell ref="AQ49:AQ53"/>
    <mergeCell ref="AR49:AR53"/>
    <mergeCell ref="AR36:AR46"/>
    <mergeCell ref="AS49:AS53"/>
    <mergeCell ref="AO49:AO53"/>
    <mergeCell ref="AP56:AP60"/>
    <mergeCell ref="AQ56:AQ60"/>
    <mergeCell ref="AR56:AR60"/>
    <mergeCell ref="AS56:AS60"/>
    <mergeCell ref="B355:C355"/>
    <mergeCell ref="D359:D360"/>
    <mergeCell ref="B354:C354"/>
    <mergeCell ref="B353:C353"/>
    <mergeCell ref="E121:W121"/>
    <mergeCell ref="AS63:AS66"/>
    <mergeCell ref="AN63:AN66"/>
    <mergeCell ref="AO63:AO66"/>
    <mergeCell ref="AK63:AK66"/>
    <mergeCell ref="AJ63:AJ66"/>
    <mergeCell ref="AL63:AL66"/>
    <mergeCell ref="AG63:AG66"/>
    <mergeCell ref="AI63:AI66"/>
    <mergeCell ref="AH63:AH66"/>
    <mergeCell ref="B334:C334"/>
    <mergeCell ref="B335:C335"/>
    <mergeCell ref="B351:C351"/>
    <mergeCell ref="B352:C352"/>
    <mergeCell ref="A1:AL1"/>
    <mergeCell ref="A2:AL2"/>
    <mergeCell ref="A3:AL3"/>
    <mergeCell ref="AG8:AJ8"/>
    <mergeCell ref="AK8:AL8"/>
    <mergeCell ref="E8:I8"/>
    <mergeCell ref="A7:A9"/>
    <mergeCell ref="B7:B9"/>
    <mergeCell ref="C7:C9"/>
    <mergeCell ref="D7:D9"/>
    <mergeCell ref="J8:N8"/>
    <mergeCell ref="E7:AE7"/>
    <mergeCell ref="AG7:AS7"/>
    <mergeCell ref="Y8:AE8"/>
    <mergeCell ref="AM8:AS8"/>
    <mergeCell ref="O8:R8"/>
    <mergeCell ref="S8:V8"/>
    <mergeCell ref="W8:X8"/>
    <mergeCell ref="AM11:AM14"/>
    <mergeCell ref="AN11:AN14"/>
    <mergeCell ref="AO11:AO14"/>
    <mergeCell ref="AP11:AP14"/>
    <mergeCell ref="AQ11:AQ14"/>
    <mergeCell ref="AR11:AR14"/>
    <mergeCell ref="AS11:AS14"/>
    <mergeCell ref="AL17:AL19"/>
    <mergeCell ref="AM17:AM19"/>
    <mergeCell ref="AN17:AN19"/>
    <mergeCell ref="AO17:AO19"/>
    <mergeCell ref="AP17:AP19"/>
    <mergeCell ref="AQ17:AQ19"/>
    <mergeCell ref="AR17:AR19"/>
    <mergeCell ref="AS17:AS19"/>
    <mergeCell ref="A121:A123"/>
    <mergeCell ref="B121:C123"/>
    <mergeCell ref="D121:D123"/>
    <mergeCell ref="A67:D67"/>
    <mergeCell ref="A63:A66"/>
    <mergeCell ref="B63:B66"/>
    <mergeCell ref="C63:C66"/>
    <mergeCell ref="A61:D61"/>
    <mergeCell ref="A79:D79"/>
    <mergeCell ref="A81:A94"/>
    <mergeCell ref="B81:B94"/>
    <mergeCell ref="C81:C94"/>
    <mergeCell ref="A69:A78"/>
    <mergeCell ref="B69:B78"/>
    <mergeCell ref="C69:C78"/>
    <mergeCell ref="A117:D117"/>
    <mergeCell ref="C105:C116"/>
    <mergeCell ref="B345:C345"/>
    <mergeCell ref="B346:C346"/>
    <mergeCell ref="B347:C347"/>
    <mergeCell ref="B348:C348"/>
    <mergeCell ref="B349:C349"/>
    <mergeCell ref="B350:C350"/>
    <mergeCell ref="B341:C341"/>
    <mergeCell ref="B342:C342"/>
    <mergeCell ref="B343:C343"/>
    <mergeCell ref="B336:C336"/>
    <mergeCell ref="B344:C344"/>
    <mergeCell ref="B338:C338"/>
    <mergeCell ref="B325:C325"/>
    <mergeCell ref="B332:C332"/>
    <mergeCell ref="B326:C326"/>
    <mergeCell ref="B328:C328"/>
    <mergeCell ref="B329:C329"/>
    <mergeCell ref="B330:C330"/>
    <mergeCell ref="B333:C333"/>
    <mergeCell ref="B337:C337"/>
    <mergeCell ref="B331:C331"/>
    <mergeCell ref="B339:C339"/>
    <mergeCell ref="B340:C340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AS81:AS94"/>
    <mergeCell ref="A103:D103"/>
    <mergeCell ref="B323:C323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324:C324"/>
    <mergeCell ref="B327:C327"/>
    <mergeCell ref="B322:C322"/>
    <mergeCell ref="B320:C320"/>
    <mergeCell ref="B321:C321"/>
    <mergeCell ref="B124:C12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73:C273"/>
    <mergeCell ref="B274:C274"/>
    <mergeCell ref="B275:C275"/>
    <mergeCell ref="B276:C276"/>
    <mergeCell ref="B277:C277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16:C316"/>
    <mergeCell ref="B317:C317"/>
    <mergeCell ref="B318:C318"/>
    <mergeCell ref="B319:C319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5">
    <tabColor rgb="FF00B0F0"/>
  </sheetPr>
  <dimension ref="A1:AT418"/>
  <sheetViews>
    <sheetView showGridLines="0" zoomScale="70" zoomScaleNormal="70" workbookViewId="0">
      <pane ySplit="9" topLeftCell="A248" activePane="bottomLeft" state="frozen"/>
      <selection sqref="A1:AP1"/>
      <selection pane="bottomLeft" activeCell="O222" sqref="O222:P283"/>
    </sheetView>
  </sheetViews>
  <sheetFormatPr baseColWidth="10" defaultColWidth="11.42578125" defaultRowHeight="15.75"/>
  <cols>
    <col min="1" max="1" width="28.85546875" style="259" customWidth="1"/>
    <col min="2" max="2" width="36.5703125" style="259" customWidth="1"/>
    <col min="3" max="3" width="28.5703125" style="259" customWidth="1"/>
    <col min="4" max="4" width="52.5703125" style="259" customWidth="1"/>
    <col min="5" max="5" width="8.5703125" style="259" bestFit="1" customWidth="1"/>
    <col min="6" max="6" width="10.140625" style="259" bestFit="1" customWidth="1"/>
    <col min="7" max="7" width="13.5703125" style="259" bestFit="1" customWidth="1"/>
    <col min="8" max="8" width="13.85546875" style="259" customWidth="1"/>
    <col min="9" max="9" width="12.7109375" style="259" bestFit="1" customWidth="1"/>
    <col min="10" max="10" width="8.5703125" style="259" bestFit="1" customWidth="1"/>
    <col min="11" max="11" width="10.140625" style="259" bestFit="1" customWidth="1"/>
    <col min="12" max="12" width="15.42578125" style="259" customWidth="1"/>
    <col min="13" max="13" width="14" style="259" customWidth="1"/>
    <col min="14" max="14" width="12.7109375" style="259" bestFit="1" customWidth="1"/>
    <col min="15" max="15" width="11.5703125" style="259" customWidth="1"/>
    <col min="16" max="16" width="13.5703125" style="259" bestFit="1" customWidth="1"/>
    <col min="17" max="17" width="13.85546875" style="259" customWidth="1"/>
    <col min="18" max="18" width="12.7109375" style="259" bestFit="1" customWidth="1"/>
    <col min="19" max="19" width="10.140625" style="259" bestFit="1" customWidth="1"/>
    <col min="20" max="20" width="13.5703125" style="259" bestFit="1" customWidth="1"/>
    <col min="21" max="21" width="13.85546875" style="259" customWidth="1"/>
    <col min="22" max="22" width="12.7109375" style="259" bestFit="1" customWidth="1"/>
    <col min="23" max="31" width="11.42578125" style="259"/>
    <col min="32" max="32" width="1.140625" style="259" customWidth="1"/>
    <col min="33" max="33" width="11.42578125" style="259"/>
    <col min="34" max="35" width="13.5703125" style="259" bestFit="1" customWidth="1"/>
    <col min="36" max="36" width="12.7109375" style="259" bestFit="1" customWidth="1"/>
    <col min="37" max="46" width="11.42578125" style="259"/>
    <col min="47" max="16384" width="11.42578125" style="1"/>
  </cols>
  <sheetData>
    <row r="1" spans="1:45">
      <c r="A1" s="2035" t="s">
        <v>44</v>
      </c>
      <c r="B1" s="2035"/>
      <c r="C1" s="2035"/>
      <c r="D1" s="2035"/>
      <c r="E1" s="2035"/>
      <c r="F1" s="2035"/>
      <c r="G1" s="2035"/>
      <c r="H1" s="2035"/>
      <c r="I1" s="2035"/>
      <c r="J1" s="2035"/>
      <c r="K1" s="2035"/>
      <c r="L1" s="2035"/>
      <c r="M1" s="2035"/>
      <c r="N1" s="2035"/>
      <c r="O1" s="2035"/>
      <c r="P1" s="2035"/>
      <c r="Q1" s="2035"/>
      <c r="R1" s="2035"/>
      <c r="S1" s="2035"/>
      <c r="T1" s="2035"/>
      <c r="U1" s="2035"/>
      <c r="V1" s="2035"/>
      <c r="W1" s="2035"/>
      <c r="X1" s="2035"/>
      <c r="Y1" s="2035"/>
      <c r="Z1" s="2035"/>
      <c r="AA1" s="2035"/>
      <c r="AB1" s="2035"/>
      <c r="AC1" s="2035"/>
      <c r="AD1" s="2035"/>
      <c r="AE1" s="2035"/>
      <c r="AF1" s="2035"/>
      <c r="AG1" s="2035"/>
      <c r="AH1" s="2035"/>
      <c r="AI1" s="2035"/>
      <c r="AJ1" s="2035"/>
      <c r="AK1" s="2035"/>
      <c r="AL1" s="2035"/>
      <c r="AM1" s="297"/>
      <c r="AN1" s="297"/>
      <c r="AO1" s="297"/>
      <c r="AP1" s="297"/>
      <c r="AQ1" s="297"/>
      <c r="AR1" s="297"/>
      <c r="AS1" s="297"/>
    </row>
    <row r="2" spans="1:45">
      <c r="A2" s="2035" t="s">
        <v>4</v>
      </c>
      <c r="B2" s="2035"/>
      <c r="C2" s="2035"/>
      <c r="D2" s="2035"/>
      <c r="E2" s="2035"/>
      <c r="F2" s="2035"/>
      <c r="G2" s="2035"/>
      <c r="H2" s="2035"/>
      <c r="I2" s="2035"/>
      <c r="J2" s="2035"/>
      <c r="K2" s="2035"/>
      <c r="L2" s="2035"/>
      <c r="M2" s="2035"/>
      <c r="N2" s="2035"/>
      <c r="O2" s="2035"/>
      <c r="P2" s="2035"/>
      <c r="Q2" s="2035"/>
      <c r="R2" s="2035"/>
      <c r="S2" s="2035"/>
      <c r="T2" s="2035"/>
      <c r="U2" s="2035"/>
      <c r="V2" s="2035"/>
      <c r="W2" s="2035"/>
      <c r="X2" s="2035"/>
      <c r="Y2" s="2035"/>
      <c r="Z2" s="2035"/>
      <c r="AA2" s="2035"/>
      <c r="AB2" s="2035"/>
      <c r="AC2" s="2035"/>
      <c r="AD2" s="2035"/>
      <c r="AE2" s="2035"/>
      <c r="AF2" s="2035"/>
      <c r="AG2" s="2035"/>
      <c r="AH2" s="2035"/>
      <c r="AI2" s="2035"/>
      <c r="AJ2" s="2035"/>
      <c r="AK2" s="2035"/>
      <c r="AL2" s="2035"/>
      <c r="AM2" s="297"/>
      <c r="AN2" s="297"/>
      <c r="AO2" s="297"/>
      <c r="AP2" s="297"/>
      <c r="AQ2" s="297"/>
      <c r="AR2" s="297"/>
      <c r="AS2" s="297"/>
    </row>
    <row r="3" spans="1:45">
      <c r="A3" s="2035" t="s">
        <v>60</v>
      </c>
      <c r="B3" s="2035"/>
      <c r="C3" s="2035"/>
      <c r="D3" s="2035"/>
      <c r="E3" s="2035"/>
      <c r="F3" s="2035"/>
      <c r="G3" s="2035"/>
      <c r="H3" s="2035"/>
      <c r="I3" s="2035"/>
      <c r="J3" s="2035"/>
      <c r="K3" s="2035"/>
      <c r="L3" s="2035"/>
      <c r="M3" s="2035"/>
      <c r="N3" s="2035"/>
      <c r="O3" s="2035"/>
      <c r="P3" s="2035"/>
      <c r="Q3" s="2035"/>
      <c r="R3" s="2035"/>
      <c r="S3" s="2035"/>
      <c r="T3" s="2035"/>
      <c r="U3" s="2035"/>
      <c r="V3" s="2035"/>
      <c r="W3" s="2035"/>
      <c r="X3" s="2035"/>
      <c r="Y3" s="2035"/>
      <c r="Z3" s="2035"/>
      <c r="AA3" s="2035"/>
      <c r="AB3" s="2035"/>
      <c r="AC3" s="2035"/>
      <c r="AD3" s="2035"/>
      <c r="AE3" s="2035"/>
      <c r="AF3" s="2035"/>
      <c r="AG3" s="2035"/>
      <c r="AH3" s="2035"/>
      <c r="AI3" s="2035"/>
      <c r="AJ3" s="2035"/>
      <c r="AK3" s="2035"/>
      <c r="AL3" s="2035"/>
      <c r="AM3" s="297"/>
      <c r="AN3" s="297"/>
      <c r="AO3" s="297"/>
      <c r="AP3" s="297"/>
      <c r="AQ3" s="297"/>
      <c r="AR3" s="297"/>
      <c r="AS3" s="297"/>
    </row>
    <row r="4" spans="1:45" ht="3.75" customHeight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</row>
    <row r="5" spans="1:45" ht="3.75" customHeight="1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</row>
    <row r="6" spans="1:45" ht="16.5" thickBot="1">
      <c r="A6" s="258" t="s">
        <v>3</v>
      </c>
      <c r="B6" s="258" t="s">
        <v>3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</row>
    <row r="7" spans="1:45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5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5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5" ht="16.5" thickBot="1"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8"/>
      <c r="AS10" s="298"/>
    </row>
    <row r="11" spans="1:45" s="1" customFormat="1" ht="30.75" thickBot="1">
      <c r="A11" s="1881" t="s">
        <v>63</v>
      </c>
      <c r="B11" s="1884" t="s">
        <v>239</v>
      </c>
      <c r="C11" s="1884" t="s">
        <v>366</v>
      </c>
      <c r="D11" s="578" t="s">
        <v>140</v>
      </c>
      <c r="E11" s="579"/>
      <c r="F11" s="580"/>
      <c r="G11" s="581"/>
      <c r="H11" s="581"/>
      <c r="I11" s="582"/>
      <c r="J11" s="579"/>
      <c r="K11" s="580"/>
      <c r="L11" s="580"/>
      <c r="M11" s="580"/>
      <c r="N11" s="583"/>
      <c r="O11" s="579"/>
      <c r="P11" s="580"/>
      <c r="Q11" s="580"/>
      <c r="R11" s="583"/>
      <c r="S11" s="579"/>
      <c r="T11" s="580"/>
      <c r="U11" s="580"/>
      <c r="V11" s="583"/>
      <c r="W11" s="579"/>
      <c r="X11" s="583"/>
      <c r="Y11" s="579"/>
      <c r="Z11" s="580"/>
      <c r="AA11" s="580"/>
      <c r="AB11" s="580"/>
      <c r="AC11" s="580"/>
      <c r="AD11" s="580"/>
      <c r="AE11" s="583"/>
      <c r="AF11" s="174"/>
      <c r="AG11" s="1906"/>
      <c r="AH11" s="1906"/>
      <c r="AI11" s="1906"/>
      <c r="AJ11" s="1906"/>
      <c r="AK11" s="1906"/>
      <c r="AL11" s="1906"/>
      <c r="AM11" s="1906"/>
      <c r="AN11" s="1906"/>
      <c r="AO11" s="1906"/>
      <c r="AP11" s="1906"/>
      <c r="AQ11" s="1906"/>
      <c r="AR11" s="1906"/>
      <c r="AS11" s="1906"/>
    </row>
    <row r="12" spans="1:45" s="1" customFormat="1" ht="30.75" thickBot="1">
      <c r="A12" s="1882"/>
      <c r="B12" s="1885"/>
      <c r="C12" s="1885"/>
      <c r="D12" s="584" t="s">
        <v>188</v>
      </c>
      <c r="E12" s="585"/>
      <c r="F12" s="586"/>
      <c r="G12" s="587"/>
      <c r="H12" s="587"/>
      <c r="I12" s="588"/>
      <c r="J12" s="585"/>
      <c r="K12" s="586"/>
      <c r="L12" s="586"/>
      <c r="M12" s="586"/>
      <c r="N12" s="589"/>
      <c r="O12" s="585"/>
      <c r="P12" s="586"/>
      <c r="Q12" s="586"/>
      <c r="R12" s="589"/>
      <c r="S12" s="585"/>
      <c r="T12" s="586"/>
      <c r="U12" s="586"/>
      <c r="V12" s="589"/>
      <c r="W12" s="585"/>
      <c r="X12" s="589"/>
      <c r="Y12" s="585"/>
      <c r="Z12" s="586"/>
      <c r="AA12" s="586"/>
      <c r="AB12" s="586"/>
      <c r="AC12" s="586"/>
      <c r="AD12" s="586"/>
      <c r="AE12" s="589"/>
      <c r="AF12" s="174"/>
      <c r="AG12" s="1905"/>
      <c r="AH12" s="1905"/>
      <c r="AI12" s="1905"/>
      <c r="AJ12" s="1905"/>
      <c r="AK12" s="1905"/>
      <c r="AL12" s="1905"/>
      <c r="AM12" s="1905"/>
      <c r="AN12" s="1905"/>
      <c r="AO12" s="1905"/>
      <c r="AP12" s="1905"/>
      <c r="AQ12" s="1905"/>
      <c r="AR12" s="1905"/>
      <c r="AS12" s="1905"/>
    </row>
    <row r="13" spans="1:45" s="1" customFormat="1" thickBot="1">
      <c r="A13" s="1883"/>
      <c r="B13" s="1886"/>
      <c r="C13" s="1886"/>
      <c r="D13" s="590" t="s">
        <v>141</v>
      </c>
      <c r="E13" s="317"/>
      <c r="F13" s="591"/>
      <c r="G13" s="592"/>
      <c r="H13" s="592"/>
      <c r="I13" s="593"/>
      <c r="J13" s="317"/>
      <c r="K13" s="591"/>
      <c r="L13" s="591"/>
      <c r="M13" s="591"/>
      <c r="N13" s="594"/>
      <c r="O13" s="317"/>
      <c r="P13" s="591"/>
      <c r="Q13" s="591"/>
      <c r="R13" s="594"/>
      <c r="S13" s="317"/>
      <c r="T13" s="591"/>
      <c r="U13" s="591"/>
      <c r="V13" s="594"/>
      <c r="W13" s="317"/>
      <c r="X13" s="594"/>
      <c r="Y13" s="317"/>
      <c r="Z13" s="591"/>
      <c r="AA13" s="591"/>
      <c r="AB13" s="591"/>
      <c r="AC13" s="591"/>
      <c r="AD13" s="591"/>
      <c r="AE13" s="594"/>
      <c r="AF13" s="174"/>
      <c r="AG13" s="1905"/>
      <c r="AH13" s="1905"/>
      <c r="AI13" s="1905"/>
      <c r="AJ13" s="1905"/>
      <c r="AK13" s="1905"/>
      <c r="AL13" s="1905"/>
      <c r="AM13" s="1905"/>
      <c r="AN13" s="1905"/>
      <c r="AO13" s="1905"/>
      <c r="AP13" s="1905"/>
      <c r="AQ13" s="1905"/>
      <c r="AR13" s="1905"/>
      <c r="AS13" s="1905"/>
    </row>
    <row r="14" spans="1:45" s="1" customFormat="1" ht="15" customHeight="1">
      <c r="A14" s="1877"/>
      <c r="B14" s="1877"/>
      <c r="C14" s="1877"/>
      <c r="D14" s="1877"/>
      <c r="E14" s="3">
        <f>SUM(E11:E13)</f>
        <v>0</v>
      </c>
      <c r="F14" s="3">
        <f t="shared" ref="F14:AE14" si="0">SUM(F11:F13)</f>
        <v>0</v>
      </c>
      <c r="G14" s="3">
        <f t="shared" si="0"/>
        <v>0</v>
      </c>
      <c r="H14" s="3">
        <f t="shared" si="0"/>
        <v>0</v>
      </c>
      <c r="I14" s="3">
        <f t="shared" si="0"/>
        <v>0</v>
      </c>
      <c r="J14" s="3">
        <f t="shared" si="0"/>
        <v>0</v>
      </c>
      <c r="K14" s="3">
        <f t="shared" si="0"/>
        <v>0</v>
      </c>
      <c r="L14" s="3">
        <f t="shared" si="0"/>
        <v>0</v>
      </c>
      <c r="M14" s="3">
        <f t="shared" si="0"/>
        <v>0</v>
      </c>
      <c r="N14" s="3">
        <f t="shared" si="0"/>
        <v>0</v>
      </c>
      <c r="O14" s="3">
        <f t="shared" si="0"/>
        <v>0</v>
      </c>
      <c r="P14" s="3">
        <f t="shared" si="0"/>
        <v>0</v>
      </c>
      <c r="Q14" s="3">
        <f t="shared" si="0"/>
        <v>0</v>
      </c>
      <c r="R14" s="3">
        <f t="shared" si="0"/>
        <v>0</v>
      </c>
      <c r="S14" s="3">
        <f t="shared" si="0"/>
        <v>0</v>
      </c>
      <c r="T14" s="3">
        <f t="shared" si="0"/>
        <v>0</v>
      </c>
      <c r="U14" s="3">
        <f t="shared" si="0"/>
        <v>0</v>
      </c>
      <c r="V14" s="3">
        <f t="shared" si="0"/>
        <v>0</v>
      </c>
      <c r="W14" s="3">
        <f t="shared" si="0"/>
        <v>0</v>
      </c>
      <c r="X14" s="3">
        <f t="shared" si="0"/>
        <v>0</v>
      </c>
      <c r="Y14" s="3">
        <f t="shared" si="0"/>
        <v>0</v>
      </c>
      <c r="Z14" s="3">
        <f t="shared" si="0"/>
        <v>0</v>
      </c>
      <c r="AA14" s="3">
        <f t="shared" si="0"/>
        <v>0</v>
      </c>
      <c r="AB14" s="3">
        <f t="shared" si="0"/>
        <v>0</v>
      </c>
      <c r="AC14" s="3">
        <f t="shared" si="0"/>
        <v>0</v>
      </c>
      <c r="AD14" s="3">
        <f t="shared" si="0"/>
        <v>0</v>
      </c>
      <c r="AE14" s="3">
        <f t="shared" si="0"/>
        <v>0</v>
      </c>
      <c r="AF14" s="4"/>
      <c r="AG14" s="111">
        <f>SUM(AG11:AG13)</f>
        <v>0</v>
      </c>
      <c r="AH14" s="111">
        <f t="shared" ref="AH14:AS14" si="1">SUM(AH11:AH13)</f>
        <v>0</v>
      </c>
      <c r="AI14" s="111">
        <f t="shared" si="1"/>
        <v>0</v>
      </c>
      <c r="AJ14" s="111">
        <f t="shared" si="1"/>
        <v>0</v>
      </c>
      <c r="AK14" s="111">
        <f t="shared" si="1"/>
        <v>0</v>
      </c>
      <c r="AL14" s="111">
        <f t="shared" si="1"/>
        <v>0</v>
      </c>
      <c r="AM14" s="111">
        <f t="shared" si="1"/>
        <v>0</v>
      </c>
      <c r="AN14" s="111">
        <f t="shared" si="1"/>
        <v>0</v>
      </c>
      <c r="AO14" s="111">
        <f t="shared" si="1"/>
        <v>0</v>
      </c>
      <c r="AP14" s="111">
        <f t="shared" si="1"/>
        <v>0</v>
      </c>
      <c r="AQ14" s="111">
        <f t="shared" si="1"/>
        <v>0</v>
      </c>
      <c r="AR14" s="111">
        <f t="shared" si="1"/>
        <v>0</v>
      </c>
      <c r="AS14" s="111">
        <f t="shared" si="1"/>
        <v>0</v>
      </c>
    </row>
    <row r="15" spans="1:45" s="1" customFormat="1" ht="19.5" thickBot="1">
      <c r="A15" s="318"/>
      <c r="B15" s="318"/>
      <c r="C15" s="318"/>
      <c r="D15" s="318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</row>
    <row r="16" spans="1:45" s="110" customFormat="1" ht="15" customHeight="1" thickBot="1">
      <c r="A16" s="1881" t="s">
        <v>61</v>
      </c>
      <c r="B16" s="1884" t="s">
        <v>290</v>
      </c>
      <c r="C16" s="1884" t="s">
        <v>406</v>
      </c>
      <c r="D16" s="578" t="s">
        <v>291</v>
      </c>
      <c r="E16" s="579"/>
      <c r="F16" s="579"/>
      <c r="G16" s="579"/>
      <c r="H16" s="579"/>
      <c r="I16" s="579"/>
      <c r="J16" s="579"/>
      <c r="K16" s="579"/>
      <c r="L16" s="579"/>
      <c r="M16" s="579"/>
      <c r="N16" s="579"/>
      <c r="O16" s="579"/>
      <c r="P16" s="579"/>
      <c r="Q16" s="579"/>
      <c r="R16" s="579"/>
      <c r="S16" s="579"/>
      <c r="T16" s="579"/>
      <c r="U16" s="579"/>
      <c r="V16" s="579"/>
      <c r="W16" s="579"/>
      <c r="X16" s="579"/>
      <c r="Y16" s="579"/>
      <c r="Z16" s="579"/>
      <c r="AA16" s="579"/>
      <c r="AB16" s="579"/>
      <c r="AC16" s="579"/>
      <c r="AD16" s="579"/>
      <c r="AE16" s="579"/>
      <c r="AF16" s="569"/>
      <c r="AG16" s="1906"/>
      <c r="AH16" s="1906"/>
      <c r="AI16" s="1906"/>
      <c r="AJ16" s="1906"/>
      <c r="AK16" s="1906"/>
      <c r="AL16" s="1906"/>
      <c r="AM16" s="1906"/>
      <c r="AN16" s="1906"/>
      <c r="AO16" s="1906"/>
      <c r="AP16" s="1906"/>
      <c r="AQ16" s="1906"/>
      <c r="AR16" s="1906"/>
      <c r="AS16" s="1906"/>
    </row>
    <row r="17" spans="1:46" thickBot="1">
      <c r="A17" s="1882"/>
      <c r="B17" s="1885"/>
      <c r="C17" s="1885"/>
      <c r="D17" s="595" t="s">
        <v>292</v>
      </c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  <c r="Y17" s="585"/>
      <c r="Z17" s="585"/>
      <c r="AA17" s="585"/>
      <c r="AB17" s="585"/>
      <c r="AC17" s="585"/>
      <c r="AD17" s="585"/>
      <c r="AE17" s="585"/>
      <c r="AF17" s="569"/>
      <c r="AG17" s="1905"/>
      <c r="AH17" s="1905"/>
      <c r="AI17" s="1905"/>
      <c r="AJ17" s="1905"/>
      <c r="AK17" s="1905"/>
      <c r="AL17" s="1905"/>
      <c r="AM17" s="1905"/>
      <c r="AN17" s="1905"/>
      <c r="AO17" s="1905"/>
      <c r="AP17" s="1905"/>
      <c r="AQ17" s="1905"/>
      <c r="AR17" s="1905"/>
      <c r="AS17" s="1905"/>
      <c r="AT17" s="1"/>
    </row>
    <row r="18" spans="1:46" ht="14.45" customHeight="1" thickBot="1">
      <c r="A18" s="1882"/>
      <c r="B18" s="1885"/>
      <c r="C18" s="1885"/>
      <c r="D18" s="595" t="s">
        <v>293</v>
      </c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85"/>
      <c r="Z18" s="585"/>
      <c r="AA18" s="585"/>
      <c r="AB18" s="585"/>
      <c r="AC18" s="585"/>
      <c r="AD18" s="585"/>
      <c r="AE18" s="585"/>
      <c r="AF18" s="569"/>
      <c r="AG18" s="1905"/>
      <c r="AH18" s="1905"/>
      <c r="AI18" s="1905"/>
      <c r="AJ18" s="1905"/>
      <c r="AK18" s="1905"/>
      <c r="AL18" s="1905"/>
      <c r="AM18" s="1905"/>
      <c r="AN18" s="1905"/>
      <c r="AO18" s="1905"/>
      <c r="AP18" s="1905"/>
      <c r="AQ18" s="1905"/>
      <c r="AR18" s="1905"/>
      <c r="AS18" s="1905"/>
      <c r="AT18" s="1"/>
    </row>
    <row r="19" spans="1:46" thickBot="1">
      <c r="A19" s="1882"/>
      <c r="B19" s="1885"/>
      <c r="C19" s="1885"/>
      <c r="D19" s="595" t="s">
        <v>294</v>
      </c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499"/>
      <c r="R19" s="499"/>
      <c r="S19" s="499"/>
      <c r="T19" s="499"/>
      <c r="U19" s="499"/>
      <c r="V19" s="499"/>
      <c r="W19" s="499"/>
      <c r="X19" s="499"/>
      <c r="Y19" s="499"/>
      <c r="Z19" s="499"/>
      <c r="AA19" s="499"/>
      <c r="AB19" s="499"/>
      <c r="AC19" s="499"/>
      <c r="AD19" s="499"/>
      <c r="AE19" s="499"/>
      <c r="AF19" s="569"/>
      <c r="AG19" s="1905"/>
      <c r="AH19" s="1905"/>
      <c r="AI19" s="1905"/>
      <c r="AJ19" s="1905"/>
      <c r="AK19" s="1905"/>
      <c r="AL19" s="1905"/>
      <c r="AM19" s="1905"/>
      <c r="AN19" s="1905"/>
      <c r="AO19" s="1905"/>
      <c r="AP19" s="1905"/>
      <c r="AQ19" s="1905"/>
      <c r="AR19" s="1905"/>
      <c r="AS19" s="1905"/>
      <c r="AT19" s="1"/>
    </row>
    <row r="20" spans="1:46" ht="30.75" thickBot="1">
      <c r="A20" s="1882"/>
      <c r="B20" s="1885"/>
      <c r="C20" s="1885"/>
      <c r="D20" s="595" t="s">
        <v>295</v>
      </c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  <c r="Y20" s="585"/>
      <c r="Z20" s="585"/>
      <c r="AA20" s="585"/>
      <c r="AB20" s="585"/>
      <c r="AC20" s="585"/>
      <c r="AD20" s="585"/>
      <c r="AE20" s="585"/>
      <c r="AF20" s="569"/>
      <c r="AG20" s="1905"/>
      <c r="AH20" s="1905"/>
      <c r="AI20" s="1905"/>
      <c r="AJ20" s="1905"/>
      <c r="AK20" s="1905"/>
      <c r="AL20" s="1905"/>
      <c r="AM20" s="1905"/>
      <c r="AN20" s="1905"/>
      <c r="AO20" s="1905"/>
      <c r="AP20" s="1905"/>
      <c r="AQ20" s="1905"/>
      <c r="AR20" s="1905"/>
      <c r="AS20" s="1905"/>
      <c r="AT20" s="1"/>
    </row>
    <row r="21" spans="1:46" thickBot="1">
      <c r="A21" s="1882"/>
      <c r="B21" s="1885"/>
      <c r="C21" s="1885"/>
      <c r="D21" s="595" t="s">
        <v>296</v>
      </c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85"/>
      <c r="Z21" s="585"/>
      <c r="AA21" s="585"/>
      <c r="AB21" s="585"/>
      <c r="AC21" s="585"/>
      <c r="AD21" s="585"/>
      <c r="AE21" s="585"/>
      <c r="AF21" s="569"/>
      <c r="AG21" s="1905"/>
      <c r="AH21" s="1905"/>
      <c r="AI21" s="1905"/>
      <c r="AJ21" s="1905"/>
      <c r="AK21" s="1905"/>
      <c r="AL21" s="1905"/>
      <c r="AM21" s="1905"/>
      <c r="AN21" s="1905"/>
      <c r="AO21" s="1905"/>
      <c r="AP21" s="1905"/>
      <c r="AQ21" s="1905"/>
      <c r="AR21" s="1905"/>
      <c r="AS21" s="1905"/>
      <c r="AT21" s="1"/>
    </row>
    <row r="22" spans="1:46" s="110" customFormat="1" ht="15" customHeight="1" thickBot="1">
      <c r="A22" s="1882"/>
      <c r="B22" s="1885"/>
      <c r="C22" s="1885"/>
      <c r="D22" s="584" t="s">
        <v>297</v>
      </c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  <c r="Y22" s="585"/>
      <c r="Z22" s="585"/>
      <c r="AA22" s="585"/>
      <c r="AB22" s="585"/>
      <c r="AC22" s="585"/>
      <c r="AD22" s="585"/>
      <c r="AE22" s="585"/>
      <c r="AF22" s="569"/>
      <c r="AG22" s="1905"/>
      <c r="AH22" s="1905"/>
      <c r="AI22" s="1905"/>
      <c r="AJ22" s="1905"/>
      <c r="AK22" s="1905"/>
      <c r="AL22" s="1905"/>
      <c r="AM22" s="1905"/>
      <c r="AN22" s="1905"/>
      <c r="AO22" s="1905"/>
      <c r="AP22" s="1905"/>
      <c r="AQ22" s="1905"/>
      <c r="AR22" s="1905"/>
      <c r="AS22" s="1905"/>
    </row>
    <row r="23" spans="1:46" thickBot="1">
      <c r="A23" s="1882"/>
      <c r="B23" s="1885"/>
      <c r="C23" s="1885"/>
      <c r="D23" s="584" t="s">
        <v>298</v>
      </c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85"/>
      <c r="Z23" s="585"/>
      <c r="AA23" s="585"/>
      <c r="AB23" s="585"/>
      <c r="AC23" s="585"/>
      <c r="AD23" s="585"/>
      <c r="AE23" s="585"/>
      <c r="AF23" s="569"/>
      <c r="AG23" s="1905"/>
      <c r="AH23" s="1905"/>
      <c r="AI23" s="1905"/>
      <c r="AJ23" s="1905"/>
      <c r="AK23" s="1905"/>
      <c r="AL23" s="1905"/>
      <c r="AM23" s="1905"/>
      <c r="AN23" s="1905"/>
      <c r="AO23" s="1905"/>
      <c r="AP23" s="1905"/>
      <c r="AQ23" s="1905"/>
      <c r="AR23" s="1905"/>
      <c r="AS23" s="1905"/>
      <c r="AT23" s="1"/>
    </row>
    <row r="24" spans="1:46" ht="22.5" customHeight="1" thickBot="1">
      <c r="A24" s="1883"/>
      <c r="B24" s="1886"/>
      <c r="C24" s="1886"/>
      <c r="D24" s="590" t="s">
        <v>299</v>
      </c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569"/>
      <c r="AG24" s="1905"/>
      <c r="AH24" s="1905"/>
      <c r="AI24" s="1905"/>
      <c r="AJ24" s="1905"/>
      <c r="AK24" s="1905"/>
      <c r="AL24" s="1905"/>
      <c r="AM24" s="1905"/>
      <c r="AN24" s="1905"/>
      <c r="AO24" s="1905"/>
      <c r="AP24" s="1905"/>
      <c r="AQ24" s="1905"/>
      <c r="AR24" s="1905"/>
      <c r="AS24" s="1905"/>
      <c r="AT24" s="1"/>
    </row>
    <row r="25" spans="1:46" ht="14.45" customHeight="1">
      <c r="A25" s="1877"/>
      <c r="B25" s="1877"/>
      <c r="C25" s="1877"/>
      <c r="D25" s="1877"/>
      <c r="E25" s="3">
        <f>SUM(E16:E24)</f>
        <v>0</v>
      </c>
      <c r="F25" s="3">
        <f t="shared" ref="F25:AE25" si="2">SUM(F16:F24)</f>
        <v>0</v>
      </c>
      <c r="G25" s="3">
        <f t="shared" si="2"/>
        <v>0</v>
      </c>
      <c r="H25" s="3">
        <f t="shared" si="2"/>
        <v>0</v>
      </c>
      <c r="I25" s="3">
        <f t="shared" si="2"/>
        <v>0</v>
      </c>
      <c r="J25" s="3">
        <f t="shared" si="2"/>
        <v>0</v>
      </c>
      <c r="K25" s="3">
        <f t="shared" si="2"/>
        <v>0</v>
      </c>
      <c r="L25" s="3">
        <f t="shared" si="2"/>
        <v>0</v>
      </c>
      <c r="M25" s="3">
        <f t="shared" si="2"/>
        <v>0</v>
      </c>
      <c r="N25" s="3">
        <f t="shared" si="2"/>
        <v>0</v>
      </c>
      <c r="O25" s="3">
        <f t="shared" si="2"/>
        <v>0</v>
      </c>
      <c r="P25" s="3">
        <f t="shared" si="2"/>
        <v>0</v>
      </c>
      <c r="Q25" s="3">
        <f t="shared" si="2"/>
        <v>0</v>
      </c>
      <c r="R25" s="3">
        <f t="shared" si="2"/>
        <v>0</v>
      </c>
      <c r="S25" s="3">
        <f t="shared" si="2"/>
        <v>0</v>
      </c>
      <c r="T25" s="3">
        <f t="shared" si="2"/>
        <v>0</v>
      </c>
      <c r="U25" s="3">
        <f t="shared" si="2"/>
        <v>0</v>
      </c>
      <c r="V25" s="3">
        <f t="shared" si="2"/>
        <v>0</v>
      </c>
      <c r="W25" s="3">
        <f t="shared" si="2"/>
        <v>0</v>
      </c>
      <c r="X25" s="3">
        <f t="shared" si="2"/>
        <v>0</v>
      </c>
      <c r="Y25" s="3">
        <f t="shared" si="2"/>
        <v>0</v>
      </c>
      <c r="Z25" s="3">
        <f t="shared" si="2"/>
        <v>0</v>
      </c>
      <c r="AA25" s="3">
        <f t="shared" si="2"/>
        <v>0</v>
      </c>
      <c r="AB25" s="3">
        <f t="shared" si="2"/>
        <v>0</v>
      </c>
      <c r="AC25" s="3">
        <f t="shared" si="2"/>
        <v>0</v>
      </c>
      <c r="AD25" s="3">
        <f t="shared" si="2"/>
        <v>0</v>
      </c>
      <c r="AE25" s="3">
        <f t="shared" si="2"/>
        <v>0</v>
      </c>
      <c r="AF25" s="4"/>
      <c r="AG25" s="111">
        <f>SUM(AG16)</f>
        <v>0</v>
      </c>
      <c r="AH25" s="111">
        <f t="shared" ref="AH25:AS25" si="3">SUM(AH16)</f>
        <v>0</v>
      </c>
      <c r="AI25" s="111">
        <f t="shared" si="3"/>
        <v>0</v>
      </c>
      <c r="AJ25" s="111">
        <f t="shared" si="3"/>
        <v>0</v>
      </c>
      <c r="AK25" s="111">
        <f t="shared" si="3"/>
        <v>0</v>
      </c>
      <c r="AL25" s="111">
        <f t="shared" si="3"/>
        <v>0</v>
      </c>
      <c r="AM25" s="111">
        <f t="shared" si="3"/>
        <v>0</v>
      </c>
      <c r="AN25" s="111">
        <f t="shared" si="3"/>
        <v>0</v>
      </c>
      <c r="AO25" s="111">
        <f t="shared" si="3"/>
        <v>0</v>
      </c>
      <c r="AP25" s="111">
        <f t="shared" si="3"/>
        <v>0</v>
      </c>
      <c r="AQ25" s="111">
        <f t="shared" si="3"/>
        <v>0</v>
      </c>
      <c r="AR25" s="111">
        <f t="shared" si="3"/>
        <v>0</v>
      </c>
      <c r="AS25" s="111">
        <f t="shared" si="3"/>
        <v>0</v>
      </c>
      <c r="AT25" s="1"/>
    </row>
    <row r="26" spans="1:46" ht="14.45" customHeight="1" thickBot="1">
      <c r="A26" s="318"/>
      <c r="B26" s="318"/>
      <c r="C26" s="318"/>
      <c r="D26" s="3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customFormat="1" ht="15">
      <c r="A27" s="1899" t="s">
        <v>62</v>
      </c>
      <c r="B27" s="1900" t="s">
        <v>335</v>
      </c>
      <c r="C27" s="1902" t="s">
        <v>382</v>
      </c>
      <c r="D27" s="575" t="s">
        <v>336</v>
      </c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20"/>
      <c r="AG27" s="2034"/>
      <c r="AH27" s="2034"/>
      <c r="AI27" s="2034"/>
      <c r="AJ27" s="2034"/>
      <c r="AK27" s="2034"/>
      <c r="AL27" s="2034"/>
      <c r="AM27" s="2034"/>
      <c r="AN27" s="2034"/>
      <c r="AO27" s="2034"/>
      <c r="AP27" s="2034"/>
      <c r="AQ27" s="2034"/>
      <c r="AR27" s="2034"/>
      <c r="AS27" s="2034"/>
    </row>
    <row r="28" spans="1:46" customFormat="1" ht="15">
      <c r="A28" s="1882"/>
      <c r="B28" s="1885"/>
      <c r="C28" s="1888"/>
      <c r="D28" s="576" t="s">
        <v>337</v>
      </c>
      <c r="E28" s="614"/>
      <c r="F28" s="614"/>
      <c r="G28" s="614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  <c r="AC28" s="614"/>
      <c r="AD28" s="614"/>
      <c r="AE28" s="614"/>
      <c r="AF28" s="620"/>
      <c r="AG28" s="1879"/>
      <c r="AH28" s="1879"/>
      <c r="AI28" s="1879"/>
      <c r="AJ28" s="1879"/>
      <c r="AK28" s="1879"/>
      <c r="AL28" s="1879"/>
      <c r="AM28" s="1879"/>
      <c r="AN28" s="1879"/>
      <c r="AO28" s="1879"/>
      <c r="AP28" s="1879"/>
      <c r="AQ28" s="1879"/>
      <c r="AR28" s="1879"/>
      <c r="AS28" s="1879"/>
    </row>
    <row r="29" spans="1:46" customFormat="1" ht="30">
      <c r="A29" s="1882"/>
      <c r="B29" s="1885"/>
      <c r="C29" s="1888"/>
      <c r="D29" s="576" t="s">
        <v>338</v>
      </c>
      <c r="E29" s="614"/>
      <c r="F29" s="614"/>
      <c r="G29" s="614"/>
      <c r="H29" s="614"/>
      <c r="I29" s="614"/>
      <c r="J29" s="614"/>
      <c r="K29" s="614"/>
      <c r="L29" s="614"/>
      <c r="M29" s="614"/>
      <c r="N29" s="614"/>
      <c r="O29" s="614"/>
      <c r="P29" s="614"/>
      <c r="Q29" s="614"/>
      <c r="R29" s="614"/>
      <c r="S29" s="614"/>
      <c r="T29" s="614"/>
      <c r="U29" s="614"/>
      <c r="V29" s="614"/>
      <c r="W29" s="614"/>
      <c r="X29" s="614"/>
      <c r="Y29" s="614"/>
      <c r="Z29" s="614"/>
      <c r="AA29" s="614"/>
      <c r="AB29" s="614"/>
      <c r="AC29" s="614"/>
      <c r="AD29" s="614"/>
      <c r="AE29" s="614"/>
      <c r="AF29" s="620"/>
      <c r="AG29" s="1879"/>
      <c r="AH29" s="1879"/>
      <c r="AI29" s="1879"/>
      <c r="AJ29" s="1879"/>
      <c r="AK29" s="1879"/>
      <c r="AL29" s="1879"/>
      <c r="AM29" s="1879"/>
      <c r="AN29" s="1879"/>
      <c r="AO29" s="1879"/>
      <c r="AP29" s="1879"/>
      <c r="AQ29" s="1879"/>
      <c r="AR29" s="1879"/>
      <c r="AS29" s="1879"/>
    </row>
    <row r="30" spans="1:46" customFormat="1" ht="15">
      <c r="A30" s="1882"/>
      <c r="B30" s="1885"/>
      <c r="C30" s="1888"/>
      <c r="D30" s="598" t="s">
        <v>339</v>
      </c>
      <c r="E30" s="614"/>
      <c r="F30" s="614"/>
      <c r="G30" s="614"/>
      <c r="H30" s="614"/>
      <c r="I30" s="614"/>
      <c r="J30" s="614"/>
      <c r="K30" s="614"/>
      <c r="L30" s="614"/>
      <c r="M30" s="614"/>
      <c r="N30" s="614"/>
      <c r="O30" s="614"/>
      <c r="P30" s="614"/>
      <c r="Q30" s="614"/>
      <c r="R30" s="614"/>
      <c r="S30" s="614"/>
      <c r="T30" s="614"/>
      <c r="U30" s="614"/>
      <c r="V30" s="614"/>
      <c r="W30" s="614"/>
      <c r="X30" s="614"/>
      <c r="Y30" s="614"/>
      <c r="Z30" s="614"/>
      <c r="AA30" s="614"/>
      <c r="AB30" s="614"/>
      <c r="AC30" s="614"/>
      <c r="AD30" s="614"/>
      <c r="AE30" s="614"/>
      <c r="AF30" s="620"/>
      <c r="AG30" s="1879"/>
      <c r="AH30" s="1879"/>
      <c r="AI30" s="1879"/>
      <c r="AJ30" s="1879"/>
      <c r="AK30" s="1879"/>
      <c r="AL30" s="1879"/>
      <c r="AM30" s="1879"/>
      <c r="AN30" s="1879"/>
      <c r="AO30" s="1879"/>
      <c r="AP30" s="1879"/>
      <c r="AQ30" s="1879"/>
      <c r="AR30" s="1879"/>
      <c r="AS30" s="1879"/>
    </row>
    <row r="31" spans="1:46" ht="15">
      <c r="A31" s="1882"/>
      <c r="B31" s="1885"/>
      <c r="C31" s="1888"/>
      <c r="D31" s="598" t="s">
        <v>340</v>
      </c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20"/>
      <c r="AG31" s="1879"/>
      <c r="AH31" s="1879"/>
      <c r="AI31" s="1879"/>
      <c r="AJ31" s="1879"/>
      <c r="AK31" s="1879"/>
      <c r="AL31" s="1879"/>
      <c r="AM31" s="1879"/>
      <c r="AN31" s="1879"/>
      <c r="AO31" s="1879"/>
      <c r="AP31" s="1879"/>
      <c r="AQ31" s="1879"/>
      <c r="AR31" s="1879"/>
      <c r="AS31" s="1879"/>
      <c r="AT31" s="1"/>
    </row>
    <row r="32" spans="1:46" ht="30">
      <c r="A32" s="1882"/>
      <c r="B32" s="1885"/>
      <c r="C32" s="1888"/>
      <c r="D32" s="598" t="s">
        <v>341</v>
      </c>
      <c r="E32" s="614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20"/>
      <c r="AG32" s="1879"/>
      <c r="AH32" s="1879"/>
      <c r="AI32" s="1879"/>
      <c r="AJ32" s="1879"/>
      <c r="AK32" s="1879"/>
      <c r="AL32" s="1879"/>
      <c r="AM32" s="1879"/>
      <c r="AN32" s="1879"/>
      <c r="AO32" s="1879"/>
      <c r="AP32" s="1879"/>
      <c r="AQ32" s="1879"/>
      <c r="AR32" s="1879"/>
      <c r="AS32" s="1879"/>
      <c r="AT32" s="1"/>
    </row>
    <row r="33" spans="1:46" customFormat="1" ht="30">
      <c r="A33" s="1882"/>
      <c r="B33" s="1885"/>
      <c r="C33" s="1888"/>
      <c r="D33" s="623" t="s">
        <v>342</v>
      </c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20"/>
      <c r="AG33" s="1879"/>
      <c r="AH33" s="1879"/>
      <c r="AI33" s="1879"/>
      <c r="AJ33" s="1879"/>
      <c r="AK33" s="1879"/>
      <c r="AL33" s="1879"/>
      <c r="AM33" s="1879"/>
      <c r="AN33" s="1879"/>
      <c r="AO33" s="1879"/>
      <c r="AP33" s="1879"/>
      <c r="AQ33" s="1879"/>
      <c r="AR33" s="1879"/>
      <c r="AS33" s="1879"/>
    </row>
    <row r="34" spans="1:46" customFormat="1" ht="15">
      <c r="A34" s="1882"/>
      <c r="B34" s="1885"/>
      <c r="C34" s="1888"/>
      <c r="D34" s="623" t="s">
        <v>343</v>
      </c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4"/>
      <c r="AE34" s="614"/>
      <c r="AF34" s="620"/>
      <c r="AG34" s="1879"/>
      <c r="AH34" s="1879"/>
      <c r="AI34" s="1879"/>
      <c r="AJ34" s="1879"/>
      <c r="AK34" s="1879"/>
      <c r="AL34" s="1879"/>
      <c r="AM34" s="1879"/>
      <c r="AN34" s="1879"/>
      <c r="AO34" s="1879"/>
      <c r="AP34" s="1879"/>
      <c r="AQ34" s="1879"/>
      <c r="AR34" s="1879"/>
      <c r="AS34" s="1879"/>
    </row>
    <row r="35" spans="1:46" customFormat="1" ht="15">
      <c r="A35" s="1882"/>
      <c r="B35" s="1885"/>
      <c r="C35" s="1888"/>
      <c r="D35" s="623" t="s">
        <v>344</v>
      </c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4"/>
      <c r="AD35" s="614"/>
      <c r="AE35" s="614"/>
      <c r="AF35" s="620"/>
      <c r="AG35" s="1879"/>
      <c r="AH35" s="1879"/>
      <c r="AI35" s="1879"/>
      <c r="AJ35" s="1879"/>
      <c r="AK35" s="1879"/>
      <c r="AL35" s="1879"/>
      <c r="AM35" s="1879"/>
      <c r="AN35" s="1879"/>
      <c r="AO35" s="1879"/>
      <c r="AP35" s="1879"/>
      <c r="AQ35" s="1879"/>
      <c r="AR35" s="1879"/>
      <c r="AS35" s="1879"/>
    </row>
    <row r="36" spans="1:46" customFormat="1" ht="15">
      <c r="A36" s="1882"/>
      <c r="B36" s="1885"/>
      <c r="C36" s="1888"/>
      <c r="D36" s="623" t="s">
        <v>345</v>
      </c>
      <c r="E36" s="614"/>
      <c r="F36" s="614"/>
      <c r="G36" s="614"/>
      <c r="H36" s="614"/>
      <c r="I36" s="614"/>
      <c r="J36" s="614"/>
      <c r="K36" s="614"/>
      <c r="L36" s="614"/>
      <c r="M36" s="614"/>
      <c r="N36" s="614"/>
      <c r="O36" s="614"/>
      <c r="P36" s="614"/>
      <c r="Q36" s="614"/>
      <c r="R36" s="614"/>
      <c r="S36" s="614"/>
      <c r="T36" s="614"/>
      <c r="U36" s="614"/>
      <c r="V36" s="614"/>
      <c r="W36" s="614"/>
      <c r="X36" s="614"/>
      <c r="Y36" s="614"/>
      <c r="Z36" s="614"/>
      <c r="AA36" s="614"/>
      <c r="AB36" s="614"/>
      <c r="AC36" s="614"/>
      <c r="AD36" s="614"/>
      <c r="AE36" s="614"/>
      <c r="AF36" s="620"/>
      <c r="AG36" s="1879"/>
      <c r="AH36" s="1879"/>
      <c r="AI36" s="1879"/>
      <c r="AJ36" s="1879"/>
      <c r="AK36" s="1879"/>
      <c r="AL36" s="1879"/>
      <c r="AM36" s="1879"/>
      <c r="AN36" s="1879"/>
      <c r="AO36" s="1879"/>
      <c r="AP36" s="1879"/>
      <c r="AQ36" s="1879"/>
      <c r="AR36" s="1879"/>
      <c r="AS36" s="1879"/>
    </row>
    <row r="37" spans="1:46" customFormat="1" ht="30">
      <c r="A37" s="1882"/>
      <c r="B37" s="1885"/>
      <c r="C37" s="1888"/>
      <c r="D37" s="623" t="s">
        <v>346</v>
      </c>
      <c r="E37" s="614"/>
      <c r="F37" s="614"/>
      <c r="G37" s="614"/>
      <c r="H37" s="614"/>
      <c r="I37" s="614"/>
      <c r="J37" s="614"/>
      <c r="K37" s="614"/>
      <c r="L37" s="614"/>
      <c r="M37" s="614"/>
      <c r="N37" s="614"/>
      <c r="O37" s="614"/>
      <c r="P37" s="614"/>
      <c r="Q37" s="614"/>
      <c r="R37" s="614"/>
      <c r="S37" s="614"/>
      <c r="T37" s="614"/>
      <c r="U37" s="614"/>
      <c r="V37" s="614"/>
      <c r="W37" s="614"/>
      <c r="X37" s="614"/>
      <c r="Y37" s="614"/>
      <c r="Z37" s="614"/>
      <c r="AA37" s="614"/>
      <c r="AB37" s="614"/>
      <c r="AC37" s="614"/>
      <c r="AD37" s="614"/>
      <c r="AE37" s="614"/>
      <c r="AF37" s="620"/>
      <c r="AG37" s="1879"/>
      <c r="AH37" s="1879"/>
      <c r="AI37" s="1879"/>
      <c r="AJ37" s="1879"/>
      <c r="AK37" s="1879"/>
      <c r="AL37" s="1879"/>
      <c r="AM37" s="1879"/>
      <c r="AN37" s="1879"/>
      <c r="AO37" s="1879"/>
      <c r="AP37" s="1879"/>
      <c r="AQ37" s="1879"/>
      <c r="AR37" s="1879"/>
      <c r="AS37" s="1879"/>
    </row>
    <row r="38" spans="1:46" customFormat="1" ht="30.75" thickBot="1">
      <c r="A38" s="1883"/>
      <c r="B38" s="1886"/>
      <c r="C38" s="1889"/>
      <c r="D38" s="622" t="s">
        <v>347</v>
      </c>
      <c r="E38" s="614"/>
      <c r="F38" s="614"/>
      <c r="G38" s="614"/>
      <c r="H38" s="614"/>
      <c r="I38" s="614"/>
      <c r="J38" s="614"/>
      <c r="K38" s="614"/>
      <c r="L38" s="614"/>
      <c r="M38" s="614"/>
      <c r="N38" s="614"/>
      <c r="O38" s="614"/>
      <c r="P38" s="614"/>
      <c r="Q38" s="614"/>
      <c r="R38" s="614"/>
      <c r="S38" s="614"/>
      <c r="T38" s="614"/>
      <c r="U38" s="614"/>
      <c r="V38" s="614"/>
      <c r="W38" s="614"/>
      <c r="X38" s="614"/>
      <c r="Y38" s="614"/>
      <c r="Z38" s="614"/>
      <c r="AA38" s="614"/>
      <c r="AB38" s="614"/>
      <c r="AC38" s="614"/>
      <c r="AD38" s="614"/>
      <c r="AE38" s="614"/>
      <c r="AF38" s="620"/>
      <c r="AG38" s="1880"/>
      <c r="AH38" s="1880"/>
      <c r="AI38" s="1880"/>
      <c r="AJ38" s="1880"/>
      <c r="AK38" s="1880"/>
      <c r="AL38" s="1880"/>
      <c r="AM38" s="1880"/>
      <c r="AN38" s="1880"/>
      <c r="AO38" s="1880"/>
      <c r="AP38" s="1880"/>
      <c r="AQ38" s="1880"/>
      <c r="AR38" s="1880"/>
      <c r="AS38" s="1880"/>
    </row>
    <row r="39" spans="1:46" ht="15">
      <c r="A39" s="1877"/>
      <c r="B39" s="1877"/>
      <c r="C39" s="1877"/>
      <c r="D39" s="1877"/>
      <c r="E39" s="3">
        <f t="shared" ref="E39:V39" si="4">SUM(E27:E38)</f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si="4"/>
        <v>0</v>
      </c>
      <c r="P39" s="3">
        <f t="shared" si="4"/>
        <v>0</v>
      </c>
      <c r="Q39" s="3">
        <f t="shared" si="4"/>
        <v>0</v>
      </c>
      <c r="R39" s="3">
        <f t="shared" si="4"/>
        <v>0</v>
      </c>
      <c r="S39" s="3">
        <f t="shared" si="4"/>
        <v>0</v>
      </c>
      <c r="T39" s="3">
        <f t="shared" si="4"/>
        <v>0</v>
      </c>
      <c r="U39" s="3">
        <f t="shared" si="4"/>
        <v>0</v>
      </c>
      <c r="V39" s="3">
        <f t="shared" si="4"/>
        <v>0</v>
      </c>
      <c r="W39" s="3">
        <f t="shared" ref="W39:AE39" si="5">SUM(W27:W38)</f>
        <v>0</v>
      </c>
      <c r="X39" s="3">
        <f t="shared" si="5"/>
        <v>0</v>
      </c>
      <c r="Y39" s="3">
        <f t="shared" si="5"/>
        <v>0</v>
      </c>
      <c r="Z39" s="3">
        <f t="shared" si="5"/>
        <v>0</v>
      </c>
      <c r="AA39" s="3">
        <f t="shared" si="5"/>
        <v>0</v>
      </c>
      <c r="AB39" s="3">
        <f t="shared" si="5"/>
        <v>0</v>
      </c>
      <c r="AC39" s="3">
        <f t="shared" si="5"/>
        <v>0</v>
      </c>
      <c r="AD39" s="3">
        <f t="shared" si="5"/>
        <v>0</v>
      </c>
      <c r="AE39" s="3">
        <f t="shared" si="5"/>
        <v>0</v>
      </c>
      <c r="AF39" s="4"/>
      <c r="AG39" s="111">
        <f t="shared" ref="AG39:AS39" si="6">SUM(AG27)</f>
        <v>0</v>
      </c>
      <c r="AH39" s="111">
        <f t="shared" si="6"/>
        <v>0</v>
      </c>
      <c r="AI39" s="111">
        <f t="shared" si="6"/>
        <v>0</v>
      </c>
      <c r="AJ39" s="111">
        <f t="shared" si="6"/>
        <v>0</v>
      </c>
      <c r="AK39" s="111">
        <f t="shared" si="6"/>
        <v>0</v>
      </c>
      <c r="AL39" s="111">
        <f t="shared" si="6"/>
        <v>0</v>
      </c>
      <c r="AM39" s="111">
        <f t="shared" si="6"/>
        <v>0</v>
      </c>
      <c r="AN39" s="111">
        <f t="shared" si="6"/>
        <v>0</v>
      </c>
      <c r="AO39" s="111">
        <f t="shared" si="6"/>
        <v>0</v>
      </c>
      <c r="AP39" s="111">
        <f t="shared" si="6"/>
        <v>0</v>
      </c>
      <c r="AQ39" s="111">
        <f t="shared" si="6"/>
        <v>0</v>
      </c>
      <c r="AR39" s="111">
        <f t="shared" si="6"/>
        <v>0</v>
      </c>
      <c r="AS39" s="111">
        <f t="shared" si="6"/>
        <v>0</v>
      </c>
      <c r="AT39" s="1"/>
    </row>
    <row r="40" spans="1:46" ht="19.5" thickBot="1">
      <c r="A40" s="318"/>
      <c r="B40" s="318"/>
      <c r="C40" s="318"/>
      <c r="D40" s="318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customFormat="1" ht="15">
      <c r="A41" s="1899" t="s">
        <v>62</v>
      </c>
      <c r="B41" s="1900" t="s">
        <v>320</v>
      </c>
      <c r="C41" s="1902" t="s">
        <v>383</v>
      </c>
      <c r="D41" s="575" t="s">
        <v>321</v>
      </c>
      <c r="E41" s="614"/>
      <c r="F41" s="614"/>
      <c r="G41" s="614"/>
      <c r="H41" s="614"/>
      <c r="I41" s="614"/>
      <c r="J41" s="614"/>
      <c r="K41" s="614"/>
      <c r="L41" s="614"/>
      <c r="M41" s="614"/>
      <c r="N41" s="614"/>
      <c r="O41" s="614"/>
      <c r="P41" s="614"/>
      <c r="Q41" s="614"/>
      <c r="R41" s="614"/>
      <c r="S41" s="614"/>
      <c r="T41" s="614"/>
      <c r="U41" s="614"/>
      <c r="V41" s="614"/>
      <c r="W41" s="614"/>
      <c r="X41" s="614"/>
      <c r="Y41" s="614"/>
      <c r="Z41" s="614"/>
      <c r="AA41" s="614"/>
      <c r="AB41" s="614"/>
      <c r="AC41" s="614"/>
      <c r="AD41" s="614"/>
      <c r="AE41" s="614"/>
      <c r="AF41" s="620"/>
      <c r="AG41" s="2034"/>
      <c r="AH41" s="2034"/>
      <c r="AI41" s="2034"/>
      <c r="AJ41" s="2034"/>
      <c r="AK41" s="2034"/>
      <c r="AL41" s="2034"/>
      <c r="AM41" s="2034"/>
      <c r="AN41" s="2034"/>
      <c r="AO41" s="2034"/>
      <c r="AP41" s="2034"/>
      <c r="AQ41" s="2034"/>
      <c r="AR41" s="2034"/>
      <c r="AS41" s="2034"/>
    </row>
    <row r="42" spans="1:46" customFormat="1" ht="15">
      <c r="A42" s="1882"/>
      <c r="B42" s="1885"/>
      <c r="C42" s="1888"/>
      <c r="D42" s="576" t="s">
        <v>322</v>
      </c>
      <c r="E42" s="614"/>
      <c r="F42" s="614"/>
      <c r="G42" s="614"/>
      <c r="H42" s="614"/>
      <c r="I42" s="614"/>
      <c r="J42" s="614"/>
      <c r="K42" s="614"/>
      <c r="L42" s="614"/>
      <c r="M42" s="614"/>
      <c r="N42" s="614"/>
      <c r="O42" s="614"/>
      <c r="P42" s="614"/>
      <c r="Q42" s="614"/>
      <c r="R42" s="614"/>
      <c r="S42" s="614"/>
      <c r="T42" s="614"/>
      <c r="U42" s="614"/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620"/>
      <c r="AG42" s="1879"/>
      <c r="AH42" s="1879"/>
      <c r="AI42" s="1879"/>
      <c r="AJ42" s="1879"/>
      <c r="AK42" s="1879"/>
      <c r="AL42" s="1879"/>
      <c r="AM42" s="1879"/>
      <c r="AN42" s="1879"/>
      <c r="AO42" s="1879"/>
      <c r="AP42" s="1879"/>
      <c r="AQ42" s="1879"/>
      <c r="AR42" s="1879"/>
      <c r="AS42" s="1879"/>
    </row>
    <row r="43" spans="1:46" customFormat="1" ht="15">
      <c r="A43" s="1882"/>
      <c r="B43" s="1885"/>
      <c r="C43" s="1888"/>
      <c r="D43" s="576" t="s">
        <v>323</v>
      </c>
      <c r="E43" s="614"/>
      <c r="F43" s="614"/>
      <c r="G43" s="614"/>
      <c r="H43" s="614"/>
      <c r="I43" s="614"/>
      <c r="J43" s="614"/>
      <c r="K43" s="614"/>
      <c r="L43" s="614"/>
      <c r="M43" s="614"/>
      <c r="N43" s="614"/>
      <c r="O43" s="614"/>
      <c r="P43" s="614"/>
      <c r="Q43" s="614"/>
      <c r="R43" s="614"/>
      <c r="S43" s="614"/>
      <c r="T43" s="614"/>
      <c r="U43" s="614"/>
      <c r="V43" s="614"/>
      <c r="W43" s="614"/>
      <c r="X43" s="614"/>
      <c r="Y43" s="614"/>
      <c r="Z43" s="614"/>
      <c r="AA43" s="614"/>
      <c r="AB43" s="614"/>
      <c r="AC43" s="614"/>
      <c r="AD43" s="614"/>
      <c r="AE43" s="614"/>
      <c r="AF43" s="620"/>
      <c r="AG43" s="1879"/>
      <c r="AH43" s="1879"/>
      <c r="AI43" s="1879"/>
      <c r="AJ43" s="1879"/>
      <c r="AK43" s="1879"/>
      <c r="AL43" s="1879"/>
      <c r="AM43" s="1879"/>
      <c r="AN43" s="1879"/>
      <c r="AO43" s="1879"/>
      <c r="AP43" s="1879"/>
      <c r="AQ43" s="1879"/>
      <c r="AR43" s="1879"/>
      <c r="AS43" s="1879"/>
    </row>
    <row r="44" spans="1:46" customFormat="1" ht="15">
      <c r="A44" s="1882"/>
      <c r="B44" s="1885"/>
      <c r="C44" s="1888"/>
      <c r="D44" s="598" t="s">
        <v>324</v>
      </c>
      <c r="E44" s="614"/>
      <c r="F44" s="614"/>
      <c r="G44" s="614"/>
      <c r="H44" s="614"/>
      <c r="I44" s="614"/>
      <c r="J44" s="614"/>
      <c r="K44" s="614"/>
      <c r="L44" s="614"/>
      <c r="M44" s="614"/>
      <c r="N44" s="614"/>
      <c r="O44" s="614"/>
      <c r="P44" s="614"/>
      <c r="Q44" s="614"/>
      <c r="R44" s="614"/>
      <c r="S44" s="614"/>
      <c r="T44" s="614"/>
      <c r="U44" s="614"/>
      <c r="V44" s="614"/>
      <c r="W44" s="614"/>
      <c r="X44" s="614"/>
      <c r="Y44" s="614"/>
      <c r="Z44" s="614"/>
      <c r="AA44" s="614"/>
      <c r="AB44" s="614"/>
      <c r="AC44" s="614"/>
      <c r="AD44" s="614"/>
      <c r="AE44" s="614"/>
      <c r="AF44" s="620"/>
      <c r="AG44" s="1879"/>
      <c r="AH44" s="1879"/>
      <c r="AI44" s="1879"/>
      <c r="AJ44" s="1879"/>
      <c r="AK44" s="1879"/>
      <c r="AL44" s="1879"/>
      <c r="AM44" s="1879"/>
      <c r="AN44" s="1879"/>
      <c r="AO44" s="1879"/>
      <c r="AP44" s="1879"/>
      <c r="AQ44" s="1879"/>
      <c r="AR44" s="1879"/>
      <c r="AS44" s="1879"/>
    </row>
    <row r="45" spans="1:46" ht="30">
      <c r="A45" s="1882"/>
      <c r="B45" s="1885"/>
      <c r="C45" s="1888"/>
      <c r="D45" s="598" t="s">
        <v>325</v>
      </c>
      <c r="E45" s="614"/>
      <c r="F45" s="614"/>
      <c r="G45" s="614"/>
      <c r="H45" s="614"/>
      <c r="I45" s="614"/>
      <c r="J45" s="614"/>
      <c r="K45" s="614"/>
      <c r="L45" s="614"/>
      <c r="M45" s="614"/>
      <c r="N45" s="614"/>
      <c r="O45" s="614"/>
      <c r="P45" s="614"/>
      <c r="Q45" s="614"/>
      <c r="R45" s="614"/>
      <c r="S45" s="614"/>
      <c r="T45" s="614"/>
      <c r="U45" s="614"/>
      <c r="V45" s="614"/>
      <c r="W45" s="614"/>
      <c r="X45" s="614"/>
      <c r="Y45" s="614"/>
      <c r="Z45" s="614"/>
      <c r="AA45" s="614"/>
      <c r="AB45" s="614"/>
      <c r="AC45" s="614"/>
      <c r="AD45" s="614"/>
      <c r="AE45" s="614"/>
      <c r="AF45" s="620"/>
      <c r="AG45" s="1879"/>
      <c r="AH45" s="1879"/>
      <c r="AI45" s="1879"/>
      <c r="AJ45" s="1879"/>
      <c r="AK45" s="1879"/>
      <c r="AL45" s="1879"/>
      <c r="AM45" s="1879"/>
      <c r="AN45" s="1879"/>
      <c r="AO45" s="1879"/>
      <c r="AP45" s="1879"/>
      <c r="AQ45" s="1879"/>
      <c r="AR45" s="1879"/>
      <c r="AS45" s="1879"/>
      <c r="AT45" s="1"/>
    </row>
    <row r="46" spans="1:46" ht="15">
      <c r="A46" s="1882"/>
      <c r="B46" s="1885"/>
      <c r="C46" s="1888"/>
      <c r="D46" s="598" t="s">
        <v>326</v>
      </c>
      <c r="E46" s="614"/>
      <c r="F46" s="614"/>
      <c r="G46" s="614"/>
      <c r="H46" s="614"/>
      <c r="I46" s="614"/>
      <c r="J46" s="614"/>
      <c r="K46" s="614"/>
      <c r="L46" s="614"/>
      <c r="M46" s="614"/>
      <c r="N46" s="614"/>
      <c r="O46" s="614"/>
      <c r="P46" s="614"/>
      <c r="Q46" s="614"/>
      <c r="R46" s="614"/>
      <c r="S46" s="614"/>
      <c r="T46" s="614"/>
      <c r="U46" s="614"/>
      <c r="V46" s="614"/>
      <c r="W46" s="614"/>
      <c r="X46" s="614"/>
      <c r="Y46" s="614"/>
      <c r="Z46" s="614"/>
      <c r="AA46" s="614"/>
      <c r="AB46" s="614"/>
      <c r="AC46" s="614"/>
      <c r="AD46" s="614"/>
      <c r="AE46" s="614"/>
      <c r="AF46" s="620"/>
      <c r="AG46" s="1879"/>
      <c r="AH46" s="1879"/>
      <c r="AI46" s="1879"/>
      <c r="AJ46" s="1879"/>
      <c r="AK46" s="1879"/>
      <c r="AL46" s="1879"/>
      <c r="AM46" s="1879"/>
      <c r="AN46" s="1879"/>
      <c r="AO46" s="1879"/>
      <c r="AP46" s="1879"/>
      <c r="AQ46" s="1879"/>
      <c r="AR46" s="1879"/>
      <c r="AS46" s="1879"/>
      <c r="AT46" s="1"/>
    </row>
    <row r="47" spans="1:46" customFormat="1" ht="15">
      <c r="A47" s="1882"/>
      <c r="B47" s="1885"/>
      <c r="C47" s="1888"/>
      <c r="D47" s="598" t="s">
        <v>327</v>
      </c>
      <c r="E47" s="614"/>
      <c r="F47" s="614"/>
      <c r="G47" s="614"/>
      <c r="H47" s="614"/>
      <c r="I47" s="614"/>
      <c r="J47" s="614"/>
      <c r="K47" s="614"/>
      <c r="L47" s="614"/>
      <c r="M47" s="614"/>
      <c r="N47" s="614"/>
      <c r="O47" s="614"/>
      <c r="P47" s="614"/>
      <c r="Q47" s="614"/>
      <c r="R47" s="614"/>
      <c r="S47" s="614"/>
      <c r="T47" s="614"/>
      <c r="U47" s="614"/>
      <c r="V47" s="614"/>
      <c r="W47" s="614"/>
      <c r="X47" s="614"/>
      <c r="Y47" s="614"/>
      <c r="Z47" s="614"/>
      <c r="AA47" s="614"/>
      <c r="AB47" s="614"/>
      <c r="AC47" s="614"/>
      <c r="AD47" s="614"/>
      <c r="AE47" s="614"/>
      <c r="AF47" s="620"/>
      <c r="AG47" s="1879"/>
      <c r="AH47" s="1879"/>
      <c r="AI47" s="1879"/>
      <c r="AJ47" s="1879"/>
      <c r="AK47" s="1879"/>
      <c r="AL47" s="1879"/>
      <c r="AM47" s="1879"/>
      <c r="AN47" s="1879"/>
      <c r="AO47" s="1879"/>
      <c r="AP47" s="1879"/>
      <c r="AQ47" s="1879"/>
      <c r="AR47" s="1879"/>
      <c r="AS47" s="1879"/>
    </row>
    <row r="48" spans="1:46" customFormat="1" ht="15">
      <c r="A48" s="1882"/>
      <c r="B48" s="1885"/>
      <c r="C48" s="1888"/>
      <c r="D48" s="598" t="s">
        <v>328</v>
      </c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4"/>
      <c r="P48" s="614"/>
      <c r="Q48" s="614"/>
      <c r="R48" s="614"/>
      <c r="S48" s="614"/>
      <c r="T48" s="614"/>
      <c r="U48" s="614"/>
      <c r="V48" s="614"/>
      <c r="W48" s="614"/>
      <c r="X48" s="614"/>
      <c r="Y48" s="614"/>
      <c r="Z48" s="614"/>
      <c r="AA48" s="614"/>
      <c r="AB48" s="614"/>
      <c r="AC48" s="614"/>
      <c r="AD48" s="614"/>
      <c r="AE48" s="614"/>
      <c r="AF48" s="620"/>
      <c r="AG48" s="1879"/>
      <c r="AH48" s="1879"/>
      <c r="AI48" s="1879"/>
      <c r="AJ48" s="1879"/>
      <c r="AK48" s="1879"/>
      <c r="AL48" s="1879"/>
      <c r="AM48" s="1879"/>
      <c r="AN48" s="1879"/>
      <c r="AO48" s="1879"/>
      <c r="AP48" s="1879"/>
      <c r="AQ48" s="1879"/>
      <c r="AR48" s="1879"/>
      <c r="AS48" s="1879"/>
    </row>
    <row r="49" spans="1:46" customFormat="1" ht="15">
      <c r="A49" s="1882"/>
      <c r="B49" s="1885"/>
      <c r="C49" s="1888"/>
      <c r="D49" s="598" t="s">
        <v>329</v>
      </c>
      <c r="E49" s="614"/>
      <c r="F49" s="614"/>
      <c r="G49" s="614"/>
      <c r="H49" s="614"/>
      <c r="I49" s="614"/>
      <c r="J49" s="614"/>
      <c r="K49" s="614"/>
      <c r="L49" s="614"/>
      <c r="M49" s="614"/>
      <c r="N49" s="614"/>
      <c r="O49" s="614"/>
      <c r="P49" s="614"/>
      <c r="Q49" s="614"/>
      <c r="R49" s="614"/>
      <c r="S49" s="614"/>
      <c r="T49" s="614"/>
      <c r="U49" s="614"/>
      <c r="V49" s="614"/>
      <c r="W49" s="614"/>
      <c r="X49" s="614"/>
      <c r="Y49" s="614"/>
      <c r="Z49" s="614"/>
      <c r="AA49" s="614"/>
      <c r="AB49" s="614"/>
      <c r="AC49" s="614"/>
      <c r="AD49" s="614"/>
      <c r="AE49" s="614"/>
      <c r="AF49" s="620"/>
      <c r="AG49" s="1879"/>
      <c r="AH49" s="1879"/>
      <c r="AI49" s="1879"/>
      <c r="AJ49" s="1879"/>
      <c r="AK49" s="1879"/>
      <c r="AL49" s="1879"/>
      <c r="AM49" s="1879"/>
      <c r="AN49" s="1879"/>
      <c r="AO49" s="1879"/>
      <c r="AP49" s="1879"/>
      <c r="AQ49" s="1879"/>
      <c r="AR49" s="1879"/>
      <c r="AS49" s="1879"/>
    </row>
    <row r="50" spans="1:46" customFormat="1" ht="15">
      <c r="A50" s="1882"/>
      <c r="B50" s="1885"/>
      <c r="C50" s="1888"/>
      <c r="D50" s="598" t="s">
        <v>330</v>
      </c>
      <c r="E50" s="614"/>
      <c r="F50" s="614"/>
      <c r="G50" s="614"/>
      <c r="H50" s="614"/>
      <c r="I50" s="614"/>
      <c r="J50" s="614"/>
      <c r="K50" s="614"/>
      <c r="L50" s="614"/>
      <c r="M50" s="614"/>
      <c r="N50" s="614"/>
      <c r="O50" s="614"/>
      <c r="P50" s="614"/>
      <c r="Q50" s="614"/>
      <c r="R50" s="614"/>
      <c r="S50" s="614"/>
      <c r="T50" s="614"/>
      <c r="U50" s="614"/>
      <c r="V50" s="614"/>
      <c r="W50" s="614"/>
      <c r="X50" s="614"/>
      <c r="Y50" s="614"/>
      <c r="Z50" s="614"/>
      <c r="AA50" s="614"/>
      <c r="AB50" s="614"/>
      <c r="AC50" s="614"/>
      <c r="AD50" s="614"/>
      <c r="AE50" s="614"/>
      <c r="AF50" s="620"/>
      <c r="AG50" s="1879"/>
      <c r="AH50" s="1879"/>
      <c r="AI50" s="1879"/>
      <c r="AJ50" s="1879"/>
      <c r="AK50" s="1879"/>
      <c r="AL50" s="1879"/>
      <c r="AM50" s="1879"/>
      <c r="AN50" s="1879"/>
      <c r="AO50" s="1879"/>
      <c r="AP50" s="1879"/>
      <c r="AQ50" s="1879"/>
      <c r="AR50" s="1879"/>
      <c r="AS50" s="1879"/>
    </row>
    <row r="51" spans="1:46" customFormat="1" ht="15">
      <c r="A51" s="1882"/>
      <c r="B51" s="1885"/>
      <c r="C51" s="1888"/>
      <c r="D51" s="598" t="s">
        <v>331</v>
      </c>
      <c r="E51" s="614"/>
      <c r="F51" s="614"/>
      <c r="G51" s="614"/>
      <c r="H51" s="614"/>
      <c r="I51" s="614"/>
      <c r="J51" s="614"/>
      <c r="K51" s="614"/>
      <c r="L51" s="614"/>
      <c r="M51" s="614"/>
      <c r="N51" s="614"/>
      <c r="O51" s="614"/>
      <c r="P51" s="614"/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614"/>
      <c r="AD51" s="614"/>
      <c r="AE51" s="614"/>
      <c r="AF51" s="620"/>
      <c r="AG51" s="1879"/>
      <c r="AH51" s="1879"/>
      <c r="AI51" s="1879"/>
      <c r="AJ51" s="1879"/>
      <c r="AK51" s="1879"/>
      <c r="AL51" s="1879"/>
      <c r="AM51" s="1879"/>
      <c r="AN51" s="1879"/>
      <c r="AO51" s="1879"/>
      <c r="AP51" s="1879"/>
      <c r="AQ51" s="1879"/>
      <c r="AR51" s="1879"/>
      <c r="AS51" s="1879"/>
    </row>
    <row r="52" spans="1:46" customFormat="1" ht="15">
      <c r="A52" s="1882"/>
      <c r="B52" s="1885"/>
      <c r="C52" s="1888"/>
      <c r="D52" s="621" t="s">
        <v>332</v>
      </c>
      <c r="E52" s="614"/>
      <c r="F52" s="614"/>
      <c r="G52" s="614"/>
      <c r="H52" s="614"/>
      <c r="I52" s="614"/>
      <c r="J52" s="614"/>
      <c r="K52" s="614"/>
      <c r="L52" s="614"/>
      <c r="M52" s="614"/>
      <c r="N52" s="614"/>
      <c r="O52" s="614"/>
      <c r="P52" s="614"/>
      <c r="Q52" s="614"/>
      <c r="R52" s="614"/>
      <c r="S52" s="614"/>
      <c r="T52" s="614"/>
      <c r="U52" s="614"/>
      <c r="V52" s="614"/>
      <c r="W52" s="614"/>
      <c r="X52" s="614"/>
      <c r="Y52" s="614"/>
      <c r="Z52" s="614"/>
      <c r="AA52" s="614"/>
      <c r="AB52" s="614"/>
      <c r="AC52" s="614"/>
      <c r="AD52" s="614"/>
      <c r="AE52" s="614"/>
      <c r="AF52" s="620"/>
      <c r="AG52" s="1879"/>
      <c r="AH52" s="1879"/>
      <c r="AI52" s="1879"/>
      <c r="AJ52" s="1879"/>
      <c r="AK52" s="1879"/>
      <c r="AL52" s="1879"/>
      <c r="AM52" s="1879"/>
      <c r="AN52" s="1879"/>
      <c r="AO52" s="1879"/>
      <c r="AP52" s="1879"/>
      <c r="AQ52" s="1879"/>
      <c r="AR52" s="1879"/>
      <c r="AS52" s="1879"/>
    </row>
    <row r="53" spans="1:46" customFormat="1" ht="30">
      <c r="A53" s="1882"/>
      <c r="B53" s="1885"/>
      <c r="C53" s="1888"/>
      <c r="D53" s="621" t="s">
        <v>333</v>
      </c>
      <c r="E53" s="614"/>
      <c r="F53" s="614"/>
      <c r="G53" s="614"/>
      <c r="H53" s="614"/>
      <c r="I53" s="614"/>
      <c r="J53" s="614"/>
      <c r="K53" s="614"/>
      <c r="L53" s="614"/>
      <c r="M53" s="614"/>
      <c r="N53" s="614"/>
      <c r="O53" s="614"/>
      <c r="P53" s="614"/>
      <c r="Q53" s="614"/>
      <c r="R53" s="614"/>
      <c r="S53" s="614"/>
      <c r="T53" s="614"/>
      <c r="U53" s="614"/>
      <c r="V53" s="614"/>
      <c r="W53" s="614"/>
      <c r="X53" s="614"/>
      <c r="Y53" s="614"/>
      <c r="Z53" s="614"/>
      <c r="AA53" s="614"/>
      <c r="AB53" s="614"/>
      <c r="AC53" s="614"/>
      <c r="AD53" s="614"/>
      <c r="AE53" s="614"/>
      <c r="AF53" s="620"/>
      <c r="AG53" s="1879"/>
      <c r="AH53" s="1879"/>
      <c r="AI53" s="1879"/>
      <c r="AJ53" s="1879"/>
      <c r="AK53" s="1879"/>
      <c r="AL53" s="1879"/>
      <c r="AM53" s="1879"/>
      <c r="AN53" s="1879"/>
      <c r="AO53" s="1879"/>
      <c r="AP53" s="1879"/>
      <c r="AQ53" s="1879"/>
      <c r="AR53" s="1879"/>
      <c r="AS53" s="1879"/>
    </row>
    <row r="54" spans="1:46" customFormat="1" thickBot="1">
      <c r="A54" s="1883"/>
      <c r="B54" s="1886"/>
      <c r="C54" s="1889"/>
      <c r="D54" s="622" t="s">
        <v>334</v>
      </c>
      <c r="E54" s="614"/>
      <c r="F54" s="614"/>
      <c r="G54" s="614"/>
      <c r="H54" s="614"/>
      <c r="I54" s="614"/>
      <c r="J54" s="614"/>
      <c r="K54" s="614"/>
      <c r="L54" s="614"/>
      <c r="M54" s="614"/>
      <c r="N54" s="614"/>
      <c r="O54" s="614"/>
      <c r="P54" s="614"/>
      <c r="Q54" s="614"/>
      <c r="R54" s="614"/>
      <c r="S54" s="614"/>
      <c r="T54" s="614"/>
      <c r="U54" s="614"/>
      <c r="V54" s="614"/>
      <c r="W54" s="614"/>
      <c r="X54" s="614"/>
      <c r="Y54" s="614"/>
      <c r="Z54" s="614"/>
      <c r="AA54" s="614"/>
      <c r="AB54" s="614"/>
      <c r="AC54" s="614"/>
      <c r="AD54" s="614"/>
      <c r="AE54" s="614"/>
      <c r="AF54" s="620"/>
      <c r="AG54" s="1880"/>
      <c r="AH54" s="1880"/>
      <c r="AI54" s="1880"/>
      <c r="AJ54" s="1880"/>
      <c r="AK54" s="1880"/>
      <c r="AL54" s="1880"/>
      <c r="AM54" s="1880"/>
      <c r="AN54" s="1880"/>
      <c r="AO54" s="1880"/>
      <c r="AP54" s="1880"/>
      <c r="AQ54" s="1880"/>
      <c r="AR54" s="1880"/>
      <c r="AS54" s="1880"/>
    </row>
    <row r="55" spans="1:46" ht="15">
      <c r="A55" s="1877"/>
      <c r="B55" s="1877"/>
      <c r="C55" s="1877"/>
      <c r="D55" s="1877"/>
      <c r="E55" s="3">
        <f>SUM(E41:E54)</f>
        <v>0</v>
      </c>
      <c r="F55" s="3">
        <f t="shared" ref="F55:AE55" si="7">SUM(F41:F54)</f>
        <v>0</v>
      </c>
      <c r="G55" s="3">
        <f t="shared" si="7"/>
        <v>0</v>
      </c>
      <c r="H55" s="3">
        <f t="shared" si="7"/>
        <v>0</v>
      </c>
      <c r="I55" s="3">
        <f t="shared" si="7"/>
        <v>0</v>
      </c>
      <c r="J55" s="3">
        <f t="shared" si="7"/>
        <v>0</v>
      </c>
      <c r="K55" s="3">
        <f t="shared" si="7"/>
        <v>0</v>
      </c>
      <c r="L55" s="3">
        <f t="shared" si="7"/>
        <v>0</v>
      </c>
      <c r="M55" s="3">
        <f t="shared" si="7"/>
        <v>0</v>
      </c>
      <c r="N55" s="3">
        <f t="shared" si="7"/>
        <v>0</v>
      </c>
      <c r="O55" s="3">
        <f t="shared" si="7"/>
        <v>0</v>
      </c>
      <c r="P55" s="3">
        <f t="shared" si="7"/>
        <v>0</v>
      </c>
      <c r="Q55" s="3">
        <f t="shared" si="7"/>
        <v>0</v>
      </c>
      <c r="R55" s="3">
        <f t="shared" si="7"/>
        <v>0</v>
      </c>
      <c r="S55" s="3">
        <f t="shared" si="7"/>
        <v>0</v>
      </c>
      <c r="T55" s="3">
        <f t="shared" si="7"/>
        <v>0</v>
      </c>
      <c r="U55" s="3">
        <f t="shared" si="7"/>
        <v>0</v>
      </c>
      <c r="V55" s="3">
        <f t="shared" si="7"/>
        <v>0</v>
      </c>
      <c r="W55" s="3">
        <f t="shared" si="7"/>
        <v>0</v>
      </c>
      <c r="X55" s="3">
        <f t="shared" si="7"/>
        <v>0</v>
      </c>
      <c r="Y55" s="3">
        <f t="shared" si="7"/>
        <v>0</v>
      </c>
      <c r="Z55" s="3">
        <f t="shared" si="7"/>
        <v>0</v>
      </c>
      <c r="AA55" s="3">
        <f t="shared" si="7"/>
        <v>0</v>
      </c>
      <c r="AB55" s="3">
        <f t="shared" si="7"/>
        <v>0</v>
      </c>
      <c r="AC55" s="3">
        <f t="shared" si="7"/>
        <v>0</v>
      </c>
      <c r="AD55" s="3">
        <f t="shared" si="7"/>
        <v>0</v>
      </c>
      <c r="AE55" s="3">
        <f t="shared" si="7"/>
        <v>0</v>
      </c>
      <c r="AF55" s="4"/>
      <c r="AG55" s="111">
        <f>SUM(AG41)</f>
        <v>0</v>
      </c>
      <c r="AH55" s="111">
        <f t="shared" ref="AH55:AS55" si="8">SUM(AH41)</f>
        <v>0</v>
      </c>
      <c r="AI55" s="111">
        <f t="shared" si="8"/>
        <v>0</v>
      </c>
      <c r="AJ55" s="111">
        <f t="shared" si="8"/>
        <v>0</v>
      </c>
      <c r="AK55" s="111">
        <f t="shared" si="8"/>
        <v>0</v>
      </c>
      <c r="AL55" s="111">
        <f t="shared" si="8"/>
        <v>0</v>
      </c>
      <c r="AM55" s="111">
        <f t="shared" si="8"/>
        <v>0</v>
      </c>
      <c r="AN55" s="111">
        <f t="shared" si="8"/>
        <v>0</v>
      </c>
      <c r="AO55" s="111">
        <f t="shared" si="8"/>
        <v>0</v>
      </c>
      <c r="AP55" s="111">
        <f t="shared" si="8"/>
        <v>0</v>
      </c>
      <c r="AQ55" s="111">
        <f t="shared" si="8"/>
        <v>0</v>
      </c>
      <c r="AR55" s="111">
        <f t="shared" si="8"/>
        <v>0</v>
      </c>
      <c r="AS55" s="111">
        <f t="shared" si="8"/>
        <v>0</v>
      </c>
      <c r="AT55" s="1"/>
    </row>
    <row r="56" spans="1:46" ht="19.5" thickBot="1">
      <c r="A56" s="318"/>
      <c r="B56" s="318"/>
      <c r="C56" s="318"/>
      <c r="D56" s="31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customFormat="1" ht="30.75" thickBot="1">
      <c r="A57" s="607" t="s">
        <v>62</v>
      </c>
      <c r="B57" s="608" t="s">
        <v>139</v>
      </c>
      <c r="C57" s="609" t="s">
        <v>380</v>
      </c>
      <c r="D57" s="610" t="s">
        <v>300</v>
      </c>
      <c r="E57" s="614"/>
      <c r="F57" s="614"/>
      <c r="G57" s="614"/>
      <c r="H57" s="614"/>
      <c r="I57" s="614"/>
      <c r="J57" s="614"/>
      <c r="K57" s="614"/>
      <c r="L57" s="614"/>
      <c r="M57" s="614"/>
      <c r="N57" s="614"/>
      <c r="O57" s="614"/>
      <c r="P57" s="614"/>
      <c r="Q57" s="614"/>
      <c r="R57" s="614"/>
      <c r="S57" s="614"/>
      <c r="T57" s="614"/>
      <c r="U57" s="614"/>
      <c r="V57" s="614"/>
      <c r="W57" s="614"/>
      <c r="X57" s="614"/>
      <c r="Y57" s="614"/>
      <c r="Z57" s="614"/>
      <c r="AA57" s="614"/>
      <c r="AB57" s="614"/>
      <c r="AC57" s="614"/>
      <c r="AD57" s="614"/>
      <c r="AE57" s="614"/>
      <c r="AF57" s="615"/>
      <c r="AG57" s="619"/>
      <c r="AH57" s="619"/>
      <c r="AI57" s="619"/>
      <c r="AJ57" s="619"/>
      <c r="AK57" s="619"/>
      <c r="AL57" s="619"/>
      <c r="AM57" s="619"/>
      <c r="AN57" s="619"/>
      <c r="AO57" s="619"/>
      <c r="AP57" s="619"/>
      <c r="AQ57" s="619"/>
      <c r="AR57" s="619"/>
      <c r="AS57" s="619"/>
    </row>
    <row r="58" spans="1:46" ht="15">
      <c r="A58" s="1877"/>
      <c r="B58" s="1877"/>
      <c r="C58" s="1877"/>
      <c r="D58" s="1877"/>
      <c r="E58" s="3">
        <f>SUM(E57)</f>
        <v>0</v>
      </c>
      <c r="F58" s="3">
        <f t="shared" ref="F58:AE58" si="9">SUM(F57)</f>
        <v>0</v>
      </c>
      <c r="G58" s="3">
        <f t="shared" si="9"/>
        <v>0</v>
      </c>
      <c r="H58" s="3">
        <f t="shared" si="9"/>
        <v>0</v>
      </c>
      <c r="I58" s="3">
        <f t="shared" si="9"/>
        <v>0</v>
      </c>
      <c r="J58" s="3">
        <f t="shared" si="9"/>
        <v>0</v>
      </c>
      <c r="K58" s="3">
        <f t="shared" si="9"/>
        <v>0</v>
      </c>
      <c r="L58" s="3">
        <f t="shared" si="9"/>
        <v>0</v>
      </c>
      <c r="M58" s="3">
        <f t="shared" si="9"/>
        <v>0</v>
      </c>
      <c r="N58" s="3">
        <f t="shared" si="9"/>
        <v>0</v>
      </c>
      <c r="O58" s="3">
        <f t="shared" si="9"/>
        <v>0</v>
      </c>
      <c r="P58" s="3">
        <f t="shared" si="9"/>
        <v>0</v>
      </c>
      <c r="Q58" s="3">
        <f t="shared" si="9"/>
        <v>0</v>
      </c>
      <c r="R58" s="3">
        <f t="shared" si="9"/>
        <v>0</v>
      </c>
      <c r="S58" s="3">
        <f t="shared" si="9"/>
        <v>0</v>
      </c>
      <c r="T58" s="3">
        <f t="shared" si="9"/>
        <v>0</v>
      </c>
      <c r="U58" s="3">
        <f t="shared" si="9"/>
        <v>0</v>
      </c>
      <c r="V58" s="3">
        <f t="shared" si="9"/>
        <v>0</v>
      </c>
      <c r="W58" s="3">
        <f t="shared" si="9"/>
        <v>0</v>
      </c>
      <c r="X58" s="3">
        <f t="shared" si="9"/>
        <v>0</v>
      </c>
      <c r="Y58" s="3">
        <f t="shared" si="9"/>
        <v>0</v>
      </c>
      <c r="Z58" s="3">
        <f t="shared" si="9"/>
        <v>0</v>
      </c>
      <c r="AA58" s="3">
        <f t="shared" si="9"/>
        <v>0</v>
      </c>
      <c r="AB58" s="3">
        <f t="shared" si="9"/>
        <v>0</v>
      </c>
      <c r="AC58" s="3">
        <f t="shared" si="9"/>
        <v>0</v>
      </c>
      <c r="AD58" s="3">
        <f t="shared" si="9"/>
        <v>0</v>
      </c>
      <c r="AE58" s="3">
        <f t="shared" si="9"/>
        <v>0</v>
      </c>
      <c r="AF58" s="4"/>
      <c r="AG58" s="111">
        <f>SUM(AG57)</f>
        <v>0</v>
      </c>
      <c r="AH58" s="111">
        <f t="shared" ref="AH58:AS58" si="10">SUM(AH57)</f>
        <v>0</v>
      </c>
      <c r="AI58" s="111">
        <f t="shared" si="10"/>
        <v>0</v>
      </c>
      <c r="AJ58" s="111">
        <f t="shared" si="10"/>
        <v>0</v>
      </c>
      <c r="AK58" s="111">
        <f t="shared" si="10"/>
        <v>0</v>
      </c>
      <c r="AL58" s="111">
        <f t="shared" si="10"/>
        <v>0</v>
      </c>
      <c r="AM58" s="111">
        <f t="shared" si="10"/>
        <v>0</v>
      </c>
      <c r="AN58" s="111">
        <f t="shared" si="10"/>
        <v>0</v>
      </c>
      <c r="AO58" s="111">
        <f t="shared" si="10"/>
        <v>0</v>
      </c>
      <c r="AP58" s="111">
        <f t="shared" si="10"/>
        <v>0</v>
      </c>
      <c r="AQ58" s="111">
        <f t="shared" si="10"/>
        <v>0</v>
      </c>
      <c r="AR58" s="111">
        <f t="shared" si="10"/>
        <v>0</v>
      </c>
      <c r="AS58" s="111">
        <f t="shared" si="10"/>
        <v>0</v>
      </c>
      <c r="AT58" s="1"/>
    </row>
    <row r="59" spans="1:46" ht="19.5" thickBot="1">
      <c r="A59" s="318"/>
      <c r="B59" s="318"/>
      <c r="C59" s="318"/>
      <c r="D59" s="318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customFormat="1">
      <c r="A60" s="1899" t="s">
        <v>62</v>
      </c>
      <c r="B60" s="1900" t="s">
        <v>384</v>
      </c>
      <c r="C60" s="1902" t="s">
        <v>385</v>
      </c>
      <c r="D60" s="624" t="s">
        <v>386</v>
      </c>
      <c r="E60" s="1086">
        <v>1</v>
      </c>
      <c r="F60" s="1087">
        <v>14</v>
      </c>
      <c r="G60" s="614"/>
      <c r="H60" s="614"/>
      <c r="I60" s="614"/>
      <c r="J60" s="614"/>
      <c r="K60" s="614"/>
      <c r="L60" s="614"/>
      <c r="M60" s="614"/>
      <c r="N60" s="614"/>
      <c r="O60" s="614"/>
      <c r="P60" s="614"/>
      <c r="Q60" s="614"/>
      <c r="R60" s="614"/>
      <c r="S60" s="614"/>
      <c r="T60" s="614"/>
      <c r="U60" s="614"/>
      <c r="V60" s="614"/>
      <c r="W60" s="1088">
        <v>12</v>
      </c>
      <c r="X60" s="1089">
        <v>2</v>
      </c>
      <c r="Y60" s="1090">
        <v>2</v>
      </c>
      <c r="Z60" s="1091">
        <v>5</v>
      </c>
      <c r="AA60" s="1092">
        <v>0</v>
      </c>
      <c r="AB60" s="1091">
        <v>1</v>
      </c>
      <c r="AC60" s="1091">
        <v>5</v>
      </c>
      <c r="AD60" s="1092">
        <v>0</v>
      </c>
      <c r="AE60" s="1093">
        <v>1</v>
      </c>
      <c r="AF60" s="620"/>
      <c r="AG60" s="2034"/>
      <c r="AH60" s="2034"/>
      <c r="AI60" s="2034"/>
      <c r="AJ60" s="2034"/>
      <c r="AK60" s="2034"/>
      <c r="AL60" s="2034"/>
      <c r="AM60" s="2034"/>
      <c r="AN60" s="2034"/>
      <c r="AO60" s="2034"/>
      <c r="AP60" s="2034"/>
      <c r="AQ60" s="2034"/>
      <c r="AR60" s="2034"/>
      <c r="AS60" s="2034"/>
    </row>
    <row r="61" spans="1:46" customFormat="1" ht="15">
      <c r="A61" s="1882"/>
      <c r="B61" s="1901"/>
      <c r="C61" s="1903"/>
      <c r="D61" s="625" t="s">
        <v>387</v>
      </c>
      <c r="E61" s="614"/>
      <c r="F61" s="614"/>
      <c r="G61" s="614"/>
      <c r="H61" s="614"/>
      <c r="I61" s="614"/>
      <c r="J61" s="614"/>
      <c r="K61" s="614"/>
      <c r="L61" s="614"/>
      <c r="M61" s="614"/>
      <c r="N61" s="614"/>
      <c r="O61" s="614"/>
      <c r="P61" s="614"/>
      <c r="Q61" s="614"/>
      <c r="R61" s="614"/>
      <c r="S61" s="614"/>
      <c r="T61" s="614"/>
      <c r="U61" s="614"/>
      <c r="V61" s="614"/>
      <c r="W61" s="614"/>
      <c r="X61" s="614"/>
      <c r="Y61" s="614"/>
      <c r="Z61" s="614"/>
      <c r="AA61" s="614"/>
      <c r="AB61" s="614"/>
      <c r="AC61" s="614"/>
      <c r="AD61" s="614"/>
      <c r="AE61" s="614"/>
      <c r="AF61" s="620"/>
      <c r="AG61" s="2148"/>
      <c r="AH61" s="2148"/>
      <c r="AI61" s="2148"/>
      <c r="AJ61" s="2148"/>
      <c r="AK61" s="2148"/>
      <c r="AL61" s="2148"/>
      <c r="AM61" s="2148"/>
      <c r="AN61" s="2148"/>
      <c r="AO61" s="2148"/>
      <c r="AP61" s="2148"/>
      <c r="AQ61" s="2148"/>
      <c r="AR61" s="2148"/>
      <c r="AS61" s="2148"/>
    </row>
    <row r="62" spans="1:46" customFormat="1" ht="30">
      <c r="A62" s="1882"/>
      <c r="B62" s="1901"/>
      <c r="C62" s="1903"/>
      <c r="D62" s="625" t="s">
        <v>388</v>
      </c>
      <c r="E62" s="614"/>
      <c r="F62" s="614"/>
      <c r="G62" s="614"/>
      <c r="H62" s="614"/>
      <c r="I62" s="614"/>
      <c r="J62" s="614"/>
      <c r="K62" s="614"/>
      <c r="L62" s="614"/>
      <c r="M62" s="614"/>
      <c r="N62" s="614"/>
      <c r="O62" s="614"/>
      <c r="P62" s="614"/>
      <c r="Q62" s="614"/>
      <c r="R62" s="614"/>
      <c r="S62" s="614"/>
      <c r="T62" s="614"/>
      <c r="U62" s="614"/>
      <c r="V62" s="614"/>
      <c r="W62" s="614"/>
      <c r="X62" s="614"/>
      <c r="Y62" s="614"/>
      <c r="Z62" s="614"/>
      <c r="AA62" s="614"/>
      <c r="AB62" s="614"/>
      <c r="AC62" s="614"/>
      <c r="AD62" s="614"/>
      <c r="AE62" s="614"/>
      <c r="AF62" s="620"/>
      <c r="AG62" s="2148"/>
      <c r="AH62" s="2148"/>
      <c r="AI62" s="2148"/>
      <c r="AJ62" s="2148"/>
      <c r="AK62" s="2148"/>
      <c r="AL62" s="2148"/>
      <c r="AM62" s="2148"/>
      <c r="AN62" s="2148"/>
      <c r="AO62" s="2148"/>
      <c r="AP62" s="2148"/>
      <c r="AQ62" s="2148"/>
      <c r="AR62" s="2148"/>
      <c r="AS62" s="2148"/>
    </row>
    <row r="63" spans="1:46" customFormat="1" ht="15">
      <c r="A63" s="1882"/>
      <c r="B63" s="1901"/>
      <c r="C63" s="1903"/>
      <c r="D63" s="626" t="s">
        <v>389</v>
      </c>
      <c r="E63" s="614"/>
      <c r="F63" s="614"/>
      <c r="G63" s="614"/>
      <c r="H63" s="614"/>
      <c r="I63" s="614"/>
      <c r="J63" s="614"/>
      <c r="K63" s="614"/>
      <c r="L63" s="614"/>
      <c r="M63" s="614"/>
      <c r="N63" s="614"/>
      <c r="O63" s="614"/>
      <c r="P63" s="614"/>
      <c r="Q63" s="614"/>
      <c r="R63" s="614"/>
      <c r="S63" s="614"/>
      <c r="T63" s="614"/>
      <c r="U63" s="614"/>
      <c r="V63" s="614"/>
      <c r="W63" s="614"/>
      <c r="X63" s="614"/>
      <c r="Y63" s="614"/>
      <c r="Z63" s="614"/>
      <c r="AA63" s="614"/>
      <c r="AB63" s="614"/>
      <c r="AC63" s="614"/>
      <c r="AD63" s="614"/>
      <c r="AE63" s="614"/>
      <c r="AF63" s="620"/>
      <c r="AG63" s="2148"/>
      <c r="AH63" s="2148"/>
      <c r="AI63" s="2148"/>
      <c r="AJ63" s="2148"/>
      <c r="AK63" s="2148"/>
      <c r="AL63" s="2148"/>
      <c r="AM63" s="2148"/>
      <c r="AN63" s="2148"/>
      <c r="AO63" s="2148"/>
      <c r="AP63" s="2148"/>
      <c r="AQ63" s="2148"/>
      <c r="AR63" s="2148"/>
      <c r="AS63" s="2148"/>
    </row>
    <row r="64" spans="1:46" ht="15">
      <c r="A64" s="1882"/>
      <c r="B64" s="1901"/>
      <c r="C64" s="1903"/>
      <c r="D64" s="626" t="s">
        <v>390</v>
      </c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4"/>
      <c r="P64" s="614"/>
      <c r="Q64" s="614"/>
      <c r="R64" s="614"/>
      <c r="S64" s="614"/>
      <c r="T64" s="614"/>
      <c r="U64" s="614"/>
      <c r="V64" s="614"/>
      <c r="W64" s="614"/>
      <c r="X64" s="614"/>
      <c r="Y64" s="614"/>
      <c r="Z64" s="614"/>
      <c r="AA64" s="614"/>
      <c r="AB64" s="614"/>
      <c r="AC64" s="614"/>
      <c r="AD64" s="614"/>
      <c r="AE64" s="614"/>
      <c r="AF64" s="620"/>
      <c r="AG64" s="2148"/>
      <c r="AH64" s="2148"/>
      <c r="AI64" s="2148"/>
      <c r="AJ64" s="2148"/>
      <c r="AK64" s="2148"/>
      <c r="AL64" s="2148"/>
      <c r="AM64" s="2148"/>
      <c r="AN64" s="2148"/>
      <c r="AO64" s="2148"/>
      <c r="AP64" s="2148"/>
      <c r="AQ64" s="2148"/>
      <c r="AR64" s="2148"/>
      <c r="AS64" s="2148"/>
      <c r="AT64" s="1"/>
    </row>
    <row r="65" spans="1:46" ht="15">
      <c r="A65" s="1882"/>
      <c r="B65" s="1901"/>
      <c r="C65" s="1903"/>
      <c r="D65" s="626" t="s">
        <v>391</v>
      </c>
      <c r="E65" s="614"/>
      <c r="F65" s="614"/>
      <c r="G65" s="614"/>
      <c r="H65" s="614"/>
      <c r="I65" s="614"/>
      <c r="J65" s="614"/>
      <c r="K65" s="614"/>
      <c r="L65" s="614"/>
      <c r="M65" s="614"/>
      <c r="N65" s="614"/>
      <c r="O65" s="614"/>
      <c r="P65" s="614"/>
      <c r="Q65" s="614"/>
      <c r="R65" s="614"/>
      <c r="S65" s="614"/>
      <c r="T65" s="614"/>
      <c r="U65" s="614"/>
      <c r="V65" s="614"/>
      <c r="W65" s="614"/>
      <c r="X65" s="614"/>
      <c r="Y65" s="614"/>
      <c r="Z65" s="614"/>
      <c r="AA65" s="614"/>
      <c r="AB65" s="614"/>
      <c r="AC65" s="614"/>
      <c r="AD65" s="614"/>
      <c r="AE65" s="614"/>
      <c r="AF65" s="620"/>
      <c r="AG65" s="2148"/>
      <c r="AH65" s="2148"/>
      <c r="AI65" s="2148"/>
      <c r="AJ65" s="2148"/>
      <c r="AK65" s="2148"/>
      <c r="AL65" s="2148"/>
      <c r="AM65" s="2148"/>
      <c r="AN65" s="2148"/>
      <c r="AO65" s="2148"/>
      <c r="AP65" s="2148"/>
      <c r="AQ65" s="2148"/>
      <c r="AR65" s="2148"/>
      <c r="AS65" s="2148"/>
      <c r="AT65" s="1"/>
    </row>
    <row r="66" spans="1:46" customFormat="1" ht="15">
      <c r="A66" s="1882"/>
      <c r="B66" s="1901"/>
      <c r="C66" s="1903"/>
      <c r="D66" s="626" t="s">
        <v>392</v>
      </c>
      <c r="E66" s="614"/>
      <c r="F66" s="614"/>
      <c r="G66" s="614"/>
      <c r="H66" s="614"/>
      <c r="I66" s="614"/>
      <c r="J66" s="614"/>
      <c r="K66" s="614"/>
      <c r="L66" s="614"/>
      <c r="M66" s="614"/>
      <c r="N66" s="614"/>
      <c r="O66" s="614"/>
      <c r="P66" s="614"/>
      <c r="Q66" s="614"/>
      <c r="R66" s="614"/>
      <c r="S66" s="614"/>
      <c r="T66" s="614"/>
      <c r="U66" s="614"/>
      <c r="V66" s="614"/>
      <c r="W66" s="614"/>
      <c r="X66" s="614"/>
      <c r="Y66" s="614"/>
      <c r="Z66" s="614"/>
      <c r="AA66" s="614"/>
      <c r="AB66" s="614"/>
      <c r="AC66" s="614"/>
      <c r="AD66" s="614"/>
      <c r="AE66" s="614"/>
      <c r="AF66" s="620"/>
      <c r="AG66" s="2148"/>
      <c r="AH66" s="2148"/>
      <c r="AI66" s="2148"/>
      <c r="AJ66" s="2148"/>
      <c r="AK66" s="2148"/>
      <c r="AL66" s="2148"/>
      <c r="AM66" s="2148"/>
      <c r="AN66" s="2148"/>
      <c r="AO66" s="2148"/>
      <c r="AP66" s="2148"/>
      <c r="AQ66" s="2148"/>
      <c r="AR66" s="2148"/>
      <c r="AS66" s="2148"/>
    </row>
    <row r="67" spans="1:46" customFormat="1" ht="15">
      <c r="A67" s="1882"/>
      <c r="B67" s="1901"/>
      <c r="C67" s="1903"/>
      <c r="D67" s="626" t="s">
        <v>393</v>
      </c>
      <c r="E67" s="614"/>
      <c r="F67" s="614"/>
      <c r="G67" s="614"/>
      <c r="H67" s="614"/>
      <c r="I67" s="614"/>
      <c r="J67" s="614"/>
      <c r="K67" s="614"/>
      <c r="L67" s="614"/>
      <c r="M67" s="614"/>
      <c r="N67" s="614"/>
      <c r="O67" s="614"/>
      <c r="P67" s="614"/>
      <c r="Q67" s="614"/>
      <c r="R67" s="614"/>
      <c r="S67" s="614"/>
      <c r="T67" s="614"/>
      <c r="U67" s="614"/>
      <c r="V67" s="614"/>
      <c r="W67" s="614"/>
      <c r="X67" s="614"/>
      <c r="Y67" s="614"/>
      <c r="Z67" s="614"/>
      <c r="AA67" s="614"/>
      <c r="AB67" s="614"/>
      <c r="AC67" s="614"/>
      <c r="AD67" s="614"/>
      <c r="AE67" s="614"/>
      <c r="AF67" s="620"/>
      <c r="AG67" s="2148"/>
      <c r="AH67" s="2148"/>
      <c r="AI67" s="2148"/>
      <c r="AJ67" s="2148"/>
      <c r="AK67" s="2148"/>
      <c r="AL67" s="2148"/>
      <c r="AM67" s="2148"/>
      <c r="AN67" s="2148"/>
      <c r="AO67" s="2148"/>
      <c r="AP67" s="2148"/>
      <c r="AQ67" s="2148"/>
      <c r="AR67" s="2148"/>
      <c r="AS67" s="2148"/>
    </row>
    <row r="68" spans="1:46" customFormat="1" ht="15">
      <c r="A68" s="1882"/>
      <c r="B68" s="1901"/>
      <c r="C68" s="1903"/>
      <c r="D68" s="626" t="s">
        <v>394</v>
      </c>
      <c r="E68" s="614"/>
      <c r="F68" s="614"/>
      <c r="G68" s="614"/>
      <c r="H68" s="614"/>
      <c r="I68" s="614"/>
      <c r="J68" s="614"/>
      <c r="K68" s="614"/>
      <c r="L68" s="614"/>
      <c r="M68" s="614"/>
      <c r="N68" s="614"/>
      <c r="O68" s="614"/>
      <c r="P68" s="614"/>
      <c r="Q68" s="614"/>
      <c r="R68" s="614"/>
      <c r="S68" s="614"/>
      <c r="T68" s="614"/>
      <c r="U68" s="614"/>
      <c r="V68" s="614"/>
      <c r="W68" s="614"/>
      <c r="X68" s="614"/>
      <c r="Y68" s="614"/>
      <c r="Z68" s="614"/>
      <c r="AA68" s="614"/>
      <c r="AB68" s="614"/>
      <c r="AC68" s="614"/>
      <c r="AD68" s="614"/>
      <c r="AE68" s="614"/>
      <c r="AF68" s="620"/>
      <c r="AG68" s="2148"/>
      <c r="AH68" s="2148"/>
      <c r="AI68" s="2148"/>
      <c r="AJ68" s="2148"/>
      <c r="AK68" s="2148"/>
      <c r="AL68" s="2148"/>
      <c r="AM68" s="2148"/>
      <c r="AN68" s="2148"/>
      <c r="AO68" s="2148"/>
      <c r="AP68" s="2148"/>
      <c r="AQ68" s="2148"/>
      <c r="AR68" s="2148"/>
      <c r="AS68" s="2148"/>
    </row>
    <row r="69" spans="1:46" customFormat="1" ht="15">
      <c r="A69" s="1882"/>
      <c r="B69" s="1901"/>
      <c r="C69" s="1903"/>
      <c r="D69" s="626" t="s">
        <v>395</v>
      </c>
      <c r="E69" s="614"/>
      <c r="F69" s="614"/>
      <c r="G69" s="614"/>
      <c r="H69" s="614"/>
      <c r="I69" s="614"/>
      <c r="J69" s="614"/>
      <c r="K69" s="614"/>
      <c r="L69" s="614"/>
      <c r="M69" s="614"/>
      <c r="N69" s="614"/>
      <c r="O69" s="614"/>
      <c r="P69" s="614"/>
      <c r="Q69" s="614"/>
      <c r="R69" s="614"/>
      <c r="S69" s="614"/>
      <c r="T69" s="614"/>
      <c r="U69" s="614"/>
      <c r="V69" s="614"/>
      <c r="W69" s="614"/>
      <c r="X69" s="614"/>
      <c r="Y69" s="614"/>
      <c r="Z69" s="614"/>
      <c r="AA69" s="614"/>
      <c r="AB69" s="614"/>
      <c r="AC69" s="614"/>
      <c r="AD69" s="614"/>
      <c r="AE69" s="614"/>
      <c r="AF69" s="620"/>
      <c r="AG69" s="2148"/>
      <c r="AH69" s="2148"/>
      <c r="AI69" s="2148"/>
      <c r="AJ69" s="2148"/>
      <c r="AK69" s="2148"/>
      <c r="AL69" s="2148"/>
      <c r="AM69" s="2148"/>
      <c r="AN69" s="2148"/>
      <c r="AO69" s="2148"/>
      <c r="AP69" s="2148"/>
      <c r="AQ69" s="2148"/>
      <c r="AR69" s="2148"/>
      <c r="AS69" s="2148"/>
    </row>
    <row r="70" spans="1:46" customFormat="1" ht="30">
      <c r="A70" s="1882"/>
      <c r="B70" s="1901"/>
      <c r="C70" s="1903"/>
      <c r="D70" s="626" t="s">
        <v>396</v>
      </c>
      <c r="E70" s="614"/>
      <c r="F70" s="614"/>
      <c r="G70" s="614"/>
      <c r="H70" s="614"/>
      <c r="I70" s="614"/>
      <c r="J70" s="614"/>
      <c r="K70" s="614"/>
      <c r="L70" s="614"/>
      <c r="M70" s="614"/>
      <c r="N70" s="614"/>
      <c r="O70" s="614"/>
      <c r="P70" s="614"/>
      <c r="Q70" s="614"/>
      <c r="R70" s="614"/>
      <c r="S70" s="614"/>
      <c r="T70" s="614"/>
      <c r="U70" s="614"/>
      <c r="V70" s="614"/>
      <c r="W70" s="614"/>
      <c r="X70" s="614"/>
      <c r="Y70" s="614"/>
      <c r="Z70" s="614"/>
      <c r="AA70" s="614"/>
      <c r="AB70" s="614"/>
      <c r="AC70" s="614"/>
      <c r="AD70" s="614"/>
      <c r="AE70" s="614"/>
      <c r="AF70" s="620"/>
      <c r="AG70" s="2148"/>
      <c r="AH70" s="2148"/>
      <c r="AI70" s="2148"/>
      <c r="AJ70" s="2148"/>
      <c r="AK70" s="2148"/>
      <c r="AL70" s="2148"/>
      <c r="AM70" s="2148"/>
      <c r="AN70" s="2148"/>
      <c r="AO70" s="2148"/>
      <c r="AP70" s="2148"/>
      <c r="AQ70" s="2148"/>
      <c r="AR70" s="2148"/>
      <c r="AS70" s="2148"/>
    </row>
    <row r="71" spans="1:46" customFormat="1" ht="15">
      <c r="A71" s="1882"/>
      <c r="B71" s="1901"/>
      <c r="C71" s="1903"/>
      <c r="D71" s="723" t="s">
        <v>397</v>
      </c>
      <c r="E71" s="614"/>
      <c r="F71" s="614"/>
      <c r="G71" s="614"/>
      <c r="H71" s="614"/>
      <c r="I71" s="614"/>
      <c r="J71" s="614"/>
      <c r="K71" s="614"/>
      <c r="L71" s="614"/>
      <c r="M71" s="614"/>
      <c r="N71" s="614"/>
      <c r="O71" s="614"/>
      <c r="P71" s="614"/>
      <c r="Q71" s="614"/>
      <c r="R71" s="614"/>
      <c r="S71" s="614"/>
      <c r="T71" s="614"/>
      <c r="U71" s="614"/>
      <c r="V71" s="614"/>
      <c r="W71" s="614"/>
      <c r="X71" s="614"/>
      <c r="Y71" s="614"/>
      <c r="Z71" s="614"/>
      <c r="AA71" s="614"/>
      <c r="AB71" s="614"/>
      <c r="AC71" s="614"/>
      <c r="AD71" s="614"/>
      <c r="AE71" s="614"/>
      <c r="AF71" s="620"/>
      <c r="AG71" s="2148"/>
      <c r="AH71" s="2148"/>
      <c r="AI71" s="2148"/>
      <c r="AJ71" s="2148"/>
      <c r="AK71" s="2148"/>
      <c r="AL71" s="2148"/>
      <c r="AM71" s="2148"/>
      <c r="AN71" s="2148"/>
      <c r="AO71" s="2148"/>
      <c r="AP71" s="2148"/>
      <c r="AQ71" s="2148"/>
      <c r="AR71" s="2148"/>
      <c r="AS71" s="2148"/>
    </row>
    <row r="72" spans="1:46" customFormat="1" ht="15">
      <c r="A72" s="1882"/>
      <c r="B72" s="1901"/>
      <c r="C72" s="1903"/>
      <c r="D72" s="723" t="s">
        <v>398</v>
      </c>
      <c r="E72" s="614"/>
      <c r="F72" s="614"/>
      <c r="G72" s="614"/>
      <c r="H72" s="614"/>
      <c r="I72" s="614"/>
      <c r="J72" s="614"/>
      <c r="K72" s="614"/>
      <c r="L72" s="614"/>
      <c r="M72" s="614"/>
      <c r="N72" s="614"/>
      <c r="O72" s="614"/>
      <c r="P72" s="614"/>
      <c r="Q72" s="614"/>
      <c r="R72" s="614"/>
      <c r="S72" s="614"/>
      <c r="T72" s="614"/>
      <c r="U72" s="614"/>
      <c r="V72" s="614"/>
      <c r="W72" s="614"/>
      <c r="X72" s="614"/>
      <c r="Y72" s="614"/>
      <c r="Z72" s="614"/>
      <c r="AA72" s="614"/>
      <c r="AB72" s="614"/>
      <c r="AC72" s="614"/>
      <c r="AD72" s="614"/>
      <c r="AE72" s="614"/>
      <c r="AF72" s="620"/>
      <c r="AG72" s="2148"/>
      <c r="AH72" s="2148"/>
      <c r="AI72" s="2148"/>
      <c r="AJ72" s="2148"/>
      <c r="AK72" s="2148"/>
      <c r="AL72" s="2148"/>
      <c r="AM72" s="2148"/>
      <c r="AN72" s="2148"/>
      <c r="AO72" s="2148"/>
      <c r="AP72" s="2148"/>
      <c r="AQ72" s="2148"/>
      <c r="AR72" s="2148"/>
      <c r="AS72" s="2148"/>
    </row>
    <row r="73" spans="1:46" customFormat="1" ht="15">
      <c r="A73" s="1882"/>
      <c r="B73" s="1901"/>
      <c r="C73" s="1903"/>
      <c r="D73" s="723" t="s">
        <v>399</v>
      </c>
      <c r="E73" s="614"/>
      <c r="F73" s="614"/>
      <c r="G73" s="614"/>
      <c r="H73" s="614"/>
      <c r="I73" s="614"/>
      <c r="J73" s="614"/>
      <c r="K73" s="614"/>
      <c r="L73" s="614"/>
      <c r="M73" s="614"/>
      <c r="N73" s="614"/>
      <c r="O73" s="614"/>
      <c r="P73" s="614"/>
      <c r="Q73" s="614"/>
      <c r="R73" s="614"/>
      <c r="S73" s="614"/>
      <c r="T73" s="614"/>
      <c r="U73" s="614"/>
      <c r="V73" s="614"/>
      <c r="W73" s="614"/>
      <c r="X73" s="614"/>
      <c r="Y73" s="614"/>
      <c r="Z73" s="614"/>
      <c r="AA73" s="614"/>
      <c r="AB73" s="614"/>
      <c r="AC73" s="614"/>
      <c r="AD73" s="614"/>
      <c r="AE73" s="614"/>
      <c r="AF73" s="620"/>
      <c r="AG73" s="2148"/>
      <c r="AH73" s="2148"/>
      <c r="AI73" s="2148"/>
      <c r="AJ73" s="2148"/>
      <c r="AK73" s="2148"/>
      <c r="AL73" s="2148"/>
      <c r="AM73" s="2148"/>
      <c r="AN73" s="2148"/>
      <c r="AO73" s="2148"/>
      <c r="AP73" s="2148"/>
      <c r="AQ73" s="2148"/>
      <c r="AR73" s="2148"/>
      <c r="AS73" s="2148"/>
    </row>
    <row r="74" spans="1:46" customFormat="1" ht="20.25" customHeight="1">
      <c r="A74" s="1882"/>
      <c r="B74" s="1901"/>
      <c r="C74" s="1903"/>
      <c r="D74" s="723" t="s">
        <v>400</v>
      </c>
      <c r="E74" s="614"/>
      <c r="F74" s="614"/>
      <c r="G74" s="614"/>
      <c r="H74" s="614"/>
      <c r="I74" s="614"/>
      <c r="J74" s="614"/>
      <c r="K74" s="614"/>
      <c r="L74" s="614"/>
      <c r="M74" s="614"/>
      <c r="N74" s="614"/>
      <c r="O74" s="614"/>
      <c r="P74" s="614"/>
      <c r="Q74" s="614"/>
      <c r="R74" s="614"/>
      <c r="S74" s="614"/>
      <c r="T74" s="614"/>
      <c r="U74" s="614"/>
      <c r="V74" s="614"/>
      <c r="W74" s="614"/>
      <c r="X74" s="614"/>
      <c r="Y74" s="614"/>
      <c r="Z74" s="614"/>
      <c r="AA74" s="614"/>
      <c r="AB74" s="614"/>
      <c r="AC74" s="614"/>
      <c r="AD74" s="614"/>
      <c r="AE74" s="614"/>
      <c r="AF74" s="620"/>
      <c r="AG74" s="2148"/>
      <c r="AH74" s="2148"/>
      <c r="AI74" s="2148"/>
      <c r="AJ74" s="2148"/>
      <c r="AK74" s="2148"/>
      <c r="AL74" s="2148"/>
      <c r="AM74" s="2148"/>
      <c r="AN74" s="2148"/>
      <c r="AO74" s="2148"/>
      <c r="AP74" s="2148"/>
      <c r="AQ74" s="2148"/>
      <c r="AR74" s="2148"/>
      <c r="AS74" s="2148"/>
    </row>
    <row r="75" spans="1:46" customFormat="1" ht="15">
      <c r="A75" s="1882"/>
      <c r="B75" s="1901"/>
      <c r="C75" s="1903"/>
      <c r="D75" s="723" t="s">
        <v>401</v>
      </c>
      <c r="E75" s="614"/>
      <c r="F75" s="614"/>
      <c r="G75" s="614"/>
      <c r="H75" s="614"/>
      <c r="I75" s="614"/>
      <c r="J75" s="614"/>
      <c r="K75" s="614"/>
      <c r="L75" s="614"/>
      <c r="M75" s="614"/>
      <c r="N75" s="614"/>
      <c r="O75" s="614"/>
      <c r="P75" s="614"/>
      <c r="Q75" s="614"/>
      <c r="R75" s="614"/>
      <c r="S75" s="614"/>
      <c r="T75" s="614"/>
      <c r="U75" s="614"/>
      <c r="V75" s="614"/>
      <c r="W75" s="614"/>
      <c r="X75" s="614"/>
      <c r="Y75" s="614"/>
      <c r="Z75" s="614"/>
      <c r="AA75" s="614"/>
      <c r="AB75" s="614"/>
      <c r="AC75" s="614"/>
      <c r="AD75" s="614"/>
      <c r="AE75" s="614"/>
      <c r="AF75" s="620"/>
      <c r="AG75" s="2148"/>
      <c r="AH75" s="2148"/>
      <c r="AI75" s="2148"/>
      <c r="AJ75" s="2148"/>
      <c r="AK75" s="2148"/>
      <c r="AL75" s="2148"/>
      <c r="AM75" s="2148"/>
      <c r="AN75" s="2148"/>
      <c r="AO75" s="2148"/>
      <c r="AP75" s="2148"/>
      <c r="AQ75" s="2148"/>
      <c r="AR75" s="2148"/>
      <c r="AS75" s="2148"/>
    </row>
    <row r="76" spans="1:46" customFormat="1" ht="30.75" thickBot="1">
      <c r="A76" s="1883"/>
      <c r="B76" s="1886"/>
      <c r="C76" s="1889"/>
      <c r="D76" s="724" t="s">
        <v>402</v>
      </c>
      <c r="E76" s="614"/>
      <c r="F76" s="614"/>
      <c r="G76" s="614"/>
      <c r="H76" s="614"/>
      <c r="I76" s="614"/>
      <c r="J76" s="614"/>
      <c r="K76" s="614"/>
      <c r="L76" s="614"/>
      <c r="M76" s="614"/>
      <c r="N76" s="614"/>
      <c r="O76" s="614"/>
      <c r="P76" s="614"/>
      <c r="Q76" s="614"/>
      <c r="R76" s="614"/>
      <c r="S76" s="614"/>
      <c r="T76" s="614"/>
      <c r="U76" s="614"/>
      <c r="V76" s="614"/>
      <c r="W76" s="614"/>
      <c r="X76" s="614"/>
      <c r="Y76" s="614"/>
      <c r="Z76" s="614"/>
      <c r="AA76" s="614"/>
      <c r="AB76" s="614"/>
      <c r="AC76" s="614"/>
      <c r="AD76" s="614"/>
      <c r="AE76" s="614"/>
      <c r="AF76" s="620"/>
      <c r="AG76" s="2149"/>
      <c r="AH76" s="2149"/>
      <c r="AI76" s="2149"/>
      <c r="AJ76" s="2149"/>
      <c r="AK76" s="2149"/>
      <c r="AL76" s="2149"/>
      <c r="AM76" s="2149"/>
      <c r="AN76" s="2149"/>
      <c r="AO76" s="2149"/>
      <c r="AP76" s="2149"/>
      <c r="AQ76" s="2149"/>
      <c r="AR76" s="2149"/>
      <c r="AS76" s="2149"/>
    </row>
    <row r="77" spans="1:46" ht="15">
      <c r="A77" s="2150"/>
      <c r="B77" s="2150"/>
      <c r="C77" s="2150"/>
      <c r="D77" s="2150"/>
      <c r="E77" s="3">
        <f t="shared" ref="E77:AE77" si="11">SUM(E60:E76)</f>
        <v>1</v>
      </c>
      <c r="F77" s="3">
        <f t="shared" si="11"/>
        <v>14</v>
      </c>
      <c r="G77" s="3">
        <f t="shared" si="11"/>
        <v>0</v>
      </c>
      <c r="H77" s="3">
        <f t="shared" si="11"/>
        <v>0</v>
      </c>
      <c r="I77" s="3">
        <f t="shared" si="11"/>
        <v>0</v>
      </c>
      <c r="J77" s="3">
        <f t="shared" si="11"/>
        <v>0</v>
      </c>
      <c r="K77" s="3">
        <f t="shared" si="11"/>
        <v>0</v>
      </c>
      <c r="L77" s="3">
        <f t="shared" si="11"/>
        <v>0</v>
      </c>
      <c r="M77" s="3">
        <f t="shared" si="11"/>
        <v>0</v>
      </c>
      <c r="N77" s="3">
        <f t="shared" si="11"/>
        <v>0</v>
      </c>
      <c r="O77" s="3">
        <f t="shared" si="11"/>
        <v>0</v>
      </c>
      <c r="P77" s="3">
        <f t="shared" si="11"/>
        <v>0</v>
      </c>
      <c r="Q77" s="3">
        <f t="shared" si="11"/>
        <v>0</v>
      </c>
      <c r="R77" s="3">
        <f t="shared" si="11"/>
        <v>0</v>
      </c>
      <c r="S77" s="3">
        <f t="shared" si="11"/>
        <v>0</v>
      </c>
      <c r="T77" s="3">
        <f t="shared" si="11"/>
        <v>0</v>
      </c>
      <c r="U77" s="3">
        <f t="shared" si="11"/>
        <v>0</v>
      </c>
      <c r="V77" s="3">
        <f t="shared" si="11"/>
        <v>0</v>
      </c>
      <c r="W77" s="3">
        <f t="shared" si="11"/>
        <v>12</v>
      </c>
      <c r="X77" s="3">
        <f t="shared" si="11"/>
        <v>2</v>
      </c>
      <c r="Y77" s="3">
        <f t="shared" si="11"/>
        <v>2</v>
      </c>
      <c r="Z77" s="3">
        <f t="shared" si="11"/>
        <v>5</v>
      </c>
      <c r="AA77" s="3">
        <f t="shared" si="11"/>
        <v>0</v>
      </c>
      <c r="AB77" s="3">
        <f t="shared" si="11"/>
        <v>1</v>
      </c>
      <c r="AC77" s="3">
        <f t="shared" si="11"/>
        <v>5</v>
      </c>
      <c r="AD77" s="3">
        <f t="shared" si="11"/>
        <v>0</v>
      </c>
      <c r="AE77" s="3">
        <f t="shared" si="11"/>
        <v>1</v>
      </c>
      <c r="AF77" s="4"/>
      <c r="AG77" s="111">
        <f t="shared" ref="AG77:AS77" si="12">SUM(AG60)</f>
        <v>0</v>
      </c>
      <c r="AH77" s="111">
        <f t="shared" si="12"/>
        <v>0</v>
      </c>
      <c r="AI77" s="111">
        <f t="shared" si="12"/>
        <v>0</v>
      </c>
      <c r="AJ77" s="111">
        <f t="shared" si="12"/>
        <v>0</v>
      </c>
      <c r="AK77" s="111">
        <f t="shared" si="12"/>
        <v>0</v>
      </c>
      <c r="AL77" s="111">
        <f t="shared" si="12"/>
        <v>0</v>
      </c>
      <c r="AM77" s="111">
        <f t="shared" si="12"/>
        <v>0</v>
      </c>
      <c r="AN77" s="111">
        <f t="shared" si="12"/>
        <v>0</v>
      </c>
      <c r="AO77" s="111">
        <f t="shared" si="12"/>
        <v>0</v>
      </c>
      <c r="AP77" s="111">
        <f t="shared" si="12"/>
        <v>0</v>
      </c>
      <c r="AQ77" s="111">
        <f t="shared" si="12"/>
        <v>0</v>
      </c>
      <c r="AR77" s="111">
        <f t="shared" si="12"/>
        <v>0</v>
      </c>
      <c r="AS77" s="111">
        <f t="shared" si="12"/>
        <v>0</v>
      </c>
      <c r="AT77" s="1"/>
    </row>
    <row r="78" spans="1:46" ht="19.5" thickBot="1">
      <c r="A78" s="318"/>
      <c r="B78" s="318"/>
      <c r="C78" s="318"/>
      <c r="D78" s="31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customFormat="1" ht="30">
      <c r="A79" s="1881" t="s">
        <v>62</v>
      </c>
      <c r="B79" s="1884" t="s">
        <v>168</v>
      </c>
      <c r="C79" s="1887" t="s">
        <v>403</v>
      </c>
      <c r="D79" s="575" t="s">
        <v>301</v>
      </c>
      <c r="E79" s="614"/>
      <c r="F79" s="614"/>
      <c r="G79" s="614"/>
      <c r="H79" s="614"/>
      <c r="I79" s="614"/>
      <c r="J79" s="614"/>
      <c r="K79" s="614"/>
      <c r="L79" s="614"/>
      <c r="M79" s="614"/>
      <c r="N79" s="614"/>
      <c r="O79" s="614"/>
      <c r="P79" s="614"/>
      <c r="Q79" s="614"/>
      <c r="R79" s="614"/>
      <c r="S79" s="614"/>
      <c r="T79" s="614"/>
      <c r="U79" s="614"/>
      <c r="V79" s="614"/>
      <c r="W79" s="614"/>
      <c r="X79" s="614"/>
      <c r="Y79" s="614"/>
      <c r="Z79" s="614"/>
      <c r="AA79" s="614"/>
      <c r="AB79" s="614"/>
      <c r="AC79" s="614"/>
      <c r="AD79" s="614"/>
      <c r="AE79" s="614"/>
      <c r="AF79" s="615"/>
      <c r="AG79" s="1878"/>
      <c r="AH79" s="1878"/>
      <c r="AI79" s="1878"/>
      <c r="AJ79" s="1878"/>
      <c r="AK79" s="1878"/>
      <c r="AL79" s="1878"/>
      <c r="AM79" s="1878"/>
      <c r="AN79" s="1878"/>
      <c r="AO79" s="1878"/>
      <c r="AP79" s="1878"/>
      <c r="AQ79" s="1878"/>
      <c r="AR79" s="1878"/>
      <c r="AS79" s="1878"/>
    </row>
    <row r="80" spans="1:46" customFormat="1" ht="30.75" thickBot="1">
      <c r="A80" s="1883"/>
      <c r="B80" s="1886"/>
      <c r="C80" s="1889"/>
      <c r="D80" s="597" t="s">
        <v>302</v>
      </c>
      <c r="E80" s="614"/>
      <c r="F80" s="614"/>
      <c r="G80" s="614"/>
      <c r="H80" s="614"/>
      <c r="I80" s="614"/>
      <c r="J80" s="614"/>
      <c r="K80" s="614"/>
      <c r="L80" s="614"/>
      <c r="M80" s="614"/>
      <c r="N80" s="614"/>
      <c r="O80" s="614"/>
      <c r="P80" s="614"/>
      <c r="Q80" s="614"/>
      <c r="R80" s="614"/>
      <c r="S80" s="614"/>
      <c r="T80" s="614"/>
      <c r="U80" s="614"/>
      <c r="V80" s="614"/>
      <c r="W80" s="614"/>
      <c r="X80" s="614"/>
      <c r="Y80" s="614"/>
      <c r="Z80" s="614"/>
      <c r="AA80" s="614"/>
      <c r="AB80" s="614"/>
      <c r="AC80" s="614"/>
      <c r="AD80" s="614"/>
      <c r="AE80" s="614"/>
      <c r="AF80" s="615"/>
      <c r="AG80" s="1880"/>
      <c r="AH80" s="1880"/>
      <c r="AI80" s="1880"/>
      <c r="AJ80" s="1880"/>
      <c r="AK80" s="1880"/>
      <c r="AL80" s="1880"/>
      <c r="AM80" s="1880"/>
      <c r="AN80" s="1880"/>
      <c r="AO80" s="1880"/>
      <c r="AP80" s="1880"/>
      <c r="AQ80" s="1880"/>
      <c r="AR80" s="1880"/>
      <c r="AS80" s="1880"/>
    </row>
    <row r="81" spans="1:46" ht="15">
      <c r="A81" s="1877"/>
      <c r="B81" s="1877"/>
      <c r="C81" s="1877"/>
      <c r="D81" s="1877"/>
      <c r="E81" s="3">
        <f>SUM(E79:E80)</f>
        <v>0</v>
      </c>
      <c r="F81" s="3">
        <f t="shared" ref="F81:AE81" si="13">SUM(F79:F80)</f>
        <v>0</v>
      </c>
      <c r="G81" s="3">
        <f t="shared" si="13"/>
        <v>0</v>
      </c>
      <c r="H81" s="3">
        <f t="shared" si="13"/>
        <v>0</v>
      </c>
      <c r="I81" s="3">
        <f t="shared" si="13"/>
        <v>0</v>
      </c>
      <c r="J81" s="3">
        <f t="shared" si="13"/>
        <v>0</v>
      </c>
      <c r="K81" s="3">
        <f t="shared" si="13"/>
        <v>0</v>
      </c>
      <c r="L81" s="3">
        <f t="shared" si="13"/>
        <v>0</v>
      </c>
      <c r="M81" s="3">
        <f t="shared" si="13"/>
        <v>0</v>
      </c>
      <c r="N81" s="3">
        <f t="shared" si="13"/>
        <v>0</v>
      </c>
      <c r="O81" s="3">
        <f t="shared" si="13"/>
        <v>0</v>
      </c>
      <c r="P81" s="3">
        <f t="shared" si="13"/>
        <v>0</v>
      </c>
      <c r="Q81" s="3">
        <f t="shared" si="13"/>
        <v>0</v>
      </c>
      <c r="R81" s="3">
        <f t="shared" si="13"/>
        <v>0</v>
      </c>
      <c r="S81" s="3">
        <f t="shared" si="13"/>
        <v>0</v>
      </c>
      <c r="T81" s="3">
        <f t="shared" si="13"/>
        <v>0</v>
      </c>
      <c r="U81" s="3">
        <f t="shared" si="13"/>
        <v>0</v>
      </c>
      <c r="V81" s="3">
        <f t="shared" si="13"/>
        <v>0</v>
      </c>
      <c r="W81" s="3">
        <f t="shared" si="13"/>
        <v>0</v>
      </c>
      <c r="X81" s="3">
        <f t="shared" si="13"/>
        <v>0</v>
      </c>
      <c r="Y81" s="3">
        <f t="shared" si="13"/>
        <v>0</v>
      </c>
      <c r="Z81" s="3">
        <f t="shared" si="13"/>
        <v>0</v>
      </c>
      <c r="AA81" s="3">
        <f t="shared" si="13"/>
        <v>0</v>
      </c>
      <c r="AB81" s="3">
        <f t="shared" si="13"/>
        <v>0</v>
      </c>
      <c r="AC81" s="3">
        <f t="shared" si="13"/>
        <v>0</v>
      </c>
      <c r="AD81" s="3">
        <f t="shared" si="13"/>
        <v>0</v>
      </c>
      <c r="AE81" s="3">
        <f t="shared" si="13"/>
        <v>0</v>
      </c>
      <c r="AF81" s="4"/>
      <c r="AG81" s="111">
        <f>SUM(AG79)</f>
        <v>0</v>
      </c>
      <c r="AH81" s="111">
        <f t="shared" ref="AH81:AS81" si="14">SUM(AH79)</f>
        <v>0</v>
      </c>
      <c r="AI81" s="111">
        <f t="shared" si="14"/>
        <v>0</v>
      </c>
      <c r="AJ81" s="111">
        <f t="shared" si="14"/>
        <v>0</v>
      </c>
      <c r="AK81" s="111">
        <f t="shared" si="14"/>
        <v>0</v>
      </c>
      <c r="AL81" s="111">
        <f t="shared" si="14"/>
        <v>0</v>
      </c>
      <c r="AM81" s="111">
        <f t="shared" si="14"/>
        <v>0</v>
      </c>
      <c r="AN81" s="111">
        <f t="shared" si="14"/>
        <v>0</v>
      </c>
      <c r="AO81" s="111">
        <f t="shared" si="14"/>
        <v>0</v>
      </c>
      <c r="AP81" s="111">
        <f t="shared" si="14"/>
        <v>0</v>
      </c>
      <c r="AQ81" s="111">
        <f t="shared" si="14"/>
        <v>0</v>
      </c>
      <c r="AR81" s="111">
        <f t="shared" si="14"/>
        <v>0</v>
      </c>
      <c r="AS81" s="111">
        <f t="shared" si="14"/>
        <v>0</v>
      </c>
      <c r="AT81" s="1"/>
    </row>
    <row r="82" spans="1:46" ht="19.5" thickBot="1">
      <c r="A82" s="318"/>
      <c r="B82" s="318"/>
      <c r="C82" s="318"/>
      <c r="D82" s="31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customFormat="1" ht="15">
      <c r="A83" s="1881" t="s">
        <v>251</v>
      </c>
      <c r="B83" s="1884" t="s">
        <v>53</v>
      </c>
      <c r="C83" s="1887" t="s">
        <v>378</v>
      </c>
      <c r="D83" s="575" t="s">
        <v>252</v>
      </c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4"/>
      <c r="S83" s="614"/>
      <c r="T83" s="614"/>
      <c r="U83" s="614"/>
      <c r="V83" s="614"/>
      <c r="W83" s="614"/>
      <c r="X83" s="614"/>
      <c r="Y83" s="614"/>
      <c r="Z83" s="614"/>
      <c r="AA83" s="614"/>
      <c r="AB83" s="614"/>
      <c r="AC83" s="614"/>
      <c r="AD83" s="614"/>
      <c r="AE83" s="614"/>
      <c r="AF83" s="615"/>
      <c r="AG83" s="1878"/>
      <c r="AH83" s="1878"/>
      <c r="AI83" s="1878"/>
      <c r="AJ83" s="1878"/>
      <c r="AK83" s="1878"/>
      <c r="AL83" s="1878"/>
      <c r="AM83" s="1878"/>
      <c r="AN83" s="1878"/>
      <c r="AO83" s="1878"/>
      <c r="AP83" s="1878"/>
      <c r="AQ83" s="1878"/>
      <c r="AR83" s="1878"/>
      <c r="AS83" s="1878"/>
    </row>
    <row r="84" spans="1:46" customFormat="1" ht="15">
      <c r="A84" s="1882"/>
      <c r="B84" s="1885"/>
      <c r="C84" s="1888"/>
      <c r="D84" s="598" t="s">
        <v>253</v>
      </c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  <c r="P84" s="614"/>
      <c r="Q84" s="614"/>
      <c r="R84" s="614"/>
      <c r="S84" s="614"/>
      <c r="T84" s="614"/>
      <c r="U84" s="614"/>
      <c r="V84" s="614"/>
      <c r="W84" s="614"/>
      <c r="X84" s="614"/>
      <c r="Y84" s="614"/>
      <c r="Z84" s="614"/>
      <c r="AA84" s="614"/>
      <c r="AB84" s="614"/>
      <c r="AC84" s="614"/>
      <c r="AD84" s="614"/>
      <c r="AE84" s="614"/>
      <c r="AF84" s="615"/>
      <c r="AG84" s="1879"/>
      <c r="AH84" s="1879"/>
      <c r="AI84" s="1879"/>
      <c r="AJ84" s="1879"/>
      <c r="AK84" s="1879"/>
      <c r="AL84" s="1879"/>
      <c r="AM84" s="1879"/>
      <c r="AN84" s="1879"/>
      <c r="AO84" s="1879"/>
      <c r="AP84" s="1879"/>
      <c r="AQ84" s="1879"/>
      <c r="AR84" s="1879"/>
      <c r="AS84" s="1879"/>
    </row>
    <row r="85" spans="1:46" customFormat="1" ht="15">
      <c r="A85" s="1882"/>
      <c r="B85" s="1885"/>
      <c r="C85" s="1888"/>
      <c r="D85" s="598" t="s">
        <v>254</v>
      </c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  <c r="P85" s="614"/>
      <c r="Q85" s="614"/>
      <c r="R85" s="614"/>
      <c r="S85" s="614"/>
      <c r="T85" s="614"/>
      <c r="U85" s="614"/>
      <c r="V85" s="614"/>
      <c r="W85" s="614"/>
      <c r="X85" s="614"/>
      <c r="Y85" s="614"/>
      <c r="Z85" s="614"/>
      <c r="AA85" s="614"/>
      <c r="AB85" s="614"/>
      <c r="AC85" s="614"/>
      <c r="AD85" s="614"/>
      <c r="AE85" s="614"/>
      <c r="AF85" s="615"/>
      <c r="AG85" s="1879"/>
      <c r="AH85" s="1879"/>
      <c r="AI85" s="1879"/>
      <c r="AJ85" s="1879"/>
      <c r="AK85" s="1879"/>
      <c r="AL85" s="1879"/>
      <c r="AM85" s="1879"/>
      <c r="AN85" s="1879"/>
      <c r="AO85" s="1879"/>
      <c r="AP85" s="1879"/>
      <c r="AQ85" s="1879"/>
      <c r="AR85" s="1879"/>
      <c r="AS85" s="1879"/>
    </row>
    <row r="86" spans="1:46" customFormat="1" thickBot="1">
      <c r="A86" s="1883"/>
      <c r="B86" s="1886"/>
      <c r="C86" s="1889"/>
      <c r="D86" s="597" t="s">
        <v>255</v>
      </c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  <c r="P86" s="614"/>
      <c r="Q86" s="614"/>
      <c r="R86" s="614"/>
      <c r="S86" s="614"/>
      <c r="T86" s="614"/>
      <c r="U86" s="614"/>
      <c r="V86" s="614"/>
      <c r="W86" s="614"/>
      <c r="X86" s="614"/>
      <c r="Y86" s="614"/>
      <c r="Z86" s="614"/>
      <c r="AA86" s="614"/>
      <c r="AB86" s="614"/>
      <c r="AC86" s="614"/>
      <c r="AD86" s="614"/>
      <c r="AE86" s="614"/>
      <c r="AF86" s="615"/>
      <c r="AG86" s="1880"/>
      <c r="AH86" s="1880"/>
      <c r="AI86" s="1880"/>
      <c r="AJ86" s="1880"/>
      <c r="AK86" s="1880"/>
      <c r="AL86" s="1880"/>
      <c r="AM86" s="1880"/>
      <c r="AN86" s="1880"/>
      <c r="AO86" s="1880"/>
      <c r="AP86" s="1880"/>
      <c r="AQ86" s="1880"/>
      <c r="AR86" s="1880"/>
      <c r="AS86" s="1880"/>
    </row>
    <row r="87" spans="1:46" ht="15">
      <c r="A87" s="1877"/>
      <c r="B87" s="1877"/>
      <c r="C87" s="1877"/>
      <c r="D87" s="1877"/>
      <c r="E87" s="3">
        <f>SUM(E83:E86)</f>
        <v>0</v>
      </c>
      <c r="F87" s="3">
        <f t="shared" ref="F87:AE87" si="15">SUM(F83:F86)</f>
        <v>0</v>
      </c>
      <c r="G87" s="3">
        <f t="shared" si="15"/>
        <v>0</v>
      </c>
      <c r="H87" s="3">
        <f t="shared" si="15"/>
        <v>0</v>
      </c>
      <c r="I87" s="3">
        <f t="shared" si="15"/>
        <v>0</v>
      </c>
      <c r="J87" s="3">
        <f t="shared" si="15"/>
        <v>0</v>
      </c>
      <c r="K87" s="3">
        <f t="shared" si="15"/>
        <v>0</v>
      </c>
      <c r="L87" s="3">
        <f t="shared" si="15"/>
        <v>0</v>
      </c>
      <c r="M87" s="3">
        <f t="shared" si="15"/>
        <v>0</v>
      </c>
      <c r="N87" s="3">
        <f t="shared" si="15"/>
        <v>0</v>
      </c>
      <c r="O87" s="3">
        <f t="shared" si="15"/>
        <v>0</v>
      </c>
      <c r="P87" s="3">
        <f t="shared" si="15"/>
        <v>0</v>
      </c>
      <c r="Q87" s="3">
        <f t="shared" si="15"/>
        <v>0</v>
      </c>
      <c r="R87" s="3">
        <f t="shared" si="15"/>
        <v>0</v>
      </c>
      <c r="S87" s="3">
        <f t="shared" si="15"/>
        <v>0</v>
      </c>
      <c r="T87" s="3">
        <f t="shared" si="15"/>
        <v>0</v>
      </c>
      <c r="U87" s="3">
        <f t="shared" si="15"/>
        <v>0</v>
      </c>
      <c r="V87" s="3">
        <f t="shared" si="15"/>
        <v>0</v>
      </c>
      <c r="W87" s="3">
        <f t="shared" si="15"/>
        <v>0</v>
      </c>
      <c r="X87" s="3">
        <f t="shared" si="15"/>
        <v>0</v>
      </c>
      <c r="Y87" s="3">
        <f t="shared" si="15"/>
        <v>0</v>
      </c>
      <c r="Z87" s="3">
        <f t="shared" si="15"/>
        <v>0</v>
      </c>
      <c r="AA87" s="3">
        <f t="shared" si="15"/>
        <v>0</v>
      </c>
      <c r="AB87" s="3">
        <f t="shared" si="15"/>
        <v>0</v>
      </c>
      <c r="AC87" s="3">
        <f t="shared" si="15"/>
        <v>0</v>
      </c>
      <c r="AD87" s="3">
        <f t="shared" si="15"/>
        <v>0</v>
      </c>
      <c r="AE87" s="3">
        <f t="shared" si="15"/>
        <v>0</v>
      </c>
      <c r="AF87" s="4"/>
      <c r="AG87" s="111">
        <f>SUM(AG83)</f>
        <v>0</v>
      </c>
      <c r="AH87" s="111">
        <f t="shared" ref="AH87:AS87" si="16">SUM(AH83)</f>
        <v>0</v>
      </c>
      <c r="AI87" s="111">
        <f t="shared" si="16"/>
        <v>0</v>
      </c>
      <c r="AJ87" s="111">
        <f t="shared" si="16"/>
        <v>0</v>
      </c>
      <c r="AK87" s="111">
        <f t="shared" si="16"/>
        <v>0</v>
      </c>
      <c r="AL87" s="111">
        <f t="shared" si="16"/>
        <v>0</v>
      </c>
      <c r="AM87" s="111">
        <f t="shared" si="16"/>
        <v>0</v>
      </c>
      <c r="AN87" s="111">
        <f t="shared" si="16"/>
        <v>0</v>
      </c>
      <c r="AO87" s="111">
        <f t="shared" si="16"/>
        <v>0</v>
      </c>
      <c r="AP87" s="111">
        <f t="shared" si="16"/>
        <v>0</v>
      </c>
      <c r="AQ87" s="111">
        <f t="shared" si="16"/>
        <v>0</v>
      </c>
      <c r="AR87" s="111">
        <f t="shared" si="16"/>
        <v>0</v>
      </c>
      <c r="AS87" s="111">
        <f t="shared" si="16"/>
        <v>0</v>
      </c>
      <c r="AT87" s="1"/>
    </row>
    <row r="88" spans="1:46" ht="19.5" thickBot="1">
      <c r="A88" s="318"/>
      <c r="B88" s="318"/>
      <c r="C88" s="318"/>
      <c r="D88" s="31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customFormat="1" ht="15">
      <c r="A89" s="1890" t="s">
        <v>46</v>
      </c>
      <c r="B89" s="1893" t="s">
        <v>165</v>
      </c>
      <c r="C89" s="1896" t="s">
        <v>256</v>
      </c>
      <c r="D89" s="599" t="s">
        <v>157</v>
      </c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  <c r="P89" s="614"/>
      <c r="Q89" s="614"/>
      <c r="R89" s="614"/>
      <c r="S89" s="614"/>
      <c r="T89" s="614"/>
      <c r="U89" s="614"/>
      <c r="V89" s="614"/>
      <c r="W89" s="614"/>
      <c r="X89" s="614"/>
      <c r="Y89" s="614"/>
      <c r="Z89" s="614"/>
      <c r="AA89" s="614"/>
      <c r="AB89" s="614"/>
      <c r="AC89" s="614"/>
      <c r="AD89" s="614"/>
      <c r="AE89" s="614"/>
      <c r="AF89" s="615"/>
      <c r="AG89" s="1878"/>
      <c r="AH89" s="1878"/>
      <c r="AI89" s="1878"/>
      <c r="AJ89" s="1878"/>
      <c r="AK89" s="1878"/>
      <c r="AL89" s="1878"/>
      <c r="AM89" s="1878"/>
      <c r="AN89" s="1878"/>
      <c r="AO89" s="1878"/>
      <c r="AP89" s="1878"/>
      <c r="AQ89" s="1878"/>
      <c r="AR89" s="1878"/>
      <c r="AS89" s="1878"/>
    </row>
    <row r="90" spans="1:46" customFormat="1" ht="15">
      <c r="A90" s="1891"/>
      <c r="B90" s="1894"/>
      <c r="C90" s="1897"/>
      <c r="D90" s="600" t="s">
        <v>158</v>
      </c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  <c r="P90" s="614"/>
      <c r="Q90" s="614"/>
      <c r="R90" s="614"/>
      <c r="S90" s="614"/>
      <c r="T90" s="614"/>
      <c r="U90" s="614"/>
      <c r="V90" s="614"/>
      <c r="W90" s="614"/>
      <c r="X90" s="614"/>
      <c r="Y90" s="614"/>
      <c r="Z90" s="614"/>
      <c r="AA90" s="614"/>
      <c r="AB90" s="614"/>
      <c r="AC90" s="614"/>
      <c r="AD90" s="614"/>
      <c r="AE90" s="614"/>
      <c r="AF90" s="615"/>
      <c r="AG90" s="1879"/>
      <c r="AH90" s="1879"/>
      <c r="AI90" s="1879"/>
      <c r="AJ90" s="1879"/>
      <c r="AK90" s="1879"/>
      <c r="AL90" s="1879"/>
      <c r="AM90" s="1879"/>
      <c r="AN90" s="1879"/>
      <c r="AO90" s="1879"/>
      <c r="AP90" s="1879"/>
      <c r="AQ90" s="1879"/>
      <c r="AR90" s="1879"/>
      <c r="AS90" s="1879"/>
    </row>
    <row r="91" spans="1:46" customFormat="1" ht="15">
      <c r="A91" s="1891"/>
      <c r="B91" s="1894"/>
      <c r="C91" s="1897"/>
      <c r="D91" s="600" t="s">
        <v>49</v>
      </c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  <c r="P91" s="614"/>
      <c r="Q91" s="614"/>
      <c r="R91" s="614"/>
      <c r="S91" s="614"/>
      <c r="T91" s="614"/>
      <c r="U91" s="614"/>
      <c r="V91" s="614"/>
      <c r="W91" s="614"/>
      <c r="X91" s="614"/>
      <c r="Y91" s="614"/>
      <c r="Z91" s="614"/>
      <c r="AA91" s="614"/>
      <c r="AB91" s="614"/>
      <c r="AC91" s="614"/>
      <c r="AD91" s="614"/>
      <c r="AE91" s="614"/>
      <c r="AF91" s="615"/>
      <c r="AG91" s="1879"/>
      <c r="AH91" s="1879"/>
      <c r="AI91" s="1879"/>
      <c r="AJ91" s="1879"/>
      <c r="AK91" s="1879"/>
      <c r="AL91" s="1879"/>
      <c r="AM91" s="1879"/>
      <c r="AN91" s="1879"/>
      <c r="AO91" s="1879"/>
      <c r="AP91" s="1879"/>
      <c r="AQ91" s="1879"/>
      <c r="AR91" s="1879"/>
      <c r="AS91" s="1879"/>
    </row>
    <row r="92" spans="1:46" customFormat="1" thickBot="1">
      <c r="A92" s="1892"/>
      <c r="B92" s="1895"/>
      <c r="C92" s="1898"/>
      <c r="D92" s="601" t="s">
        <v>48</v>
      </c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  <c r="P92" s="614"/>
      <c r="Q92" s="614"/>
      <c r="R92" s="614"/>
      <c r="S92" s="614"/>
      <c r="T92" s="614"/>
      <c r="U92" s="614"/>
      <c r="V92" s="614"/>
      <c r="W92" s="614"/>
      <c r="X92" s="614"/>
      <c r="Y92" s="614"/>
      <c r="Z92" s="614"/>
      <c r="AA92" s="614"/>
      <c r="AB92" s="614"/>
      <c r="AC92" s="614"/>
      <c r="AD92" s="614"/>
      <c r="AE92" s="614"/>
      <c r="AF92" s="615"/>
      <c r="AG92" s="1880"/>
      <c r="AH92" s="1880"/>
      <c r="AI92" s="1880"/>
      <c r="AJ92" s="1880"/>
      <c r="AK92" s="1880"/>
      <c r="AL92" s="1880"/>
      <c r="AM92" s="1880"/>
      <c r="AN92" s="1880"/>
      <c r="AO92" s="1880"/>
      <c r="AP92" s="1880"/>
      <c r="AQ92" s="1880"/>
      <c r="AR92" s="1880"/>
      <c r="AS92" s="1880"/>
    </row>
    <row r="93" spans="1:46" ht="14.45" customHeight="1">
      <c r="A93" s="1877"/>
      <c r="B93" s="1877"/>
      <c r="C93" s="1877"/>
      <c r="D93" s="1877"/>
      <c r="E93" s="3">
        <f t="shared" ref="E93:V93" si="17">SUM(E89:E92)</f>
        <v>0</v>
      </c>
      <c r="F93" s="3">
        <f t="shared" si="17"/>
        <v>0</v>
      </c>
      <c r="G93" s="3">
        <f t="shared" si="17"/>
        <v>0</v>
      </c>
      <c r="H93" s="3">
        <f t="shared" si="17"/>
        <v>0</v>
      </c>
      <c r="I93" s="3">
        <f t="shared" si="17"/>
        <v>0</v>
      </c>
      <c r="J93" s="3">
        <f t="shared" si="17"/>
        <v>0</v>
      </c>
      <c r="K93" s="3">
        <f t="shared" si="17"/>
        <v>0</v>
      </c>
      <c r="L93" s="3">
        <f t="shared" si="17"/>
        <v>0</v>
      </c>
      <c r="M93" s="3">
        <f t="shared" si="17"/>
        <v>0</v>
      </c>
      <c r="N93" s="3">
        <f t="shared" si="17"/>
        <v>0</v>
      </c>
      <c r="O93" s="3">
        <f t="shared" si="17"/>
        <v>0</v>
      </c>
      <c r="P93" s="3">
        <f t="shared" si="17"/>
        <v>0</v>
      </c>
      <c r="Q93" s="3">
        <f t="shared" si="17"/>
        <v>0</v>
      </c>
      <c r="R93" s="3">
        <f t="shared" si="17"/>
        <v>0</v>
      </c>
      <c r="S93" s="3">
        <f t="shared" si="17"/>
        <v>0</v>
      </c>
      <c r="T93" s="3">
        <f t="shared" si="17"/>
        <v>0</v>
      </c>
      <c r="U93" s="3">
        <f t="shared" si="17"/>
        <v>0</v>
      </c>
      <c r="V93" s="3">
        <f t="shared" si="17"/>
        <v>0</v>
      </c>
      <c r="W93" s="3">
        <f t="shared" ref="W93:AE93" si="18">SUM(W89:W92)</f>
        <v>0</v>
      </c>
      <c r="X93" s="3">
        <f t="shared" si="18"/>
        <v>0</v>
      </c>
      <c r="Y93" s="3">
        <f t="shared" si="18"/>
        <v>0</v>
      </c>
      <c r="Z93" s="3">
        <f t="shared" si="18"/>
        <v>0</v>
      </c>
      <c r="AA93" s="3">
        <f t="shared" si="18"/>
        <v>0</v>
      </c>
      <c r="AB93" s="3">
        <f t="shared" si="18"/>
        <v>0</v>
      </c>
      <c r="AC93" s="3">
        <f t="shared" si="18"/>
        <v>0</v>
      </c>
      <c r="AD93" s="3">
        <f t="shared" si="18"/>
        <v>0</v>
      </c>
      <c r="AE93" s="3">
        <f t="shared" si="18"/>
        <v>0</v>
      </c>
      <c r="AF93" s="4"/>
      <c r="AG93" s="111">
        <f t="shared" ref="AG93:AS93" si="19">SUM(AG89)</f>
        <v>0</v>
      </c>
      <c r="AH93" s="111">
        <f t="shared" si="19"/>
        <v>0</v>
      </c>
      <c r="AI93" s="111">
        <f t="shared" si="19"/>
        <v>0</v>
      </c>
      <c r="AJ93" s="111">
        <f t="shared" si="19"/>
        <v>0</v>
      </c>
      <c r="AK93" s="111">
        <f t="shared" si="19"/>
        <v>0</v>
      </c>
      <c r="AL93" s="111">
        <f t="shared" si="19"/>
        <v>0</v>
      </c>
      <c r="AM93" s="111">
        <f t="shared" si="19"/>
        <v>0</v>
      </c>
      <c r="AN93" s="111">
        <f t="shared" si="19"/>
        <v>0</v>
      </c>
      <c r="AO93" s="111">
        <f t="shared" si="19"/>
        <v>0</v>
      </c>
      <c r="AP93" s="111">
        <f t="shared" si="19"/>
        <v>0</v>
      </c>
      <c r="AQ93" s="111">
        <f t="shared" si="19"/>
        <v>0</v>
      </c>
      <c r="AR93" s="111">
        <f t="shared" si="19"/>
        <v>0</v>
      </c>
      <c r="AS93" s="111">
        <f t="shared" si="19"/>
        <v>0</v>
      </c>
      <c r="AT93" s="1"/>
    </row>
    <row r="94" spans="1:46" ht="19.5" thickBot="1">
      <c r="A94" s="318"/>
      <c r="B94" s="318"/>
      <c r="C94" s="318"/>
      <c r="D94" s="318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customFormat="1" ht="15">
      <c r="A95" s="1890" t="s">
        <v>46</v>
      </c>
      <c r="B95" s="1893" t="s">
        <v>166</v>
      </c>
      <c r="C95" s="1896" t="s">
        <v>257</v>
      </c>
      <c r="D95" s="599" t="s">
        <v>159</v>
      </c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  <c r="P95" s="614"/>
      <c r="Q95" s="614"/>
      <c r="R95" s="614"/>
      <c r="S95" s="614"/>
      <c r="T95" s="614"/>
      <c r="U95" s="614"/>
      <c r="V95" s="614"/>
      <c r="W95" s="614"/>
      <c r="X95" s="614"/>
      <c r="Y95" s="614"/>
      <c r="Z95" s="614"/>
      <c r="AA95" s="614"/>
      <c r="AB95" s="614"/>
      <c r="AC95" s="614"/>
      <c r="AD95" s="614"/>
      <c r="AE95" s="614"/>
      <c r="AF95" s="615"/>
      <c r="AG95" s="1878"/>
      <c r="AH95" s="1878"/>
      <c r="AI95" s="1878"/>
      <c r="AJ95" s="1878"/>
      <c r="AK95" s="1878"/>
      <c r="AL95" s="1878"/>
      <c r="AM95" s="1878"/>
      <c r="AN95" s="1878"/>
      <c r="AO95" s="1878"/>
      <c r="AP95" s="1878"/>
      <c r="AQ95" s="1878"/>
      <c r="AR95" s="1878"/>
      <c r="AS95" s="1878"/>
    </row>
    <row r="96" spans="1:46" customFormat="1" ht="15">
      <c r="A96" s="1891"/>
      <c r="B96" s="1894"/>
      <c r="C96" s="1897"/>
      <c r="D96" s="600" t="s">
        <v>47</v>
      </c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  <c r="P96" s="614"/>
      <c r="Q96" s="614"/>
      <c r="R96" s="614"/>
      <c r="S96" s="614"/>
      <c r="T96" s="614"/>
      <c r="U96" s="614"/>
      <c r="V96" s="614"/>
      <c r="W96" s="614"/>
      <c r="X96" s="614"/>
      <c r="Y96" s="614"/>
      <c r="Z96" s="614"/>
      <c r="AA96" s="614"/>
      <c r="AB96" s="614"/>
      <c r="AC96" s="614"/>
      <c r="AD96" s="614"/>
      <c r="AE96" s="614"/>
      <c r="AF96" s="615"/>
      <c r="AG96" s="1879"/>
      <c r="AH96" s="1879"/>
      <c r="AI96" s="1879"/>
      <c r="AJ96" s="1879"/>
      <c r="AK96" s="1879"/>
      <c r="AL96" s="1879"/>
      <c r="AM96" s="1879"/>
      <c r="AN96" s="1879"/>
      <c r="AO96" s="1879"/>
      <c r="AP96" s="1879"/>
      <c r="AQ96" s="1879"/>
      <c r="AR96" s="1879"/>
      <c r="AS96" s="1879"/>
    </row>
    <row r="97" spans="1:46" customFormat="1" ht="15">
      <c r="A97" s="1891"/>
      <c r="B97" s="1894"/>
      <c r="C97" s="1897"/>
      <c r="D97" s="600" t="s">
        <v>160</v>
      </c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  <c r="P97" s="614"/>
      <c r="Q97" s="614"/>
      <c r="R97" s="614"/>
      <c r="S97" s="614"/>
      <c r="T97" s="614"/>
      <c r="U97" s="614"/>
      <c r="V97" s="614"/>
      <c r="W97" s="614"/>
      <c r="X97" s="614"/>
      <c r="Y97" s="614"/>
      <c r="Z97" s="614"/>
      <c r="AA97" s="614"/>
      <c r="AB97" s="614"/>
      <c r="AC97" s="614"/>
      <c r="AD97" s="614"/>
      <c r="AE97" s="614"/>
      <c r="AF97" s="615"/>
      <c r="AG97" s="1879"/>
      <c r="AH97" s="1879"/>
      <c r="AI97" s="1879"/>
      <c r="AJ97" s="1879"/>
      <c r="AK97" s="1879"/>
      <c r="AL97" s="1879"/>
      <c r="AM97" s="1879"/>
      <c r="AN97" s="1879"/>
      <c r="AO97" s="1879"/>
      <c r="AP97" s="1879"/>
      <c r="AQ97" s="1879"/>
      <c r="AR97" s="1879"/>
      <c r="AS97" s="1879"/>
    </row>
    <row r="98" spans="1:46" customFormat="1" ht="15">
      <c r="A98" s="1891"/>
      <c r="B98" s="1894"/>
      <c r="C98" s="1897"/>
      <c r="D98" s="600" t="s">
        <v>161</v>
      </c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  <c r="P98" s="614"/>
      <c r="Q98" s="614"/>
      <c r="R98" s="614"/>
      <c r="S98" s="614"/>
      <c r="T98" s="614"/>
      <c r="U98" s="614"/>
      <c r="V98" s="614"/>
      <c r="W98" s="614"/>
      <c r="X98" s="614"/>
      <c r="Y98" s="614"/>
      <c r="Z98" s="614"/>
      <c r="AA98" s="614"/>
      <c r="AB98" s="614"/>
      <c r="AC98" s="614"/>
      <c r="AD98" s="614"/>
      <c r="AE98" s="614"/>
      <c r="AF98" s="615"/>
      <c r="AG98" s="1879"/>
      <c r="AH98" s="1879"/>
      <c r="AI98" s="1879"/>
      <c r="AJ98" s="1879"/>
      <c r="AK98" s="1879"/>
      <c r="AL98" s="1879"/>
      <c r="AM98" s="1879"/>
      <c r="AN98" s="1879"/>
      <c r="AO98" s="1879"/>
      <c r="AP98" s="1879"/>
      <c r="AQ98" s="1879"/>
      <c r="AR98" s="1879"/>
      <c r="AS98" s="1879"/>
    </row>
    <row r="99" spans="1:46" customFormat="1" ht="15">
      <c r="A99" s="1891"/>
      <c r="B99" s="1894"/>
      <c r="C99" s="1897"/>
      <c r="D99" s="600" t="s">
        <v>50</v>
      </c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  <c r="P99" s="614"/>
      <c r="Q99" s="614"/>
      <c r="R99" s="614"/>
      <c r="S99" s="614"/>
      <c r="T99" s="614"/>
      <c r="U99" s="614"/>
      <c r="V99" s="614"/>
      <c r="W99" s="614"/>
      <c r="X99" s="614"/>
      <c r="Y99" s="614"/>
      <c r="Z99" s="614"/>
      <c r="AA99" s="614"/>
      <c r="AB99" s="614"/>
      <c r="AC99" s="614"/>
      <c r="AD99" s="614"/>
      <c r="AE99" s="614"/>
      <c r="AF99" s="615"/>
      <c r="AG99" s="1879"/>
      <c r="AH99" s="1879"/>
      <c r="AI99" s="1879"/>
      <c r="AJ99" s="1879"/>
      <c r="AK99" s="1879"/>
      <c r="AL99" s="1879"/>
      <c r="AM99" s="1879"/>
      <c r="AN99" s="1879"/>
      <c r="AO99" s="1879"/>
      <c r="AP99" s="1879"/>
      <c r="AQ99" s="1879"/>
      <c r="AR99" s="1879"/>
      <c r="AS99" s="1879"/>
    </row>
    <row r="100" spans="1:46" customFormat="1" thickBot="1">
      <c r="A100" s="1892"/>
      <c r="B100" s="1895"/>
      <c r="C100" s="1898"/>
      <c r="D100" s="601" t="s">
        <v>162</v>
      </c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  <c r="P100" s="614"/>
      <c r="Q100" s="614"/>
      <c r="R100" s="614"/>
      <c r="S100" s="614"/>
      <c r="T100" s="614"/>
      <c r="U100" s="614"/>
      <c r="V100" s="614"/>
      <c r="W100" s="614"/>
      <c r="X100" s="614"/>
      <c r="Y100" s="614"/>
      <c r="Z100" s="614"/>
      <c r="AA100" s="614"/>
      <c r="AB100" s="614"/>
      <c r="AC100" s="614"/>
      <c r="AD100" s="614"/>
      <c r="AE100" s="614"/>
      <c r="AF100" s="615"/>
      <c r="AG100" s="1880"/>
      <c r="AH100" s="1880"/>
      <c r="AI100" s="1880"/>
      <c r="AJ100" s="1880"/>
      <c r="AK100" s="1880"/>
      <c r="AL100" s="1880"/>
      <c r="AM100" s="1880"/>
      <c r="AN100" s="1880"/>
      <c r="AO100" s="1880"/>
      <c r="AP100" s="1880"/>
      <c r="AQ100" s="1880"/>
      <c r="AR100" s="1880"/>
      <c r="AS100" s="1880"/>
    </row>
    <row r="101" spans="1:46" ht="14.45" customHeight="1">
      <c r="A101" s="1877"/>
      <c r="B101" s="1877"/>
      <c r="C101" s="1877"/>
      <c r="D101" s="1877"/>
      <c r="E101" s="3">
        <f t="shared" ref="E101:V101" si="20">SUM(E95:E100)</f>
        <v>0</v>
      </c>
      <c r="F101" s="3">
        <f t="shared" si="20"/>
        <v>0</v>
      </c>
      <c r="G101" s="3">
        <f t="shared" si="20"/>
        <v>0</v>
      </c>
      <c r="H101" s="3">
        <f t="shared" si="20"/>
        <v>0</v>
      </c>
      <c r="I101" s="3">
        <f t="shared" si="20"/>
        <v>0</v>
      </c>
      <c r="J101" s="3">
        <f t="shared" si="20"/>
        <v>0</v>
      </c>
      <c r="K101" s="3">
        <f t="shared" si="20"/>
        <v>0</v>
      </c>
      <c r="L101" s="3">
        <f t="shared" si="20"/>
        <v>0</v>
      </c>
      <c r="M101" s="3">
        <f t="shared" si="20"/>
        <v>0</v>
      </c>
      <c r="N101" s="3">
        <f t="shared" si="20"/>
        <v>0</v>
      </c>
      <c r="O101" s="3">
        <f t="shared" si="20"/>
        <v>0</v>
      </c>
      <c r="P101" s="3">
        <f t="shared" si="20"/>
        <v>0</v>
      </c>
      <c r="Q101" s="3">
        <f t="shared" si="20"/>
        <v>0</v>
      </c>
      <c r="R101" s="3">
        <f t="shared" si="20"/>
        <v>0</v>
      </c>
      <c r="S101" s="3">
        <f t="shared" si="20"/>
        <v>0</v>
      </c>
      <c r="T101" s="3">
        <f t="shared" si="20"/>
        <v>0</v>
      </c>
      <c r="U101" s="3">
        <f t="shared" si="20"/>
        <v>0</v>
      </c>
      <c r="V101" s="3">
        <f t="shared" si="20"/>
        <v>0</v>
      </c>
      <c r="W101" s="3">
        <f t="shared" ref="W101:AE101" si="21">SUM(W95:W100)</f>
        <v>0</v>
      </c>
      <c r="X101" s="3">
        <f t="shared" si="21"/>
        <v>0</v>
      </c>
      <c r="Y101" s="3">
        <f t="shared" si="21"/>
        <v>0</v>
      </c>
      <c r="Z101" s="3">
        <f t="shared" si="21"/>
        <v>0</v>
      </c>
      <c r="AA101" s="3">
        <f t="shared" si="21"/>
        <v>0</v>
      </c>
      <c r="AB101" s="3">
        <f t="shared" si="21"/>
        <v>0</v>
      </c>
      <c r="AC101" s="3">
        <f t="shared" si="21"/>
        <v>0</v>
      </c>
      <c r="AD101" s="3">
        <f t="shared" si="21"/>
        <v>0</v>
      </c>
      <c r="AE101" s="3">
        <f t="shared" si="21"/>
        <v>0</v>
      </c>
      <c r="AF101" s="4"/>
      <c r="AG101" s="111">
        <f t="shared" ref="AG101:AS101" si="22">SUM(AG95)</f>
        <v>0</v>
      </c>
      <c r="AH101" s="111">
        <f t="shared" si="22"/>
        <v>0</v>
      </c>
      <c r="AI101" s="111">
        <f t="shared" si="22"/>
        <v>0</v>
      </c>
      <c r="AJ101" s="111">
        <f t="shared" si="22"/>
        <v>0</v>
      </c>
      <c r="AK101" s="111">
        <f t="shared" si="22"/>
        <v>0</v>
      </c>
      <c r="AL101" s="111">
        <f t="shared" si="22"/>
        <v>0</v>
      </c>
      <c r="AM101" s="111">
        <f t="shared" si="22"/>
        <v>0</v>
      </c>
      <c r="AN101" s="111">
        <f t="shared" si="22"/>
        <v>0</v>
      </c>
      <c r="AO101" s="111">
        <f t="shared" si="22"/>
        <v>0</v>
      </c>
      <c r="AP101" s="111">
        <f t="shared" si="22"/>
        <v>0</v>
      </c>
      <c r="AQ101" s="111">
        <f t="shared" si="22"/>
        <v>0</v>
      </c>
      <c r="AR101" s="111">
        <f t="shared" si="22"/>
        <v>0</v>
      </c>
      <c r="AS101" s="111">
        <f t="shared" si="22"/>
        <v>0</v>
      </c>
      <c r="AT101" s="1"/>
    </row>
    <row r="102" spans="1:46" ht="19.5" thickBot="1">
      <c r="A102" s="318"/>
      <c r="B102" s="318"/>
      <c r="C102" s="318"/>
      <c r="D102" s="318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1:46" customFormat="1" ht="15">
      <c r="A103" s="1881" t="s">
        <v>303</v>
      </c>
      <c r="B103" s="1884" t="s">
        <v>169</v>
      </c>
      <c r="C103" s="1887" t="s">
        <v>381</v>
      </c>
      <c r="D103" s="575" t="s">
        <v>304</v>
      </c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  <c r="P103" s="614"/>
      <c r="Q103" s="614"/>
      <c r="R103" s="614"/>
      <c r="S103" s="614"/>
      <c r="T103" s="614"/>
      <c r="U103" s="614"/>
      <c r="V103" s="614"/>
      <c r="W103" s="614"/>
      <c r="X103" s="614"/>
      <c r="Y103" s="614"/>
      <c r="Z103" s="614"/>
      <c r="AA103" s="614"/>
      <c r="AB103" s="614"/>
      <c r="AC103" s="614"/>
      <c r="AD103" s="614"/>
      <c r="AE103" s="614"/>
      <c r="AF103" s="615"/>
      <c r="AG103" s="1878"/>
      <c r="AH103" s="1878"/>
      <c r="AI103" s="1878"/>
      <c r="AJ103" s="1878"/>
      <c r="AK103" s="1878"/>
      <c r="AL103" s="1878"/>
      <c r="AM103" s="1878"/>
      <c r="AN103" s="1878"/>
      <c r="AO103" s="1878"/>
      <c r="AP103" s="1878"/>
      <c r="AQ103" s="1878"/>
      <c r="AR103" s="1878"/>
      <c r="AS103" s="1878"/>
    </row>
    <row r="104" spans="1:46" customFormat="1" ht="15">
      <c r="A104" s="1882"/>
      <c r="B104" s="1885"/>
      <c r="C104" s="1888"/>
      <c r="D104" s="576" t="s">
        <v>305</v>
      </c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  <c r="P104" s="614"/>
      <c r="Q104" s="614"/>
      <c r="R104" s="614"/>
      <c r="S104" s="614"/>
      <c r="T104" s="614"/>
      <c r="U104" s="614"/>
      <c r="V104" s="614"/>
      <c r="W104" s="614"/>
      <c r="X104" s="614"/>
      <c r="Y104" s="614"/>
      <c r="Z104" s="614"/>
      <c r="AA104" s="614"/>
      <c r="AB104" s="614"/>
      <c r="AC104" s="614"/>
      <c r="AD104" s="614"/>
      <c r="AE104" s="614"/>
      <c r="AF104" s="615"/>
      <c r="AG104" s="1879"/>
      <c r="AH104" s="1879"/>
      <c r="AI104" s="1879"/>
      <c r="AJ104" s="1879"/>
      <c r="AK104" s="1879"/>
      <c r="AL104" s="1879"/>
      <c r="AM104" s="1879"/>
      <c r="AN104" s="1879"/>
      <c r="AO104" s="1879"/>
      <c r="AP104" s="1879"/>
      <c r="AQ104" s="1879"/>
      <c r="AR104" s="1879"/>
      <c r="AS104" s="1879"/>
    </row>
    <row r="105" spans="1:46" customFormat="1" ht="30">
      <c r="A105" s="1882"/>
      <c r="B105" s="1885"/>
      <c r="C105" s="1888"/>
      <c r="D105" s="576" t="s">
        <v>306</v>
      </c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  <c r="P105" s="614"/>
      <c r="Q105" s="614"/>
      <c r="R105" s="614"/>
      <c r="S105" s="614"/>
      <c r="T105" s="614"/>
      <c r="U105" s="614"/>
      <c r="V105" s="614"/>
      <c r="W105" s="614"/>
      <c r="X105" s="614"/>
      <c r="Y105" s="614"/>
      <c r="Z105" s="614"/>
      <c r="AA105" s="614"/>
      <c r="AB105" s="614"/>
      <c r="AC105" s="614"/>
      <c r="AD105" s="614"/>
      <c r="AE105" s="614"/>
      <c r="AF105" s="615"/>
      <c r="AG105" s="1879"/>
      <c r="AH105" s="1879"/>
      <c r="AI105" s="1879"/>
      <c r="AJ105" s="1879"/>
      <c r="AK105" s="1879"/>
      <c r="AL105" s="1879"/>
      <c r="AM105" s="1879"/>
      <c r="AN105" s="1879"/>
      <c r="AO105" s="1879"/>
      <c r="AP105" s="1879"/>
      <c r="AQ105" s="1879"/>
      <c r="AR105" s="1879"/>
      <c r="AS105" s="1879"/>
    </row>
    <row r="106" spans="1:46" customFormat="1" ht="15">
      <c r="A106" s="1882"/>
      <c r="B106" s="1885"/>
      <c r="C106" s="1888"/>
      <c r="D106" s="576" t="s">
        <v>307</v>
      </c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  <c r="P106" s="614"/>
      <c r="Q106" s="614"/>
      <c r="R106" s="614"/>
      <c r="S106" s="614"/>
      <c r="T106" s="614"/>
      <c r="U106" s="614"/>
      <c r="V106" s="614"/>
      <c r="W106" s="614"/>
      <c r="X106" s="614"/>
      <c r="Y106" s="614"/>
      <c r="Z106" s="614"/>
      <c r="AA106" s="614"/>
      <c r="AB106" s="614"/>
      <c r="AC106" s="614"/>
      <c r="AD106" s="614"/>
      <c r="AE106" s="614"/>
      <c r="AF106" s="615"/>
      <c r="AG106" s="1879"/>
      <c r="AH106" s="1879"/>
      <c r="AI106" s="1879"/>
      <c r="AJ106" s="1879"/>
      <c r="AK106" s="1879"/>
      <c r="AL106" s="1879"/>
      <c r="AM106" s="1879"/>
      <c r="AN106" s="1879"/>
      <c r="AO106" s="1879"/>
      <c r="AP106" s="1879"/>
      <c r="AQ106" s="1879"/>
      <c r="AR106" s="1879"/>
      <c r="AS106" s="1879"/>
    </row>
    <row r="107" spans="1:46" customFormat="1" ht="15">
      <c r="A107" s="1882"/>
      <c r="B107" s="1885"/>
      <c r="C107" s="1888"/>
      <c r="D107" s="576" t="s">
        <v>308</v>
      </c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  <c r="P107" s="614"/>
      <c r="Q107" s="614"/>
      <c r="R107" s="614"/>
      <c r="S107" s="614"/>
      <c r="T107" s="614"/>
      <c r="U107" s="614"/>
      <c r="V107" s="614"/>
      <c r="W107" s="614"/>
      <c r="X107" s="614"/>
      <c r="Y107" s="614"/>
      <c r="Z107" s="614"/>
      <c r="AA107" s="614"/>
      <c r="AB107" s="614"/>
      <c r="AC107" s="614"/>
      <c r="AD107" s="614"/>
      <c r="AE107" s="614"/>
      <c r="AF107" s="615"/>
      <c r="AG107" s="1879"/>
      <c r="AH107" s="1879"/>
      <c r="AI107" s="1879"/>
      <c r="AJ107" s="1879"/>
      <c r="AK107" s="1879"/>
      <c r="AL107" s="1879"/>
      <c r="AM107" s="1879"/>
      <c r="AN107" s="1879"/>
      <c r="AO107" s="1879"/>
      <c r="AP107" s="1879"/>
      <c r="AQ107" s="1879"/>
      <c r="AR107" s="1879"/>
      <c r="AS107" s="1879"/>
    </row>
    <row r="108" spans="1:46" customFormat="1" ht="15">
      <c r="A108" s="1882"/>
      <c r="B108" s="1885"/>
      <c r="C108" s="1888"/>
      <c r="D108" s="576" t="s">
        <v>309</v>
      </c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  <c r="P108" s="614"/>
      <c r="Q108" s="614"/>
      <c r="R108" s="614"/>
      <c r="S108" s="614"/>
      <c r="T108" s="614"/>
      <c r="U108" s="614"/>
      <c r="V108" s="614"/>
      <c r="W108" s="614"/>
      <c r="X108" s="614"/>
      <c r="Y108" s="614"/>
      <c r="Z108" s="614"/>
      <c r="AA108" s="614"/>
      <c r="AB108" s="614"/>
      <c r="AC108" s="614"/>
      <c r="AD108" s="614"/>
      <c r="AE108" s="614"/>
      <c r="AF108" s="615"/>
      <c r="AG108" s="1879"/>
      <c r="AH108" s="1879"/>
      <c r="AI108" s="1879"/>
      <c r="AJ108" s="1879"/>
      <c r="AK108" s="1879"/>
      <c r="AL108" s="1879"/>
      <c r="AM108" s="1879"/>
      <c r="AN108" s="1879"/>
      <c r="AO108" s="1879"/>
      <c r="AP108" s="1879"/>
      <c r="AQ108" s="1879"/>
      <c r="AR108" s="1879"/>
      <c r="AS108" s="1879"/>
    </row>
    <row r="109" spans="1:46" customFormat="1" ht="15">
      <c r="A109" s="1882"/>
      <c r="B109" s="1885"/>
      <c r="C109" s="1888"/>
      <c r="D109" s="576" t="s">
        <v>310</v>
      </c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  <c r="P109" s="614"/>
      <c r="Q109" s="614"/>
      <c r="R109" s="614"/>
      <c r="S109" s="614"/>
      <c r="T109" s="614"/>
      <c r="U109" s="614"/>
      <c r="V109" s="614"/>
      <c r="W109" s="614"/>
      <c r="X109" s="614"/>
      <c r="Y109" s="614"/>
      <c r="Z109" s="614"/>
      <c r="AA109" s="614"/>
      <c r="AB109" s="614"/>
      <c r="AC109" s="614"/>
      <c r="AD109" s="614"/>
      <c r="AE109" s="614"/>
      <c r="AF109" s="615"/>
      <c r="AG109" s="1879"/>
      <c r="AH109" s="1879"/>
      <c r="AI109" s="1879"/>
      <c r="AJ109" s="1879"/>
      <c r="AK109" s="1879"/>
      <c r="AL109" s="1879"/>
      <c r="AM109" s="1879"/>
      <c r="AN109" s="1879"/>
      <c r="AO109" s="1879"/>
      <c r="AP109" s="1879"/>
      <c r="AQ109" s="1879"/>
      <c r="AR109" s="1879"/>
      <c r="AS109" s="1879"/>
    </row>
    <row r="110" spans="1:46" customFormat="1" thickBot="1">
      <c r="A110" s="1883"/>
      <c r="B110" s="1886"/>
      <c r="C110" s="1889"/>
      <c r="D110" s="597" t="s">
        <v>311</v>
      </c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  <c r="P110" s="614"/>
      <c r="Q110" s="614"/>
      <c r="R110" s="614"/>
      <c r="S110" s="614"/>
      <c r="T110" s="614"/>
      <c r="U110" s="614"/>
      <c r="V110" s="614"/>
      <c r="W110" s="614"/>
      <c r="X110" s="614"/>
      <c r="Y110" s="614"/>
      <c r="Z110" s="614"/>
      <c r="AA110" s="614"/>
      <c r="AB110" s="614"/>
      <c r="AC110" s="614"/>
      <c r="AD110" s="614"/>
      <c r="AE110" s="614"/>
      <c r="AF110" s="615"/>
      <c r="AG110" s="1880"/>
      <c r="AH110" s="1880"/>
      <c r="AI110" s="1880"/>
      <c r="AJ110" s="1880"/>
      <c r="AK110" s="1880"/>
      <c r="AL110" s="1880"/>
      <c r="AM110" s="1880"/>
      <c r="AN110" s="1880"/>
      <c r="AO110" s="1880"/>
      <c r="AP110" s="1880"/>
      <c r="AQ110" s="1880"/>
      <c r="AR110" s="1880"/>
      <c r="AS110" s="1880"/>
    </row>
    <row r="111" spans="1:46" ht="14.45" customHeight="1">
      <c r="A111" s="1877"/>
      <c r="B111" s="1877"/>
      <c r="C111" s="1877"/>
      <c r="D111" s="1877"/>
      <c r="E111" s="3">
        <f>SUM(E103:E110)</f>
        <v>0</v>
      </c>
      <c r="F111" s="3">
        <f t="shared" ref="F111:AE111" si="23">SUM(F103:F110)</f>
        <v>0</v>
      </c>
      <c r="G111" s="3">
        <f t="shared" si="23"/>
        <v>0</v>
      </c>
      <c r="H111" s="3">
        <f t="shared" si="23"/>
        <v>0</v>
      </c>
      <c r="I111" s="3">
        <f t="shared" si="23"/>
        <v>0</v>
      </c>
      <c r="J111" s="3">
        <f t="shared" si="23"/>
        <v>0</v>
      </c>
      <c r="K111" s="3">
        <f t="shared" si="23"/>
        <v>0</v>
      </c>
      <c r="L111" s="3">
        <f t="shared" si="23"/>
        <v>0</v>
      </c>
      <c r="M111" s="3">
        <f t="shared" si="23"/>
        <v>0</v>
      </c>
      <c r="N111" s="3">
        <f t="shared" si="23"/>
        <v>0</v>
      </c>
      <c r="O111" s="3">
        <f t="shared" si="23"/>
        <v>0</v>
      </c>
      <c r="P111" s="3">
        <f t="shared" si="23"/>
        <v>0</v>
      </c>
      <c r="Q111" s="3">
        <f t="shared" si="23"/>
        <v>0</v>
      </c>
      <c r="R111" s="3">
        <f t="shared" si="23"/>
        <v>0</v>
      </c>
      <c r="S111" s="3">
        <f t="shared" si="23"/>
        <v>0</v>
      </c>
      <c r="T111" s="3">
        <f t="shared" si="23"/>
        <v>0</v>
      </c>
      <c r="U111" s="3">
        <f t="shared" si="23"/>
        <v>0</v>
      </c>
      <c r="V111" s="3">
        <f t="shared" si="23"/>
        <v>0</v>
      </c>
      <c r="W111" s="3">
        <f t="shared" si="23"/>
        <v>0</v>
      </c>
      <c r="X111" s="3">
        <f t="shared" si="23"/>
        <v>0</v>
      </c>
      <c r="Y111" s="3">
        <f t="shared" si="23"/>
        <v>0</v>
      </c>
      <c r="Z111" s="3">
        <f t="shared" si="23"/>
        <v>0</v>
      </c>
      <c r="AA111" s="3">
        <f t="shared" si="23"/>
        <v>0</v>
      </c>
      <c r="AB111" s="3">
        <f t="shared" si="23"/>
        <v>0</v>
      </c>
      <c r="AC111" s="3">
        <f t="shared" si="23"/>
        <v>0</v>
      </c>
      <c r="AD111" s="3">
        <f t="shared" si="23"/>
        <v>0</v>
      </c>
      <c r="AE111" s="3">
        <f t="shared" si="23"/>
        <v>0</v>
      </c>
      <c r="AF111" s="4"/>
      <c r="AG111" s="111">
        <f>SUM(AG103)</f>
        <v>0</v>
      </c>
      <c r="AH111" s="111">
        <f t="shared" ref="AH111:AS111" si="24">SUM(AH103)</f>
        <v>0</v>
      </c>
      <c r="AI111" s="111">
        <f t="shared" si="24"/>
        <v>0</v>
      </c>
      <c r="AJ111" s="111">
        <f t="shared" si="24"/>
        <v>0</v>
      </c>
      <c r="AK111" s="111">
        <f t="shared" si="24"/>
        <v>0</v>
      </c>
      <c r="AL111" s="111">
        <f t="shared" si="24"/>
        <v>0</v>
      </c>
      <c r="AM111" s="111">
        <f t="shared" si="24"/>
        <v>0</v>
      </c>
      <c r="AN111" s="111">
        <f t="shared" si="24"/>
        <v>0</v>
      </c>
      <c r="AO111" s="111">
        <f t="shared" si="24"/>
        <v>0</v>
      </c>
      <c r="AP111" s="111">
        <f t="shared" si="24"/>
        <v>0</v>
      </c>
      <c r="AQ111" s="111">
        <f t="shared" si="24"/>
        <v>0</v>
      </c>
      <c r="AR111" s="111">
        <f t="shared" si="24"/>
        <v>0</v>
      </c>
      <c r="AS111" s="111">
        <f t="shared" si="24"/>
        <v>0</v>
      </c>
      <c r="AT111" s="1"/>
    </row>
    <row r="112" spans="1:46" ht="19.5" thickBot="1">
      <c r="A112" s="318"/>
      <c r="B112" s="318"/>
      <c r="C112" s="318"/>
      <c r="D112" s="318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1:46" customFormat="1" ht="15">
      <c r="A113" s="1881" t="s">
        <v>64</v>
      </c>
      <c r="B113" s="1884" t="s">
        <v>170</v>
      </c>
      <c r="C113" s="1887" t="s">
        <v>404</v>
      </c>
      <c r="D113" s="575" t="s">
        <v>312</v>
      </c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  <c r="P113" s="614"/>
      <c r="Q113" s="614"/>
      <c r="R113" s="614"/>
      <c r="S113" s="614"/>
      <c r="T113" s="614"/>
      <c r="U113" s="614"/>
      <c r="V113" s="614"/>
      <c r="W113" s="614"/>
      <c r="X113" s="614"/>
      <c r="Y113" s="614"/>
      <c r="Z113" s="614"/>
      <c r="AA113" s="614"/>
      <c r="AB113" s="614"/>
      <c r="AC113" s="614"/>
      <c r="AD113" s="614"/>
      <c r="AE113" s="614"/>
      <c r="AF113" s="615"/>
      <c r="AG113" s="1878"/>
      <c r="AH113" s="1878"/>
      <c r="AI113" s="1878"/>
      <c r="AJ113" s="1878"/>
      <c r="AK113" s="1878"/>
      <c r="AL113" s="1878"/>
      <c r="AM113" s="1878"/>
      <c r="AN113" s="1878"/>
      <c r="AO113" s="1878"/>
      <c r="AP113" s="1878"/>
      <c r="AQ113" s="1878"/>
      <c r="AR113" s="1878"/>
      <c r="AS113" s="1878"/>
    </row>
    <row r="114" spans="1:46" customFormat="1" ht="15">
      <c r="A114" s="1882"/>
      <c r="B114" s="1885"/>
      <c r="C114" s="1888"/>
      <c r="D114" s="576" t="s">
        <v>313</v>
      </c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  <c r="P114" s="614"/>
      <c r="Q114" s="614"/>
      <c r="R114" s="614"/>
      <c r="S114" s="614"/>
      <c r="T114" s="614"/>
      <c r="U114" s="614"/>
      <c r="V114" s="614"/>
      <c r="W114" s="614"/>
      <c r="X114" s="614"/>
      <c r="Y114" s="614"/>
      <c r="Z114" s="614"/>
      <c r="AA114" s="614"/>
      <c r="AB114" s="614"/>
      <c r="AC114" s="614"/>
      <c r="AD114" s="614"/>
      <c r="AE114" s="614"/>
      <c r="AF114" s="615"/>
      <c r="AG114" s="1879"/>
      <c r="AH114" s="1879"/>
      <c r="AI114" s="1879"/>
      <c r="AJ114" s="1879"/>
      <c r="AK114" s="1879"/>
      <c r="AL114" s="1879"/>
      <c r="AM114" s="1879"/>
      <c r="AN114" s="1879"/>
      <c r="AO114" s="1879"/>
      <c r="AP114" s="1879"/>
      <c r="AQ114" s="1879"/>
      <c r="AR114" s="1879"/>
      <c r="AS114" s="1879"/>
    </row>
    <row r="115" spans="1:46" customFormat="1" ht="15">
      <c r="A115" s="1882"/>
      <c r="B115" s="1885"/>
      <c r="C115" s="1888"/>
      <c r="D115" s="576" t="s">
        <v>314</v>
      </c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  <c r="P115" s="614"/>
      <c r="Q115" s="614"/>
      <c r="R115" s="614"/>
      <c r="S115" s="614"/>
      <c r="T115" s="614"/>
      <c r="U115" s="614"/>
      <c r="V115" s="614"/>
      <c r="W115" s="614"/>
      <c r="X115" s="614"/>
      <c r="Y115" s="614"/>
      <c r="Z115" s="614"/>
      <c r="AA115" s="614"/>
      <c r="AB115" s="614"/>
      <c r="AC115" s="614"/>
      <c r="AD115" s="614"/>
      <c r="AE115" s="614"/>
      <c r="AF115" s="615"/>
      <c r="AG115" s="1879"/>
      <c r="AH115" s="1879"/>
      <c r="AI115" s="1879"/>
      <c r="AJ115" s="1879"/>
      <c r="AK115" s="1879"/>
      <c r="AL115" s="1879"/>
      <c r="AM115" s="1879"/>
      <c r="AN115" s="1879"/>
      <c r="AO115" s="1879"/>
      <c r="AP115" s="1879"/>
      <c r="AQ115" s="1879"/>
      <c r="AR115" s="1879"/>
      <c r="AS115" s="1879"/>
    </row>
    <row r="116" spans="1:46" customFormat="1" ht="15">
      <c r="A116" s="1882"/>
      <c r="B116" s="1901"/>
      <c r="C116" s="1903"/>
      <c r="D116" s="576" t="s">
        <v>405</v>
      </c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  <c r="P116" s="614"/>
      <c r="Q116" s="614"/>
      <c r="R116" s="614"/>
      <c r="S116" s="614"/>
      <c r="T116" s="614"/>
      <c r="U116" s="614"/>
      <c r="V116" s="614"/>
      <c r="W116" s="614"/>
      <c r="X116" s="614"/>
      <c r="Y116" s="614"/>
      <c r="Z116" s="614"/>
      <c r="AA116" s="614"/>
      <c r="AB116" s="614"/>
      <c r="AC116" s="614"/>
      <c r="AD116" s="614"/>
      <c r="AE116" s="614"/>
      <c r="AF116" s="615"/>
      <c r="AG116" s="1879"/>
      <c r="AH116" s="1879"/>
      <c r="AI116" s="1879"/>
      <c r="AJ116" s="1879"/>
      <c r="AK116" s="1879"/>
      <c r="AL116" s="1879"/>
      <c r="AM116" s="1879"/>
      <c r="AN116" s="1879"/>
      <c r="AO116" s="1879"/>
      <c r="AP116" s="1879"/>
      <c r="AQ116" s="1879"/>
      <c r="AR116" s="1879"/>
      <c r="AS116" s="1879"/>
    </row>
    <row r="117" spans="1:46" customFormat="1" ht="15">
      <c r="A117" s="1882"/>
      <c r="B117" s="1885"/>
      <c r="C117" s="1888"/>
      <c r="D117" s="576" t="s">
        <v>315</v>
      </c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  <c r="P117" s="614"/>
      <c r="Q117" s="614"/>
      <c r="R117" s="614"/>
      <c r="S117" s="614"/>
      <c r="T117" s="614"/>
      <c r="U117" s="614"/>
      <c r="V117" s="614"/>
      <c r="W117" s="614"/>
      <c r="X117" s="614"/>
      <c r="Y117" s="614"/>
      <c r="Z117" s="614"/>
      <c r="AA117" s="614"/>
      <c r="AB117" s="614"/>
      <c r="AC117" s="614"/>
      <c r="AD117" s="614"/>
      <c r="AE117" s="614"/>
      <c r="AF117" s="615"/>
      <c r="AG117" s="1879"/>
      <c r="AH117" s="1879"/>
      <c r="AI117" s="1879"/>
      <c r="AJ117" s="1879"/>
      <c r="AK117" s="1879"/>
      <c r="AL117" s="1879"/>
      <c r="AM117" s="1879"/>
      <c r="AN117" s="1879"/>
      <c r="AO117" s="1879"/>
      <c r="AP117" s="1879"/>
      <c r="AQ117" s="1879"/>
      <c r="AR117" s="1879"/>
      <c r="AS117" s="1879"/>
    </row>
    <row r="118" spans="1:46" customFormat="1" ht="30">
      <c r="A118" s="1882"/>
      <c r="B118" s="1885"/>
      <c r="C118" s="1888"/>
      <c r="D118" s="576" t="s">
        <v>316</v>
      </c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  <c r="P118" s="614"/>
      <c r="Q118" s="614"/>
      <c r="R118" s="614"/>
      <c r="S118" s="614"/>
      <c r="T118" s="614"/>
      <c r="U118" s="614"/>
      <c r="V118" s="614"/>
      <c r="W118" s="614"/>
      <c r="X118" s="614"/>
      <c r="Y118" s="614"/>
      <c r="Z118" s="614"/>
      <c r="AA118" s="614"/>
      <c r="AB118" s="614"/>
      <c r="AC118" s="614"/>
      <c r="AD118" s="614"/>
      <c r="AE118" s="614"/>
      <c r="AF118" s="615"/>
      <c r="AG118" s="1879"/>
      <c r="AH118" s="1879"/>
      <c r="AI118" s="1879"/>
      <c r="AJ118" s="1879"/>
      <c r="AK118" s="1879"/>
      <c r="AL118" s="1879"/>
      <c r="AM118" s="1879"/>
      <c r="AN118" s="1879"/>
      <c r="AO118" s="1879"/>
      <c r="AP118" s="1879"/>
      <c r="AQ118" s="1879"/>
      <c r="AR118" s="1879"/>
      <c r="AS118" s="1879"/>
    </row>
    <row r="119" spans="1:46" customFormat="1" ht="15">
      <c r="A119" s="1882"/>
      <c r="B119" s="1885"/>
      <c r="C119" s="1888"/>
      <c r="D119" s="576" t="s">
        <v>317</v>
      </c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  <c r="P119" s="614"/>
      <c r="Q119" s="614"/>
      <c r="R119" s="614"/>
      <c r="S119" s="614"/>
      <c r="T119" s="614"/>
      <c r="U119" s="614"/>
      <c r="V119" s="614"/>
      <c r="W119" s="614"/>
      <c r="X119" s="614"/>
      <c r="Y119" s="614"/>
      <c r="Z119" s="614"/>
      <c r="AA119" s="614"/>
      <c r="AB119" s="614"/>
      <c r="AC119" s="614"/>
      <c r="AD119" s="614"/>
      <c r="AE119" s="614"/>
      <c r="AF119" s="615"/>
      <c r="AG119" s="1879"/>
      <c r="AH119" s="1879"/>
      <c r="AI119" s="1879"/>
      <c r="AJ119" s="1879"/>
      <c r="AK119" s="1879"/>
      <c r="AL119" s="1879"/>
      <c r="AM119" s="1879"/>
      <c r="AN119" s="1879"/>
      <c r="AO119" s="1879"/>
      <c r="AP119" s="1879"/>
      <c r="AQ119" s="1879"/>
      <c r="AR119" s="1879"/>
      <c r="AS119" s="1879"/>
    </row>
    <row r="120" spans="1:46" customFormat="1" ht="30">
      <c r="A120" s="1882"/>
      <c r="B120" s="1885"/>
      <c r="C120" s="1888"/>
      <c r="D120" s="576" t="s">
        <v>318</v>
      </c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  <c r="P120" s="614"/>
      <c r="Q120" s="614"/>
      <c r="R120" s="614"/>
      <c r="S120" s="614"/>
      <c r="T120" s="614"/>
      <c r="U120" s="614"/>
      <c r="V120" s="614"/>
      <c r="W120" s="614"/>
      <c r="X120" s="614"/>
      <c r="Y120" s="614"/>
      <c r="Z120" s="614"/>
      <c r="AA120" s="614"/>
      <c r="AB120" s="614"/>
      <c r="AC120" s="614"/>
      <c r="AD120" s="614"/>
      <c r="AE120" s="614"/>
      <c r="AF120" s="615"/>
      <c r="AG120" s="1879"/>
      <c r="AH120" s="1879"/>
      <c r="AI120" s="1879"/>
      <c r="AJ120" s="1879"/>
      <c r="AK120" s="1879"/>
      <c r="AL120" s="1879"/>
      <c r="AM120" s="1879"/>
      <c r="AN120" s="1879"/>
      <c r="AO120" s="1879"/>
      <c r="AP120" s="1879"/>
      <c r="AQ120" s="1879"/>
      <c r="AR120" s="1879"/>
      <c r="AS120" s="1879"/>
    </row>
    <row r="121" spans="1:46" customFormat="1" thickBot="1">
      <c r="A121" s="1883"/>
      <c r="B121" s="1886"/>
      <c r="C121" s="1889"/>
      <c r="D121" s="597" t="s">
        <v>319</v>
      </c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  <c r="P121" s="614"/>
      <c r="Q121" s="614"/>
      <c r="R121" s="614"/>
      <c r="S121" s="614"/>
      <c r="T121" s="614"/>
      <c r="U121" s="614"/>
      <c r="V121" s="614"/>
      <c r="W121" s="614"/>
      <c r="X121" s="614"/>
      <c r="Y121" s="614"/>
      <c r="Z121" s="614"/>
      <c r="AA121" s="614"/>
      <c r="AB121" s="614"/>
      <c r="AC121" s="614"/>
      <c r="AD121" s="614"/>
      <c r="AE121" s="614"/>
      <c r="AF121" s="615"/>
      <c r="AG121" s="1880"/>
      <c r="AH121" s="1880"/>
      <c r="AI121" s="1880"/>
      <c r="AJ121" s="1880"/>
      <c r="AK121" s="1880"/>
      <c r="AL121" s="1880"/>
      <c r="AM121" s="1880"/>
      <c r="AN121" s="1880"/>
      <c r="AO121" s="1880"/>
      <c r="AP121" s="1880"/>
      <c r="AQ121" s="1880"/>
      <c r="AR121" s="1880"/>
      <c r="AS121" s="1880"/>
    </row>
    <row r="122" spans="1:46" ht="14.45" customHeight="1">
      <c r="A122" s="1877"/>
      <c r="B122" s="1877"/>
      <c r="C122" s="1877"/>
      <c r="D122" s="1877"/>
      <c r="E122" s="3">
        <f>SUM(E113:E121)</f>
        <v>0</v>
      </c>
      <c r="F122" s="3">
        <f t="shared" ref="F122:AE122" si="25">SUM(F113:F121)</f>
        <v>0</v>
      </c>
      <c r="G122" s="3">
        <f t="shared" si="25"/>
        <v>0</v>
      </c>
      <c r="H122" s="3">
        <f t="shared" si="25"/>
        <v>0</v>
      </c>
      <c r="I122" s="3">
        <f t="shared" si="25"/>
        <v>0</v>
      </c>
      <c r="J122" s="3">
        <f t="shared" si="25"/>
        <v>0</v>
      </c>
      <c r="K122" s="3">
        <f t="shared" si="25"/>
        <v>0</v>
      </c>
      <c r="L122" s="3">
        <f t="shared" si="25"/>
        <v>0</v>
      </c>
      <c r="M122" s="3">
        <f t="shared" si="25"/>
        <v>0</v>
      </c>
      <c r="N122" s="3">
        <f t="shared" si="25"/>
        <v>0</v>
      </c>
      <c r="O122" s="3">
        <f t="shared" si="25"/>
        <v>0</v>
      </c>
      <c r="P122" s="3">
        <f t="shared" si="25"/>
        <v>0</v>
      </c>
      <c r="Q122" s="3">
        <f t="shared" si="25"/>
        <v>0</v>
      </c>
      <c r="R122" s="3">
        <f t="shared" si="25"/>
        <v>0</v>
      </c>
      <c r="S122" s="3">
        <f t="shared" si="25"/>
        <v>0</v>
      </c>
      <c r="T122" s="3">
        <f t="shared" si="25"/>
        <v>0</v>
      </c>
      <c r="U122" s="3">
        <f t="shared" si="25"/>
        <v>0</v>
      </c>
      <c r="V122" s="3">
        <f t="shared" si="25"/>
        <v>0</v>
      </c>
      <c r="W122" s="3">
        <f t="shared" si="25"/>
        <v>0</v>
      </c>
      <c r="X122" s="3">
        <f t="shared" si="25"/>
        <v>0</v>
      </c>
      <c r="Y122" s="3">
        <f t="shared" si="25"/>
        <v>0</v>
      </c>
      <c r="Z122" s="3">
        <f t="shared" si="25"/>
        <v>0</v>
      </c>
      <c r="AA122" s="3">
        <f t="shared" si="25"/>
        <v>0</v>
      </c>
      <c r="AB122" s="3">
        <f t="shared" si="25"/>
        <v>0</v>
      </c>
      <c r="AC122" s="3">
        <f t="shared" si="25"/>
        <v>0</v>
      </c>
      <c r="AD122" s="3">
        <f t="shared" si="25"/>
        <v>0</v>
      </c>
      <c r="AE122" s="3">
        <f t="shared" si="25"/>
        <v>0</v>
      </c>
      <c r="AF122" s="4"/>
      <c r="AG122" s="111">
        <f>SUM(AG113)</f>
        <v>0</v>
      </c>
      <c r="AH122" s="111">
        <f t="shared" ref="AH122:AS122" si="26">SUM(AH113)</f>
        <v>0</v>
      </c>
      <c r="AI122" s="111">
        <f t="shared" si="26"/>
        <v>0</v>
      </c>
      <c r="AJ122" s="111">
        <f t="shared" si="26"/>
        <v>0</v>
      </c>
      <c r="AK122" s="111">
        <f t="shared" si="26"/>
        <v>0</v>
      </c>
      <c r="AL122" s="111">
        <f t="shared" si="26"/>
        <v>0</v>
      </c>
      <c r="AM122" s="111">
        <f t="shared" si="26"/>
        <v>0</v>
      </c>
      <c r="AN122" s="111">
        <f t="shared" si="26"/>
        <v>0</v>
      </c>
      <c r="AO122" s="111">
        <f t="shared" si="26"/>
        <v>0</v>
      </c>
      <c r="AP122" s="111">
        <f t="shared" si="26"/>
        <v>0</v>
      </c>
      <c r="AQ122" s="111">
        <f t="shared" si="26"/>
        <v>0</v>
      </c>
      <c r="AR122" s="111">
        <f t="shared" si="26"/>
        <v>0</v>
      </c>
      <c r="AS122" s="111">
        <f t="shared" si="26"/>
        <v>0</v>
      </c>
      <c r="AT122" s="1"/>
    </row>
    <row r="123" spans="1:46" ht="19.5" thickBot="1">
      <c r="A123" s="318"/>
      <c r="B123" s="318"/>
      <c r="C123" s="318"/>
      <c r="D123" s="318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 customFormat="1" ht="15" customHeight="1">
      <c r="A124" s="1899" t="s">
        <v>55</v>
      </c>
      <c r="B124" s="1900" t="s">
        <v>224</v>
      </c>
      <c r="C124" s="1902" t="s">
        <v>377</v>
      </c>
      <c r="D124" s="575" t="s">
        <v>225</v>
      </c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  <c r="P124" s="614"/>
      <c r="Q124" s="614"/>
      <c r="R124" s="614"/>
      <c r="S124" s="614"/>
      <c r="T124" s="614"/>
      <c r="U124" s="614"/>
      <c r="V124" s="614"/>
      <c r="W124" s="614"/>
      <c r="X124" s="614"/>
      <c r="Y124" s="614"/>
      <c r="Z124" s="614"/>
      <c r="AA124" s="614"/>
      <c r="AB124" s="614"/>
      <c r="AC124" s="614"/>
      <c r="AD124" s="614"/>
      <c r="AE124" s="614"/>
      <c r="AF124" s="615"/>
      <c r="AG124" s="1878"/>
      <c r="AH124" s="1878"/>
      <c r="AI124" s="1878"/>
      <c r="AJ124" s="1878"/>
      <c r="AK124" s="1878"/>
      <c r="AL124" s="1878"/>
      <c r="AM124" s="1878"/>
      <c r="AN124" s="1878"/>
      <c r="AO124" s="1878"/>
      <c r="AP124" s="1878"/>
      <c r="AQ124" s="1878"/>
      <c r="AR124" s="1878"/>
      <c r="AS124" s="1878"/>
    </row>
    <row r="125" spans="1:46" customFormat="1" ht="15">
      <c r="A125" s="1882"/>
      <c r="B125" s="1901"/>
      <c r="C125" s="1903"/>
      <c r="D125" s="576" t="s">
        <v>226</v>
      </c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  <c r="P125" s="614"/>
      <c r="Q125" s="614"/>
      <c r="R125" s="614"/>
      <c r="S125" s="614"/>
      <c r="T125" s="614"/>
      <c r="U125" s="614"/>
      <c r="V125" s="614"/>
      <c r="W125" s="614"/>
      <c r="X125" s="614"/>
      <c r="Y125" s="614"/>
      <c r="Z125" s="614"/>
      <c r="AA125" s="614"/>
      <c r="AB125" s="614"/>
      <c r="AC125" s="614"/>
      <c r="AD125" s="614"/>
      <c r="AE125" s="614"/>
      <c r="AF125" s="615"/>
      <c r="AG125" s="1879"/>
      <c r="AH125" s="1879"/>
      <c r="AI125" s="1879"/>
      <c r="AJ125" s="1879"/>
      <c r="AK125" s="1879"/>
      <c r="AL125" s="1879"/>
      <c r="AM125" s="1879"/>
      <c r="AN125" s="1879"/>
      <c r="AO125" s="1879"/>
      <c r="AP125" s="1879"/>
      <c r="AQ125" s="1879"/>
      <c r="AR125" s="1879"/>
      <c r="AS125" s="1879"/>
    </row>
    <row r="126" spans="1:46" customFormat="1" ht="15">
      <c r="A126" s="1882"/>
      <c r="B126" s="1901"/>
      <c r="C126" s="1903"/>
      <c r="D126" s="576" t="s">
        <v>227</v>
      </c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  <c r="P126" s="614"/>
      <c r="Q126" s="614"/>
      <c r="R126" s="614"/>
      <c r="S126" s="614"/>
      <c r="T126" s="614"/>
      <c r="U126" s="614"/>
      <c r="V126" s="614"/>
      <c r="W126" s="614"/>
      <c r="X126" s="614"/>
      <c r="Y126" s="614"/>
      <c r="Z126" s="614"/>
      <c r="AA126" s="614"/>
      <c r="AB126" s="614"/>
      <c r="AC126" s="614"/>
      <c r="AD126" s="614"/>
      <c r="AE126" s="614"/>
      <c r="AF126" s="615"/>
      <c r="AG126" s="1879"/>
      <c r="AH126" s="1879"/>
      <c r="AI126" s="1879"/>
      <c r="AJ126" s="1879"/>
      <c r="AK126" s="1879"/>
      <c r="AL126" s="1879"/>
      <c r="AM126" s="1879"/>
      <c r="AN126" s="1879"/>
      <c r="AO126" s="1879"/>
      <c r="AP126" s="1879"/>
      <c r="AQ126" s="1879"/>
      <c r="AR126" s="1879"/>
      <c r="AS126" s="1879"/>
    </row>
    <row r="127" spans="1:46" customFormat="1" ht="15">
      <c r="A127" s="1882"/>
      <c r="B127" s="1901"/>
      <c r="C127" s="1903"/>
      <c r="D127" s="576" t="s">
        <v>228</v>
      </c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  <c r="P127" s="614"/>
      <c r="Q127" s="614"/>
      <c r="R127" s="614"/>
      <c r="S127" s="614"/>
      <c r="T127" s="614"/>
      <c r="U127" s="614"/>
      <c r="V127" s="614"/>
      <c r="W127" s="614"/>
      <c r="X127" s="614"/>
      <c r="Y127" s="614"/>
      <c r="Z127" s="614"/>
      <c r="AA127" s="614"/>
      <c r="AB127" s="614"/>
      <c r="AC127" s="614"/>
      <c r="AD127" s="614"/>
      <c r="AE127" s="614"/>
      <c r="AF127" s="615"/>
      <c r="AG127" s="1879"/>
      <c r="AH127" s="1879"/>
      <c r="AI127" s="1879"/>
      <c r="AJ127" s="1879"/>
      <c r="AK127" s="1879"/>
      <c r="AL127" s="1879"/>
      <c r="AM127" s="1879"/>
      <c r="AN127" s="1879"/>
      <c r="AO127" s="1879"/>
      <c r="AP127" s="1879"/>
      <c r="AQ127" s="1879"/>
      <c r="AR127" s="1879"/>
      <c r="AS127" s="1879"/>
    </row>
    <row r="128" spans="1:46" customFormat="1" ht="15">
      <c r="A128" s="1882"/>
      <c r="B128" s="1901"/>
      <c r="C128" s="1903"/>
      <c r="D128" s="576" t="s">
        <v>229</v>
      </c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  <c r="P128" s="614"/>
      <c r="Q128" s="614"/>
      <c r="R128" s="614"/>
      <c r="S128" s="614"/>
      <c r="T128" s="614"/>
      <c r="U128" s="614"/>
      <c r="V128" s="614"/>
      <c r="W128" s="614"/>
      <c r="X128" s="614"/>
      <c r="Y128" s="614"/>
      <c r="Z128" s="614"/>
      <c r="AA128" s="614"/>
      <c r="AB128" s="614"/>
      <c r="AC128" s="614"/>
      <c r="AD128" s="614"/>
      <c r="AE128" s="614"/>
      <c r="AF128" s="615"/>
      <c r="AG128" s="1879"/>
      <c r="AH128" s="1879"/>
      <c r="AI128" s="1879"/>
      <c r="AJ128" s="1879"/>
      <c r="AK128" s="1879"/>
      <c r="AL128" s="1879"/>
      <c r="AM128" s="1879"/>
      <c r="AN128" s="1879"/>
      <c r="AO128" s="1879"/>
      <c r="AP128" s="1879"/>
      <c r="AQ128" s="1879"/>
      <c r="AR128" s="1879"/>
      <c r="AS128" s="1879"/>
    </row>
    <row r="129" spans="1:46" customFormat="1" ht="15">
      <c r="A129" s="1882"/>
      <c r="B129" s="1901"/>
      <c r="C129" s="1903"/>
      <c r="D129" s="576" t="s">
        <v>230</v>
      </c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  <c r="P129" s="614"/>
      <c r="Q129" s="614"/>
      <c r="R129" s="614"/>
      <c r="S129" s="614"/>
      <c r="T129" s="614"/>
      <c r="U129" s="614"/>
      <c r="V129" s="614"/>
      <c r="W129" s="614"/>
      <c r="X129" s="614"/>
      <c r="Y129" s="614"/>
      <c r="Z129" s="614"/>
      <c r="AA129" s="614"/>
      <c r="AB129" s="614"/>
      <c r="AC129" s="614"/>
      <c r="AD129" s="614"/>
      <c r="AE129" s="614"/>
      <c r="AF129" s="615"/>
      <c r="AG129" s="1879"/>
      <c r="AH129" s="1879"/>
      <c r="AI129" s="1879"/>
      <c r="AJ129" s="1879"/>
      <c r="AK129" s="1879"/>
      <c r="AL129" s="1879"/>
      <c r="AM129" s="1879"/>
      <c r="AN129" s="1879"/>
      <c r="AO129" s="1879"/>
      <c r="AP129" s="1879"/>
      <c r="AQ129" s="1879"/>
      <c r="AR129" s="1879"/>
      <c r="AS129" s="1879"/>
    </row>
    <row r="130" spans="1:46" customFormat="1" ht="15">
      <c r="A130" s="1882"/>
      <c r="B130" s="1901"/>
      <c r="C130" s="1903"/>
      <c r="D130" s="576" t="s">
        <v>231</v>
      </c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  <c r="P130" s="614"/>
      <c r="Q130" s="614"/>
      <c r="R130" s="614"/>
      <c r="S130" s="614"/>
      <c r="T130" s="614"/>
      <c r="U130" s="614"/>
      <c r="V130" s="614"/>
      <c r="W130" s="614"/>
      <c r="X130" s="614"/>
      <c r="Y130" s="614"/>
      <c r="Z130" s="614"/>
      <c r="AA130" s="614"/>
      <c r="AB130" s="614"/>
      <c r="AC130" s="614"/>
      <c r="AD130" s="614"/>
      <c r="AE130" s="614"/>
      <c r="AF130" s="615"/>
      <c r="AG130" s="1879"/>
      <c r="AH130" s="1879"/>
      <c r="AI130" s="1879"/>
      <c r="AJ130" s="1879"/>
      <c r="AK130" s="1879"/>
      <c r="AL130" s="1879"/>
      <c r="AM130" s="1879"/>
      <c r="AN130" s="1879"/>
      <c r="AO130" s="1879"/>
      <c r="AP130" s="1879"/>
      <c r="AQ130" s="1879"/>
      <c r="AR130" s="1879"/>
      <c r="AS130" s="1879"/>
    </row>
    <row r="131" spans="1:46" customFormat="1" ht="15">
      <c r="A131" s="1882"/>
      <c r="B131" s="1901"/>
      <c r="C131" s="1903"/>
      <c r="D131" s="576" t="s">
        <v>232</v>
      </c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  <c r="P131" s="614"/>
      <c r="Q131" s="614"/>
      <c r="R131" s="614"/>
      <c r="S131" s="614"/>
      <c r="T131" s="614"/>
      <c r="U131" s="614"/>
      <c r="V131" s="614"/>
      <c r="W131" s="614"/>
      <c r="X131" s="614"/>
      <c r="Y131" s="614"/>
      <c r="Z131" s="614"/>
      <c r="AA131" s="614"/>
      <c r="AB131" s="614"/>
      <c r="AC131" s="614"/>
      <c r="AD131" s="614"/>
      <c r="AE131" s="614"/>
      <c r="AF131" s="615"/>
      <c r="AG131" s="1879"/>
      <c r="AH131" s="1879"/>
      <c r="AI131" s="1879"/>
      <c r="AJ131" s="1879"/>
      <c r="AK131" s="1879"/>
      <c r="AL131" s="1879"/>
      <c r="AM131" s="1879"/>
      <c r="AN131" s="1879"/>
      <c r="AO131" s="1879"/>
      <c r="AP131" s="1879"/>
      <c r="AQ131" s="1879"/>
      <c r="AR131" s="1879"/>
      <c r="AS131" s="1879"/>
    </row>
    <row r="132" spans="1:46" customFormat="1" ht="15">
      <c r="A132" s="1882"/>
      <c r="B132" s="1901"/>
      <c r="C132" s="1903"/>
      <c r="D132" s="576" t="s">
        <v>233</v>
      </c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  <c r="P132" s="614"/>
      <c r="Q132" s="614"/>
      <c r="R132" s="614"/>
      <c r="S132" s="614"/>
      <c r="T132" s="614"/>
      <c r="U132" s="614"/>
      <c r="V132" s="614"/>
      <c r="W132" s="614"/>
      <c r="X132" s="614"/>
      <c r="Y132" s="614"/>
      <c r="Z132" s="614"/>
      <c r="AA132" s="614"/>
      <c r="AB132" s="614"/>
      <c r="AC132" s="614"/>
      <c r="AD132" s="614"/>
      <c r="AE132" s="614"/>
      <c r="AF132" s="615"/>
      <c r="AG132" s="1879"/>
      <c r="AH132" s="1879"/>
      <c r="AI132" s="1879"/>
      <c r="AJ132" s="1879"/>
      <c r="AK132" s="1879"/>
      <c r="AL132" s="1879"/>
      <c r="AM132" s="1879"/>
      <c r="AN132" s="1879"/>
      <c r="AO132" s="1879"/>
      <c r="AP132" s="1879"/>
      <c r="AQ132" s="1879"/>
      <c r="AR132" s="1879"/>
      <c r="AS132" s="1879"/>
    </row>
    <row r="133" spans="1:46" customFormat="1" ht="15">
      <c r="A133" s="1882"/>
      <c r="B133" s="1901"/>
      <c r="C133" s="1903"/>
      <c r="D133" s="576" t="s">
        <v>234</v>
      </c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  <c r="P133" s="614"/>
      <c r="Q133" s="614"/>
      <c r="R133" s="614"/>
      <c r="S133" s="614"/>
      <c r="T133" s="614"/>
      <c r="U133" s="614"/>
      <c r="V133" s="614"/>
      <c r="W133" s="614"/>
      <c r="X133" s="614"/>
      <c r="Y133" s="614"/>
      <c r="Z133" s="614"/>
      <c r="AA133" s="614"/>
      <c r="AB133" s="614"/>
      <c r="AC133" s="614"/>
      <c r="AD133" s="614"/>
      <c r="AE133" s="614"/>
      <c r="AF133" s="615"/>
      <c r="AG133" s="1879"/>
      <c r="AH133" s="1879"/>
      <c r="AI133" s="1879"/>
      <c r="AJ133" s="1879"/>
      <c r="AK133" s="1879"/>
      <c r="AL133" s="1879"/>
      <c r="AM133" s="1879"/>
      <c r="AN133" s="1879"/>
      <c r="AO133" s="1879"/>
      <c r="AP133" s="1879"/>
      <c r="AQ133" s="1879"/>
      <c r="AR133" s="1879"/>
      <c r="AS133" s="1879"/>
    </row>
    <row r="134" spans="1:46" customFormat="1" thickBot="1">
      <c r="A134" s="1883"/>
      <c r="B134" s="1886"/>
      <c r="C134" s="1889"/>
      <c r="D134" s="577" t="s">
        <v>235</v>
      </c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  <c r="P134" s="614"/>
      <c r="Q134" s="614"/>
      <c r="R134" s="614"/>
      <c r="S134" s="614"/>
      <c r="T134" s="614"/>
      <c r="U134" s="614"/>
      <c r="V134" s="614"/>
      <c r="W134" s="614"/>
      <c r="X134" s="614"/>
      <c r="Y134" s="614"/>
      <c r="Z134" s="614"/>
      <c r="AA134" s="614"/>
      <c r="AB134" s="614"/>
      <c r="AC134" s="614"/>
      <c r="AD134" s="614"/>
      <c r="AE134" s="614"/>
      <c r="AF134" s="615"/>
      <c r="AG134" s="1880"/>
      <c r="AH134" s="1880"/>
      <c r="AI134" s="1880"/>
      <c r="AJ134" s="1880"/>
      <c r="AK134" s="1880"/>
      <c r="AL134" s="1880"/>
      <c r="AM134" s="1880"/>
      <c r="AN134" s="1880"/>
      <c r="AO134" s="1880"/>
      <c r="AP134" s="1880"/>
      <c r="AQ134" s="1880"/>
      <c r="AR134" s="1880"/>
      <c r="AS134" s="1880"/>
    </row>
    <row r="135" spans="1:46" ht="15">
      <c r="A135" s="1877"/>
      <c r="B135" s="1877"/>
      <c r="C135" s="1877"/>
      <c r="D135" s="1877"/>
      <c r="E135" s="3">
        <f>SUM(E124:E134)</f>
        <v>0</v>
      </c>
      <c r="F135" s="3">
        <f t="shared" ref="F135:AE135" si="27">SUM(F124:F134)</f>
        <v>0</v>
      </c>
      <c r="G135" s="3">
        <f t="shared" si="27"/>
        <v>0</v>
      </c>
      <c r="H135" s="3">
        <f t="shared" si="27"/>
        <v>0</v>
      </c>
      <c r="I135" s="3">
        <f t="shared" si="27"/>
        <v>0</v>
      </c>
      <c r="J135" s="3">
        <f t="shared" si="27"/>
        <v>0</v>
      </c>
      <c r="K135" s="3">
        <f t="shared" si="27"/>
        <v>0</v>
      </c>
      <c r="L135" s="3">
        <f t="shared" si="27"/>
        <v>0</v>
      </c>
      <c r="M135" s="3">
        <f t="shared" si="27"/>
        <v>0</v>
      </c>
      <c r="N135" s="3">
        <f t="shared" si="27"/>
        <v>0</v>
      </c>
      <c r="O135" s="3">
        <f t="shared" si="27"/>
        <v>0</v>
      </c>
      <c r="P135" s="3">
        <f t="shared" si="27"/>
        <v>0</v>
      </c>
      <c r="Q135" s="3">
        <f t="shared" si="27"/>
        <v>0</v>
      </c>
      <c r="R135" s="3">
        <f t="shared" si="27"/>
        <v>0</v>
      </c>
      <c r="S135" s="3">
        <f t="shared" si="27"/>
        <v>0</v>
      </c>
      <c r="T135" s="3">
        <f t="shared" si="27"/>
        <v>0</v>
      </c>
      <c r="U135" s="3">
        <f t="shared" si="27"/>
        <v>0</v>
      </c>
      <c r="V135" s="3">
        <f t="shared" si="27"/>
        <v>0</v>
      </c>
      <c r="W135" s="3">
        <f t="shared" si="27"/>
        <v>0</v>
      </c>
      <c r="X135" s="3">
        <f t="shared" si="27"/>
        <v>0</v>
      </c>
      <c r="Y135" s="3">
        <f t="shared" si="27"/>
        <v>0</v>
      </c>
      <c r="Z135" s="3">
        <f t="shared" si="27"/>
        <v>0</v>
      </c>
      <c r="AA135" s="3">
        <f t="shared" si="27"/>
        <v>0</v>
      </c>
      <c r="AB135" s="3">
        <f t="shared" si="27"/>
        <v>0</v>
      </c>
      <c r="AC135" s="3">
        <f t="shared" si="27"/>
        <v>0</v>
      </c>
      <c r="AD135" s="3">
        <f t="shared" si="27"/>
        <v>0</v>
      </c>
      <c r="AE135" s="3">
        <f t="shared" si="27"/>
        <v>0</v>
      </c>
      <c r="AF135" s="4"/>
      <c r="AG135" s="111">
        <f>SUM(AG124)</f>
        <v>0</v>
      </c>
      <c r="AH135" s="111">
        <f t="shared" ref="AH135:AS135" si="28">SUM(AH124)</f>
        <v>0</v>
      </c>
      <c r="AI135" s="111">
        <f t="shared" si="28"/>
        <v>0</v>
      </c>
      <c r="AJ135" s="111">
        <f t="shared" si="28"/>
        <v>0</v>
      </c>
      <c r="AK135" s="111">
        <f t="shared" si="28"/>
        <v>0</v>
      </c>
      <c r="AL135" s="111">
        <f t="shared" si="28"/>
        <v>0</v>
      </c>
      <c r="AM135" s="111">
        <f t="shared" si="28"/>
        <v>0</v>
      </c>
      <c r="AN135" s="111">
        <f t="shared" si="28"/>
        <v>0</v>
      </c>
      <c r="AO135" s="111">
        <f t="shared" si="28"/>
        <v>0</v>
      </c>
      <c r="AP135" s="111">
        <f t="shared" si="28"/>
        <v>0</v>
      </c>
      <c r="AQ135" s="111">
        <f t="shared" si="28"/>
        <v>0</v>
      </c>
      <c r="AR135" s="111">
        <f t="shared" si="28"/>
        <v>0</v>
      </c>
      <c r="AS135" s="111">
        <f t="shared" si="28"/>
        <v>0</v>
      </c>
      <c r="AT135" s="1"/>
    </row>
    <row r="136" spans="1:46" ht="19.5" thickBot="1">
      <c r="A136" s="318"/>
      <c r="B136" s="318"/>
      <c r="C136" s="318"/>
      <c r="D136" s="318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1:46" customFormat="1" ht="15" customHeight="1">
      <c r="A137" s="1899" t="s">
        <v>236</v>
      </c>
      <c r="B137" s="1900" t="s">
        <v>359</v>
      </c>
      <c r="C137" s="1902" t="s">
        <v>360</v>
      </c>
      <c r="D137" s="575" t="s">
        <v>361</v>
      </c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  <c r="P137" s="614"/>
      <c r="Q137" s="614"/>
      <c r="R137" s="614"/>
      <c r="S137" s="614"/>
      <c r="T137" s="614"/>
      <c r="U137" s="614"/>
      <c r="V137" s="614"/>
      <c r="W137" s="614"/>
      <c r="X137" s="614"/>
      <c r="Y137" s="614"/>
      <c r="Z137" s="614"/>
      <c r="AA137" s="614"/>
      <c r="AB137" s="614"/>
      <c r="AC137" s="614"/>
      <c r="AD137" s="614"/>
      <c r="AE137" s="614"/>
      <c r="AF137" s="615"/>
      <c r="AG137" s="1878"/>
      <c r="AH137" s="1878"/>
      <c r="AI137" s="1878"/>
      <c r="AJ137" s="1878"/>
      <c r="AK137" s="1878"/>
      <c r="AL137" s="1878"/>
      <c r="AM137" s="1878"/>
      <c r="AN137" s="1878"/>
      <c r="AO137" s="1878"/>
      <c r="AP137" s="1878"/>
      <c r="AQ137" s="1878"/>
      <c r="AR137" s="1878"/>
      <c r="AS137" s="1878"/>
    </row>
    <row r="138" spans="1:46" customFormat="1" ht="15">
      <c r="A138" s="1882"/>
      <c r="B138" s="1901"/>
      <c r="C138" s="1903"/>
      <c r="D138" s="576" t="s">
        <v>362</v>
      </c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  <c r="P138" s="614"/>
      <c r="Q138" s="614"/>
      <c r="R138" s="614"/>
      <c r="S138" s="614"/>
      <c r="T138" s="614"/>
      <c r="U138" s="614"/>
      <c r="V138" s="614"/>
      <c r="W138" s="614"/>
      <c r="X138" s="614"/>
      <c r="Y138" s="614"/>
      <c r="Z138" s="614"/>
      <c r="AA138" s="614"/>
      <c r="AB138" s="614"/>
      <c r="AC138" s="614"/>
      <c r="AD138" s="614"/>
      <c r="AE138" s="614"/>
      <c r="AF138" s="615"/>
      <c r="AG138" s="1879"/>
      <c r="AH138" s="1879"/>
      <c r="AI138" s="1879"/>
      <c r="AJ138" s="1879"/>
      <c r="AK138" s="1879"/>
      <c r="AL138" s="1879"/>
      <c r="AM138" s="1879"/>
      <c r="AN138" s="1879"/>
      <c r="AO138" s="1879"/>
      <c r="AP138" s="1879"/>
      <c r="AQ138" s="1879"/>
      <c r="AR138" s="1879"/>
      <c r="AS138" s="1879"/>
    </row>
    <row r="139" spans="1:46" customFormat="1" ht="15">
      <c r="A139" s="1882"/>
      <c r="B139" s="1901"/>
      <c r="C139" s="1903"/>
      <c r="D139" s="576" t="s">
        <v>363</v>
      </c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  <c r="P139" s="614"/>
      <c r="Q139" s="614"/>
      <c r="R139" s="614"/>
      <c r="S139" s="614"/>
      <c r="T139" s="614"/>
      <c r="U139" s="614"/>
      <c r="V139" s="614"/>
      <c r="W139" s="614"/>
      <c r="X139" s="614"/>
      <c r="Y139" s="614"/>
      <c r="Z139" s="614"/>
      <c r="AA139" s="614"/>
      <c r="AB139" s="614"/>
      <c r="AC139" s="614"/>
      <c r="AD139" s="614"/>
      <c r="AE139" s="614"/>
      <c r="AF139" s="615"/>
      <c r="AG139" s="1879"/>
      <c r="AH139" s="1879"/>
      <c r="AI139" s="1879"/>
      <c r="AJ139" s="1879"/>
      <c r="AK139" s="1879"/>
      <c r="AL139" s="1879"/>
      <c r="AM139" s="1879"/>
      <c r="AN139" s="1879"/>
      <c r="AO139" s="1879"/>
      <c r="AP139" s="1879"/>
      <c r="AQ139" s="1879"/>
      <c r="AR139" s="1879"/>
      <c r="AS139" s="1879"/>
    </row>
    <row r="140" spans="1:46" customFormat="1" ht="15">
      <c r="A140" s="1882"/>
      <c r="B140" s="1901"/>
      <c r="C140" s="1903"/>
      <c r="D140" s="576" t="s">
        <v>364</v>
      </c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  <c r="P140" s="614"/>
      <c r="Q140" s="614"/>
      <c r="R140" s="614"/>
      <c r="S140" s="614"/>
      <c r="T140" s="614"/>
      <c r="U140" s="614"/>
      <c r="V140" s="614"/>
      <c r="W140" s="614"/>
      <c r="X140" s="614"/>
      <c r="Y140" s="614"/>
      <c r="Z140" s="614"/>
      <c r="AA140" s="614"/>
      <c r="AB140" s="614"/>
      <c r="AC140" s="614"/>
      <c r="AD140" s="614"/>
      <c r="AE140" s="614"/>
      <c r="AF140" s="615"/>
      <c r="AG140" s="1879"/>
      <c r="AH140" s="1879"/>
      <c r="AI140" s="1879"/>
      <c r="AJ140" s="1879"/>
      <c r="AK140" s="1879"/>
      <c r="AL140" s="1879"/>
      <c r="AM140" s="1879"/>
      <c r="AN140" s="1879"/>
      <c r="AO140" s="1879"/>
      <c r="AP140" s="1879"/>
      <c r="AQ140" s="1879"/>
      <c r="AR140" s="1879"/>
      <c r="AS140" s="1879"/>
    </row>
    <row r="141" spans="1:46" customFormat="1" ht="16.5" thickBot="1">
      <c r="A141" s="1883"/>
      <c r="B141" s="1886"/>
      <c r="C141" s="1889"/>
      <c r="D141" s="577" t="s">
        <v>365</v>
      </c>
      <c r="E141" s="1085">
        <v>2</v>
      </c>
      <c r="F141" s="1085">
        <v>44</v>
      </c>
      <c r="G141" s="1085"/>
      <c r="H141" s="1085"/>
      <c r="I141" s="1085"/>
      <c r="J141" s="1085"/>
      <c r="K141" s="1085"/>
      <c r="L141" s="1085"/>
      <c r="M141" s="1085"/>
      <c r="N141" s="1085"/>
      <c r="O141" s="1085"/>
      <c r="P141" s="1085"/>
      <c r="Q141" s="1085"/>
      <c r="R141" s="1085"/>
      <c r="S141" s="1085"/>
      <c r="T141" s="1085"/>
      <c r="U141" s="1085"/>
      <c r="V141" s="1085"/>
      <c r="W141" s="1088">
        <v>16</v>
      </c>
      <c r="X141" s="1089">
        <v>28</v>
      </c>
      <c r="Y141" s="1090">
        <v>23</v>
      </c>
      <c r="Z141" s="1091">
        <v>5</v>
      </c>
      <c r="AA141" s="1092">
        <v>5</v>
      </c>
      <c r="AB141" s="1091">
        <v>7</v>
      </c>
      <c r="AC141" s="1091">
        <v>3</v>
      </c>
      <c r="AD141" s="1092">
        <v>1</v>
      </c>
      <c r="AE141" s="1093">
        <v>0</v>
      </c>
      <c r="AF141" s="615"/>
      <c r="AG141" s="1880"/>
      <c r="AH141" s="1880"/>
      <c r="AI141" s="1880"/>
      <c r="AJ141" s="1880"/>
      <c r="AK141" s="1880"/>
      <c r="AL141" s="1880"/>
      <c r="AM141" s="1880"/>
      <c r="AN141" s="1880"/>
      <c r="AO141" s="1880"/>
      <c r="AP141" s="1880"/>
      <c r="AQ141" s="1880"/>
      <c r="AR141" s="1880"/>
      <c r="AS141" s="1880"/>
    </row>
    <row r="142" spans="1:46" ht="15">
      <c r="A142" s="1877"/>
      <c r="B142" s="1877"/>
      <c r="C142" s="1877"/>
      <c r="D142" s="1877"/>
      <c r="E142" s="3">
        <f>SUM(E137:E141)</f>
        <v>2</v>
      </c>
      <c r="F142" s="3">
        <f t="shared" ref="F142:AE142" si="29">SUM(F137:F141)</f>
        <v>44</v>
      </c>
      <c r="G142" s="3">
        <f t="shared" si="29"/>
        <v>0</v>
      </c>
      <c r="H142" s="3">
        <f t="shared" si="29"/>
        <v>0</v>
      </c>
      <c r="I142" s="3">
        <f t="shared" si="29"/>
        <v>0</v>
      </c>
      <c r="J142" s="3">
        <f t="shared" si="29"/>
        <v>0</v>
      </c>
      <c r="K142" s="3">
        <f t="shared" si="29"/>
        <v>0</v>
      </c>
      <c r="L142" s="3">
        <f t="shared" si="29"/>
        <v>0</v>
      </c>
      <c r="M142" s="3">
        <f t="shared" si="29"/>
        <v>0</v>
      </c>
      <c r="N142" s="3">
        <f t="shared" si="29"/>
        <v>0</v>
      </c>
      <c r="O142" s="3">
        <f t="shared" si="29"/>
        <v>0</v>
      </c>
      <c r="P142" s="3">
        <f t="shared" si="29"/>
        <v>0</v>
      </c>
      <c r="Q142" s="3">
        <f t="shared" si="29"/>
        <v>0</v>
      </c>
      <c r="R142" s="3">
        <f t="shared" si="29"/>
        <v>0</v>
      </c>
      <c r="S142" s="3">
        <f t="shared" si="29"/>
        <v>0</v>
      </c>
      <c r="T142" s="3">
        <f t="shared" si="29"/>
        <v>0</v>
      </c>
      <c r="U142" s="3">
        <f t="shared" si="29"/>
        <v>0</v>
      </c>
      <c r="V142" s="3">
        <f t="shared" si="29"/>
        <v>0</v>
      </c>
      <c r="W142" s="3">
        <f t="shared" si="29"/>
        <v>16</v>
      </c>
      <c r="X142" s="3">
        <f t="shared" si="29"/>
        <v>28</v>
      </c>
      <c r="Y142" s="3">
        <f t="shared" si="29"/>
        <v>23</v>
      </c>
      <c r="Z142" s="3">
        <f t="shared" si="29"/>
        <v>5</v>
      </c>
      <c r="AA142" s="3">
        <f t="shared" si="29"/>
        <v>5</v>
      </c>
      <c r="AB142" s="3">
        <f t="shared" si="29"/>
        <v>7</v>
      </c>
      <c r="AC142" s="3">
        <f t="shared" si="29"/>
        <v>3</v>
      </c>
      <c r="AD142" s="3">
        <f t="shared" si="29"/>
        <v>1</v>
      </c>
      <c r="AE142" s="3">
        <f t="shared" si="29"/>
        <v>0</v>
      </c>
      <c r="AF142" s="4"/>
      <c r="AG142" s="111">
        <f>SUM(AG137)</f>
        <v>0</v>
      </c>
      <c r="AH142" s="111">
        <f t="shared" ref="AH142:AS142" si="30">SUM(AH137)</f>
        <v>0</v>
      </c>
      <c r="AI142" s="111">
        <f t="shared" si="30"/>
        <v>0</v>
      </c>
      <c r="AJ142" s="111">
        <f t="shared" si="30"/>
        <v>0</v>
      </c>
      <c r="AK142" s="111">
        <f t="shared" si="30"/>
        <v>0</v>
      </c>
      <c r="AL142" s="111">
        <f t="shared" si="30"/>
        <v>0</v>
      </c>
      <c r="AM142" s="111">
        <f t="shared" si="30"/>
        <v>0</v>
      </c>
      <c r="AN142" s="111">
        <f t="shared" si="30"/>
        <v>0</v>
      </c>
      <c r="AO142" s="111">
        <f t="shared" si="30"/>
        <v>0</v>
      </c>
      <c r="AP142" s="111">
        <f t="shared" si="30"/>
        <v>0</v>
      </c>
      <c r="AQ142" s="111">
        <f t="shared" si="30"/>
        <v>0</v>
      </c>
      <c r="AR142" s="111">
        <f t="shared" si="30"/>
        <v>0</v>
      </c>
      <c r="AS142" s="111">
        <f t="shared" si="30"/>
        <v>0</v>
      </c>
      <c r="AT142" s="1"/>
    </row>
    <row r="143" spans="1:46" ht="19.5" thickBot="1">
      <c r="A143" s="318"/>
      <c r="B143" s="318"/>
      <c r="C143" s="318"/>
      <c r="D143" s="318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 customFormat="1" ht="15">
      <c r="A144" s="1899" t="s">
        <v>51</v>
      </c>
      <c r="B144" s="1900" t="s">
        <v>220</v>
      </c>
      <c r="C144" s="1902" t="s">
        <v>358</v>
      </c>
      <c r="D144" s="575" t="s">
        <v>221</v>
      </c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  <c r="P144" s="614"/>
      <c r="Q144" s="614"/>
      <c r="R144" s="614"/>
      <c r="S144" s="614"/>
      <c r="T144" s="614"/>
      <c r="U144" s="614"/>
      <c r="V144" s="614"/>
      <c r="W144" s="614"/>
      <c r="X144" s="614"/>
      <c r="Y144" s="614"/>
      <c r="Z144" s="614"/>
      <c r="AA144" s="614"/>
      <c r="AB144" s="614"/>
      <c r="AC144" s="614"/>
      <c r="AD144" s="614"/>
      <c r="AE144" s="614"/>
      <c r="AF144" s="615"/>
      <c r="AG144" s="1878"/>
      <c r="AH144" s="1878"/>
      <c r="AI144" s="1878"/>
      <c r="AJ144" s="1878"/>
      <c r="AK144" s="1878"/>
      <c r="AL144" s="1878"/>
      <c r="AM144" s="1878"/>
      <c r="AN144" s="1878"/>
      <c r="AO144" s="1878"/>
      <c r="AP144" s="1878"/>
      <c r="AQ144" s="1878"/>
      <c r="AR144" s="1878"/>
      <c r="AS144" s="1878"/>
    </row>
    <row r="145" spans="1:46" customFormat="1" ht="15">
      <c r="A145" s="1882"/>
      <c r="B145" s="1901"/>
      <c r="C145" s="1903"/>
      <c r="D145" s="576" t="s">
        <v>222</v>
      </c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  <c r="P145" s="614"/>
      <c r="Q145" s="614"/>
      <c r="R145" s="614"/>
      <c r="S145" s="614"/>
      <c r="T145" s="614"/>
      <c r="U145" s="614"/>
      <c r="V145" s="614"/>
      <c r="W145" s="614"/>
      <c r="X145" s="614"/>
      <c r="Y145" s="614"/>
      <c r="Z145" s="614"/>
      <c r="AA145" s="614"/>
      <c r="AB145" s="614"/>
      <c r="AC145" s="614"/>
      <c r="AD145" s="614"/>
      <c r="AE145" s="614"/>
      <c r="AF145" s="615"/>
      <c r="AG145" s="1879"/>
      <c r="AH145" s="1879"/>
      <c r="AI145" s="1879"/>
      <c r="AJ145" s="1879"/>
      <c r="AK145" s="1879"/>
      <c r="AL145" s="1879"/>
      <c r="AM145" s="1879"/>
      <c r="AN145" s="1879"/>
      <c r="AO145" s="1879"/>
      <c r="AP145" s="1879"/>
      <c r="AQ145" s="1879"/>
      <c r="AR145" s="1879"/>
      <c r="AS145" s="1879"/>
    </row>
    <row r="146" spans="1:46" customFormat="1" ht="15">
      <c r="A146" s="1882"/>
      <c r="B146" s="1901"/>
      <c r="C146" s="1903"/>
      <c r="D146" s="576" t="s">
        <v>223</v>
      </c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  <c r="P146" s="614"/>
      <c r="Q146" s="614"/>
      <c r="R146" s="614"/>
      <c r="S146" s="614"/>
      <c r="T146" s="614"/>
      <c r="U146" s="614"/>
      <c r="V146" s="614"/>
      <c r="W146" s="614"/>
      <c r="X146" s="614"/>
      <c r="Y146" s="614"/>
      <c r="Z146" s="614"/>
      <c r="AA146" s="614"/>
      <c r="AB146" s="614"/>
      <c r="AC146" s="614"/>
      <c r="AD146" s="614"/>
      <c r="AE146" s="614"/>
      <c r="AF146" s="615"/>
      <c r="AG146" s="1879"/>
      <c r="AH146" s="1879"/>
      <c r="AI146" s="1879"/>
      <c r="AJ146" s="1879"/>
      <c r="AK146" s="1879"/>
      <c r="AL146" s="1879"/>
      <c r="AM146" s="1879"/>
      <c r="AN146" s="1879"/>
      <c r="AO146" s="1879"/>
      <c r="AP146" s="1879"/>
      <c r="AQ146" s="1879"/>
      <c r="AR146" s="1879"/>
      <c r="AS146" s="1879"/>
    </row>
    <row r="147" spans="1:46" customFormat="1" ht="15">
      <c r="A147" s="1882"/>
      <c r="B147" s="1901"/>
      <c r="C147" s="1903"/>
      <c r="D147" s="576" t="s">
        <v>237</v>
      </c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  <c r="P147" s="614"/>
      <c r="Q147" s="614"/>
      <c r="R147" s="614"/>
      <c r="S147" s="614"/>
      <c r="T147" s="614"/>
      <c r="U147" s="614"/>
      <c r="V147" s="614"/>
      <c r="W147" s="614"/>
      <c r="X147" s="614"/>
      <c r="Y147" s="614"/>
      <c r="Z147" s="614"/>
      <c r="AA147" s="614"/>
      <c r="AB147" s="614"/>
      <c r="AC147" s="614"/>
      <c r="AD147" s="614"/>
      <c r="AE147" s="614"/>
      <c r="AF147" s="615"/>
      <c r="AG147" s="1879"/>
      <c r="AH147" s="1879"/>
      <c r="AI147" s="1879"/>
      <c r="AJ147" s="1879"/>
      <c r="AK147" s="1879"/>
      <c r="AL147" s="1879"/>
      <c r="AM147" s="1879"/>
      <c r="AN147" s="1879"/>
      <c r="AO147" s="1879"/>
      <c r="AP147" s="1879"/>
      <c r="AQ147" s="1879"/>
      <c r="AR147" s="1879"/>
      <c r="AS147" s="1879"/>
    </row>
    <row r="148" spans="1:46" customFormat="1" thickBot="1">
      <c r="A148" s="1883"/>
      <c r="B148" s="1886"/>
      <c r="C148" s="1889"/>
      <c r="D148" s="577" t="s">
        <v>238</v>
      </c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  <c r="P148" s="614"/>
      <c r="Q148" s="614"/>
      <c r="R148" s="614"/>
      <c r="S148" s="614"/>
      <c r="T148" s="614"/>
      <c r="U148" s="614"/>
      <c r="V148" s="614"/>
      <c r="W148" s="614"/>
      <c r="X148" s="614"/>
      <c r="Y148" s="614"/>
      <c r="Z148" s="614"/>
      <c r="AA148" s="614"/>
      <c r="AB148" s="614"/>
      <c r="AC148" s="614"/>
      <c r="AD148" s="614"/>
      <c r="AE148" s="614"/>
      <c r="AF148" s="615"/>
      <c r="AG148" s="1880"/>
      <c r="AH148" s="1880"/>
      <c r="AI148" s="1880"/>
      <c r="AJ148" s="1880"/>
      <c r="AK148" s="1880"/>
      <c r="AL148" s="1880"/>
      <c r="AM148" s="1880"/>
      <c r="AN148" s="1880"/>
      <c r="AO148" s="1880"/>
      <c r="AP148" s="1880"/>
      <c r="AQ148" s="1880"/>
      <c r="AR148" s="1880"/>
      <c r="AS148" s="1880"/>
    </row>
    <row r="149" spans="1:46" ht="15">
      <c r="A149" s="1877"/>
      <c r="B149" s="1877"/>
      <c r="C149" s="1877"/>
      <c r="D149" s="1877"/>
      <c r="E149" s="3">
        <f>SUM(E144:E148)</f>
        <v>0</v>
      </c>
      <c r="F149" s="3">
        <f t="shared" ref="F149:AE149" si="31">SUM(F144:F148)</f>
        <v>0</v>
      </c>
      <c r="G149" s="3">
        <f t="shared" si="31"/>
        <v>0</v>
      </c>
      <c r="H149" s="3">
        <f t="shared" si="31"/>
        <v>0</v>
      </c>
      <c r="I149" s="3">
        <f t="shared" si="31"/>
        <v>0</v>
      </c>
      <c r="J149" s="3">
        <f t="shared" si="31"/>
        <v>0</v>
      </c>
      <c r="K149" s="3">
        <f t="shared" si="31"/>
        <v>0</v>
      </c>
      <c r="L149" s="3">
        <f t="shared" si="31"/>
        <v>0</v>
      </c>
      <c r="M149" s="3">
        <f t="shared" si="31"/>
        <v>0</v>
      </c>
      <c r="N149" s="3">
        <f t="shared" si="31"/>
        <v>0</v>
      </c>
      <c r="O149" s="3">
        <f t="shared" si="31"/>
        <v>0</v>
      </c>
      <c r="P149" s="3">
        <f t="shared" si="31"/>
        <v>0</v>
      </c>
      <c r="Q149" s="3">
        <f t="shared" si="31"/>
        <v>0</v>
      </c>
      <c r="R149" s="3">
        <f t="shared" si="31"/>
        <v>0</v>
      </c>
      <c r="S149" s="3">
        <f t="shared" si="31"/>
        <v>0</v>
      </c>
      <c r="T149" s="3">
        <f t="shared" si="31"/>
        <v>0</v>
      </c>
      <c r="U149" s="3">
        <f t="shared" si="31"/>
        <v>0</v>
      </c>
      <c r="V149" s="3">
        <f t="shared" si="31"/>
        <v>0</v>
      </c>
      <c r="W149" s="3">
        <f t="shared" si="31"/>
        <v>0</v>
      </c>
      <c r="X149" s="3">
        <f t="shared" si="31"/>
        <v>0</v>
      </c>
      <c r="Y149" s="3">
        <f t="shared" si="31"/>
        <v>0</v>
      </c>
      <c r="Z149" s="3">
        <f t="shared" si="31"/>
        <v>0</v>
      </c>
      <c r="AA149" s="3">
        <f t="shared" si="31"/>
        <v>0</v>
      </c>
      <c r="AB149" s="3">
        <f t="shared" si="31"/>
        <v>0</v>
      </c>
      <c r="AC149" s="3">
        <f t="shared" si="31"/>
        <v>0</v>
      </c>
      <c r="AD149" s="3">
        <f t="shared" si="31"/>
        <v>0</v>
      </c>
      <c r="AE149" s="3">
        <f t="shared" si="31"/>
        <v>0</v>
      </c>
      <c r="AF149" s="4"/>
      <c r="AG149" s="111">
        <f>SUM(AG144)</f>
        <v>0</v>
      </c>
      <c r="AH149" s="111">
        <f t="shared" ref="AH149:AS149" si="32">SUM(AH144)</f>
        <v>0</v>
      </c>
      <c r="AI149" s="111">
        <f t="shared" si="32"/>
        <v>0</v>
      </c>
      <c r="AJ149" s="111">
        <f t="shared" si="32"/>
        <v>0</v>
      </c>
      <c r="AK149" s="111">
        <f t="shared" si="32"/>
        <v>0</v>
      </c>
      <c r="AL149" s="111">
        <f t="shared" si="32"/>
        <v>0</v>
      </c>
      <c r="AM149" s="111">
        <f t="shared" si="32"/>
        <v>0</v>
      </c>
      <c r="AN149" s="111">
        <f t="shared" si="32"/>
        <v>0</v>
      </c>
      <c r="AO149" s="111">
        <f t="shared" si="32"/>
        <v>0</v>
      </c>
      <c r="AP149" s="111">
        <f t="shared" si="32"/>
        <v>0</v>
      </c>
      <c r="AQ149" s="111">
        <f t="shared" si="32"/>
        <v>0</v>
      </c>
      <c r="AR149" s="111">
        <f t="shared" si="32"/>
        <v>0</v>
      </c>
      <c r="AS149" s="111">
        <f t="shared" si="32"/>
        <v>0</v>
      </c>
      <c r="AT149" s="1"/>
    </row>
    <row r="150" spans="1:46" ht="19.5" thickBot="1">
      <c r="A150" s="318"/>
      <c r="B150" s="318"/>
      <c r="C150" s="318"/>
      <c r="D150" s="318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 customFormat="1" ht="15">
      <c r="A151" s="1881" t="s">
        <v>51</v>
      </c>
      <c r="B151" s="1884" t="s">
        <v>261</v>
      </c>
      <c r="C151" s="1887" t="s">
        <v>357</v>
      </c>
      <c r="D151" s="575" t="s">
        <v>262</v>
      </c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  <c r="P151" s="614"/>
      <c r="Q151" s="614"/>
      <c r="R151" s="614"/>
      <c r="S151" s="614"/>
      <c r="T151" s="614"/>
      <c r="U151" s="614"/>
      <c r="V151" s="614"/>
      <c r="W151" s="614"/>
      <c r="X151" s="614"/>
      <c r="Y151" s="614"/>
      <c r="Z151" s="614"/>
      <c r="AA151" s="614"/>
      <c r="AB151" s="614"/>
      <c r="AC151" s="614"/>
      <c r="AD151" s="614"/>
      <c r="AE151" s="614"/>
      <c r="AF151" s="615"/>
      <c r="AG151" s="1878"/>
      <c r="AH151" s="1878"/>
      <c r="AI151" s="1878"/>
      <c r="AJ151" s="1878"/>
      <c r="AK151" s="1878"/>
      <c r="AL151" s="1878"/>
      <c r="AM151" s="1878"/>
      <c r="AN151" s="1878"/>
      <c r="AO151" s="1878"/>
      <c r="AP151" s="1878"/>
      <c r="AQ151" s="1878"/>
      <c r="AR151" s="1878"/>
      <c r="AS151" s="1878"/>
    </row>
    <row r="152" spans="1:46" customFormat="1" ht="15">
      <c r="A152" s="1882"/>
      <c r="B152" s="1885"/>
      <c r="C152" s="1888"/>
      <c r="D152" s="576" t="s">
        <v>263</v>
      </c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  <c r="P152" s="614"/>
      <c r="Q152" s="614"/>
      <c r="R152" s="614"/>
      <c r="S152" s="614"/>
      <c r="T152" s="614"/>
      <c r="U152" s="614"/>
      <c r="V152" s="614"/>
      <c r="W152" s="614"/>
      <c r="X152" s="614"/>
      <c r="Y152" s="614"/>
      <c r="Z152" s="614"/>
      <c r="AA152" s="614"/>
      <c r="AB152" s="614"/>
      <c r="AC152" s="614"/>
      <c r="AD152" s="614"/>
      <c r="AE152" s="614"/>
      <c r="AF152" s="615"/>
      <c r="AG152" s="1879"/>
      <c r="AH152" s="1879"/>
      <c r="AI152" s="1879"/>
      <c r="AJ152" s="1879"/>
      <c r="AK152" s="1879"/>
      <c r="AL152" s="1879"/>
      <c r="AM152" s="1879"/>
      <c r="AN152" s="1879"/>
      <c r="AO152" s="1879"/>
      <c r="AP152" s="1879"/>
      <c r="AQ152" s="1879"/>
      <c r="AR152" s="1879"/>
      <c r="AS152" s="1879"/>
    </row>
    <row r="153" spans="1:46" customFormat="1" thickBot="1">
      <c r="A153" s="1883"/>
      <c r="B153" s="1886"/>
      <c r="C153" s="1889"/>
      <c r="D153" s="605" t="s">
        <v>264</v>
      </c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  <c r="P153" s="614"/>
      <c r="Q153" s="614"/>
      <c r="R153" s="614"/>
      <c r="S153" s="614"/>
      <c r="T153" s="614"/>
      <c r="U153" s="614"/>
      <c r="V153" s="614"/>
      <c r="W153" s="614"/>
      <c r="X153" s="614"/>
      <c r="Y153" s="614"/>
      <c r="Z153" s="614"/>
      <c r="AA153" s="614"/>
      <c r="AB153" s="614"/>
      <c r="AC153" s="614"/>
      <c r="AD153" s="614"/>
      <c r="AE153" s="614"/>
      <c r="AF153" s="615"/>
      <c r="AG153" s="1880"/>
      <c r="AH153" s="1880"/>
      <c r="AI153" s="1880"/>
      <c r="AJ153" s="1880"/>
      <c r="AK153" s="1880"/>
      <c r="AL153" s="1880"/>
      <c r="AM153" s="1880"/>
      <c r="AN153" s="1880"/>
      <c r="AO153" s="1880"/>
      <c r="AP153" s="1880"/>
      <c r="AQ153" s="1880"/>
      <c r="AR153" s="1880"/>
      <c r="AS153" s="1880"/>
    </row>
    <row r="154" spans="1:46" ht="14.45" customHeight="1">
      <c r="A154" s="1877"/>
      <c r="B154" s="1877"/>
      <c r="C154" s="1877"/>
      <c r="D154" s="1877"/>
      <c r="E154" s="3">
        <f>SUM(E151:E153)</f>
        <v>0</v>
      </c>
      <c r="F154" s="3">
        <f t="shared" ref="F154:AE154" si="33">SUM(F151:F153)</f>
        <v>0</v>
      </c>
      <c r="G154" s="3">
        <f t="shared" si="33"/>
        <v>0</v>
      </c>
      <c r="H154" s="3">
        <f t="shared" si="33"/>
        <v>0</v>
      </c>
      <c r="I154" s="3">
        <f t="shared" si="33"/>
        <v>0</v>
      </c>
      <c r="J154" s="3">
        <f t="shared" si="33"/>
        <v>0</v>
      </c>
      <c r="K154" s="3">
        <f t="shared" si="33"/>
        <v>0</v>
      </c>
      <c r="L154" s="3">
        <f t="shared" si="33"/>
        <v>0</v>
      </c>
      <c r="M154" s="3">
        <f t="shared" si="33"/>
        <v>0</v>
      </c>
      <c r="N154" s="3">
        <f t="shared" si="33"/>
        <v>0</v>
      </c>
      <c r="O154" s="3">
        <f t="shared" si="33"/>
        <v>0</v>
      </c>
      <c r="P154" s="3">
        <f t="shared" si="33"/>
        <v>0</v>
      </c>
      <c r="Q154" s="3">
        <f t="shared" si="33"/>
        <v>0</v>
      </c>
      <c r="R154" s="3">
        <f t="shared" si="33"/>
        <v>0</v>
      </c>
      <c r="S154" s="3">
        <f t="shared" si="33"/>
        <v>0</v>
      </c>
      <c r="T154" s="3">
        <f t="shared" si="33"/>
        <v>0</v>
      </c>
      <c r="U154" s="3">
        <f t="shared" si="33"/>
        <v>0</v>
      </c>
      <c r="V154" s="3">
        <f t="shared" si="33"/>
        <v>0</v>
      </c>
      <c r="W154" s="3">
        <f t="shared" si="33"/>
        <v>0</v>
      </c>
      <c r="X154" s="3">
        <f t="shared" si="33"/>
        <v>0</v>
      </c>
      <c r="Y154" s="3">
        <f t="shared" si="33"/>
        <v>0</v>
      </c>
      <c r="Z154" s="3">
        <f t="shared" si="33"/>
        <v>0</v>
      </c>
      <c r="AA154" s="3">
        <f t="shared" si="33"/>
        <v>0</v>
      </c>
      <c r="AB154" s="3">
        <f t="shared" si="33"/>
        <v>0</v>
      </c>
      <c r="AC154" s="3">
        <f t="shared" si="33"/>
        <v>0</v>
      </c>
      <c r="AD154" s="3">
        <f t="shared" si="33"/>
        <v>0</v>
      </c>
      <c r="AE154" s="3">
        <f t="shared" si="33"/>
        <v>0</v>
      </c>
      <c r="AF154" s="4"/>
      <c r="AG154" s="111">
        <f>SUM(AG151)</f>
        <v>0</v>
      </c>
      <c r="AH154" s="111">
        <f t="shared" ref="AH154:AS154" si="34">SUM(AH151)</f>
        <v>0</v>
      </c>
      <c r="AI154" s="111">
        <f t="shared" si="34"/>
        <v>0</v>
      </c>
      <c r="AJ154" s="111">
        <f t="shared" si="34"/>
        <v>0</v>
      </c>
      <c r="AK154" s="111">
        <f t="shared" si="34"/>
        <v>0</v>
      </c>
      <c r="AL154" s="111">
        <f t="shared" si="34"/>
        <v>0</v>
      </c>
      <c r="AM154" s="111">
        <f t="shared" si="34"/>
        <v>0</v>
      </c>
      <c r="AN154" s="111">
        <f t="shared" si="34"/>
        <v>0</v>
      </c>
      <c r="AO154" s="111">
        <f t="shared" si="34"/>
        <v>0</v>
      </c>
      <c r="AP154" s="111">
        <f t="shared" si="34"/>
        <v>0</v>
      </c>
      <c r="AQ154" s="111">
        <f t="shared" si="34"/>
        <v>0</v>
      </c>
      <c r="AR154" s="111">
        <f t="shared" si="34"/>
        <v>0</v>
      </c>
      <c r="AS154" s="111">
        <f t="shared" si="34"/>
        <v>0</v>
      </c>
      <c r="AT154" s="1"/>
    </row>
    <row r="155" spans="1:46" ht="19.5" thickBot="1">
      <c r="A155" s="318"/>
      <c r="B155" s="318"/>
      <c r="C155" s="318"/>
      <c r="D155" s="318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 customFormat="1" ht="15">
      <c r="A156" s="1890" t="s">
        <v>51</v>
      </c>
      <c r="B156" s="1893" t="s">
        <v>167</v>
      </c>
      <c r="C156" s="1896" t="s">
        <v>258</v>
      </c>
      <c r="D156" s="602" t="s">
        <v>52</v>
      </c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  <c r="P156" s="614"/>
      <c r="Q156" s="614"/>
      <c r="R156" s="614"/>
      <c r="S156" s="614"/>
      <c r="T156" s="614"/>
      <c r="U156" s="614"/>
      <c r="V156" s="614"/>
      <c r="W156" s="614"/>
      <c r="X156" s="614"/>
      <c r="Y156" s="614"/>
      <c r="Z156" s="614"/>
      <c r="AA156" s="614"/>
      <c r="AB156" s="614"/>
      <c r="AC156" s="614"/>
      <c r="AD156" s="614"/>
      <c r="AE156" s="614"/>
      <c r="AF156" s="615"/>
      <c r="AG156" s="1878"/>
      <c r="AH156" s="1878"/>
      <c r="AI156" s="1878"/>
      <c r="AJ156" s="1878"/>
      <c r="AK156" s="1878"/>
      <c r="AL156" s="1878"/>
      <c r="AM156" s="1878"/>
      <c r="AN156" s="1878"/>
      <c r="AO156" s="1878"/>
      <c r="AP156" s="1878"/>
      <c r="AQ156" s="1878"/>
      <c r="AR156" s="1878"/>
      <c r="AS156" s="1878"/>
    </row>
    <row r="157" spans="1:46" customFormat="1" ht="15">
      <c r="A157" s="1891"/>
      <c r="B157" s="1894"/>
      <c r="C157" s="1897"/>
      <c r="D157" s="611" t="s">
        <v>259</v>
      </c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  <c r="P157" s="614"/>
      <c r="Q157" s="614"/>
      <c r="R157" s="614"/>
      <c r="S157" s="614"/>
      <c r="T157" s="614"/>
      <c r="U157" s="614"/>
      <c r="V157" s="614"/>
      <c r="W157" s="614"/>
      <c r="X157" s="614"/>
      <c r="Y157" s="614"/>
      <c r="Z157" s="614"/>
      <c r="AA157" s="614"/>
      <c r="AB157" s="614"/>
      <c r="AC157" s="614"/>
      <c r="AD157" s="614"/>
      <c r="AE157" s="614"/>
      <c r="AF157" s="615"/>
      <c r="AG157" s="1879"/>
      <c r="AH157" s="1879"/>
      <c r="AI157" s="1879"/>
      <c r="AJ157" s="1879"/>
      <c r="AK157" s="1879"/>
      <c r="AL157" s="1879"/>
      <c r="AM157" s="1879"/>
      <c r="AN157" s="1879"/>
      <c r="AO157" s="1879"/>
      <c r="AP157" s="1879"/>
      <c r="AQ157" s="1879"/>
      <c r="AR157" s="1879"/>
      <c r="AS157" s="1879"/>
    </row>
    <row r="158" spans="1:46" customFormat="1" thickBot="1">
      <c r="A158" s="1892"/>
      <c r="B158" s="1895"/>
      <c r="C158" s="1898"/>
      <c r="D158" s="604" t="s">
        <v>260</v>
      </c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  <c r="P158" s="614"/>
      <c r="Q158" s="614"/>
      <c r="R158" s="614"/>
      <c r="S158" s="614"/>
      <c r="T158" s="614"/>
      <c r="U158" s="614"/>
      <c r="V158" s="614"/>
      <c r="W158" s="614"/>
      <c r="X158" s="614"/>
      <c r="Y158" s="614"/>
      <c r="Z158" s="614"/>
      <c r="AA158" s="614"/>
      <c r="AB158" s="614"/>
      <c r="AC158" s="614"/>
      <c r="AD158" s="614"/>
      <c r="AE158" s="614"/>
      <c r="AF158" s="615"/>
      <c r="AG158" s="1880"/>
      <c r="AH158" s="1880"/>
      <c r="AI158" s="1880"/>
      <c r="AJ158" s="1880"/>
      <c r="AK158" s="1880"/>
      <c r="AL158" s="1880"/>
      <c r="AM158" s="1880"/>
      <c r="AN158" s="1880"/>
      <c r="AO158" s="1880"/>
      <c r="AP158" s="1880"/>
      <c r="AQ158" s="1880"/>
      <c r="AR158" s="1880"/>
      <c r="AS158" s="1880"/>
    </row>
    <row r="159" spans="1:46" ht="14.45" customHeight="1">
      <c r="A159" s="1877"/>
      <c r="B159" s="1877"/>
      <c r="C159" s="1877"/>
      <c r="D159" s="1877"/>
      <c r="E159" s="3">
        <f>SUM(E156:E158)</f>
        <v>0</v>
      </c>
      <c r="F159" s="3">
        <f t="shared" ref="F159:I159" si="35">SUM(F156:F158)</f>
        <v>0</v>
      </c>
      <c r="G159" s="3">
        <f t="shared" si="35"/>
        <v>0</v>
      </c>
      <c r="H159" s="3">
        <f t="shared" si="35"/>
        <v>0</v>
      </c>
      <c r="I159" s="3">
        <f t="shared" si="35"/>
        <v>0</v>
      </c>
      <c r="J159" s="3">
        <f t="shared" ref="J159:N159" si="36">SUM(J156:J158)</f>
        <v>0</v>
      </c>
      <c r="K159" s="3">
        <f t="shared" si="36"/>
        <v>0</v>
      </c>
      <c r="L159" s="3">
        <f t="shared" si="36"/>
        <v>0</v>
      </c>
      <c r="M159" s="3">
        <f t="shared" si="36"/>
        <v>0</v>
      </c>
      <c r="N159" s="3">
        <f t="shared" si="36"/>
        <v>0</v>
      </c>
      <c r="O159" s="3">
        <f t="shared" ref="O159:R159" si="37">SUM(O156:O158)</f>
        <v>0</v>
      </c>
      <c r="P159" s="3">
        <f t="shared" si="37"/>
        <v>0</v>
      </c>
      <c r="Q159" s="3">
        <f t="shared" si="37"/>
        <v>0</v>
      </c>
      <c r="R159" s="3">
        <f t="shared" si="37"/>
        <v>0</v>
      </c>
      <c r="S159" s="3">
        <f t="shared" ref="S159:V159" si="38">SUM(S156:S158)</f>
        <v>0</v>
      </c>
      <c r="T159" s="3">
        <f t="shared" si="38"/>
        <v>0</v>
      </c>
      <c r="U159" s="3">
        <f t="shared" si="38"/>
        <v>0</v>
      </c>
      <c r="V159" s="3">
        <f t="shared" si="38"/>
        <v>0</v>
      </c>
      <c r="W159" s="3">
        <f t="shared" ref="W159:AE159" si="39">SUM(W156:W158)</f>
        <v>0</v>
      </c>
      <c r="X159" s="3">
        <f t="shared" si="39"/>
        <v>0</v>
      </c>
      <c r="Y159" s="3">
        <f t="shared" si="39"/>
        <v>0</v>
      </c>
      <c r="Z159" s="3">
        <f t="shared" si="39"/>
        <v>0</v>
      </c>
      <c r="AA159" s="3">
        <f t="shared" si="39"/>
        <v>0</v>
      </c>
      <c r="AB159" s="3">
        <f t="shared" si="39"/>
        <v>0</v>
      </c>
      <c r="AC159" s="3">
        <f t="shared" si="39"/>
        <v>0</v>
      </c>
      <c r="AD159" s="3">
        <f t="shared" si="39"/>
        <v>0</v>
      </c>
      <c r="AE159" s="3">
        <f t="shared" si="39"/>
        <v>0</v>
      </c>
      <c r="AF159" s="4"/>
      <c r="AG159" s="111">
        <f>SUM(AG156)</f>
        <v>0</v>
      </c>
      <c r="AH159" s="111">
        <f t="shared" ref="AH159:AS159" si="40">SUM(AH156)</f>
        <v>0</v>
      </c>
      <c r="AI159" s="111">
        <f t="shared" si="40"/>
        <v>0</v>
      </c>
      <c r="AJ159" s="111">
        <f t="shared" si="40"/>
        <v>0</v>
      </c>
      <c r="AK159" s="111">
        <f t="shared" si="40"/>
        <v>0</v>
      </c>
      <c r="AL159" s="111">
        <f t="shared" si="40"/>
        <v>0</v>
      </c>
      <c r="AM159" s="111">
        <f t="shared" si="40"/>
        <v>0</v>
      </c>
      <c r="AN159" s="111">
        <f t="shared" si="40"/>
        <v>0</v>
      </c>
      <c r="AO159" s="111">
        <f t="shared" si="40"/>
        <v>0</v>
      </c>
      <c r="AP159" s="111">
        <f t="shared" si="40"/>
        <v>0</v>
      </c>
      <c r="AQ159" s="111">
        <f t="shared" si="40"/>
        <v>0</v>
      </c>
      <c r="AR159" s="111">
        <f t="shared" si="40"/>
        <v>0</v>
      </c>
      <c r="AS159" s="111">
        <f t="shared" si="40"/>
        <v>0</v>
      </c>
      <c r="AT159" s="1"/>
    </row>
    <row r="160" spans="1:46" ht="19.5" thickBot="1">
      <c r="A160" s="318"/>
      <c r="B160" s="318"/>
      <c r="C160" s="318"/>
      <c r="D160" s="318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1:46" customFormat="1" ht="15" customHeight="1">
      <c r="A161" s="1881" t="s">
        <v>265</v>
      </c>
      <c r="B161" s="1884" t="s">
        <v>266</v>
      </c>
      <c r="C161" s="1887" t="s">
        <v>356</v>
      </c>
      <c r="D161" s="575" t="s">
        <v>267</v>
      </c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  <c r="P161" s="614"/>
      <c r="Q161" s="614"/>
      <c r="R161" s="614"/>
      <c r="S161" s="614"/>
      <c r="T161" s="614"/>
      <c r="U161" s="614"/>
      <c r="V161" s="614"/>
      <c r="W161" s="614"/>
      <c r="X161" s="614"/>
      <c r="Y161" s="614"/>
      <c r="Z161" s="614"/>
      <c r="AA161" s="614"/>
      <c r="AB161" s="614"/>
      <c r="AC161" s="614"/>
      <c r="AD161" s="614"/>
      <c r="AE161" s="614"/>
      <c r="AF161" s="615"/>
      <c r="AG161" s="1878"/>
      <c r="AH161" s="1878"/>
      <c r="AI161" s="1878"/>
      <c r="AJ161" s="1878"/>
      <c r="AK161" s="1878"/>
      <c r="AL161" s="1878"/>
      <c r="AM161" s="1878"/>
      <c r="AN161" s="1878"/>
      <c r="AO161" s="1878"/>
      <c r="AP161" s="1878"/>
      <c r="AQ161" s="1878"/>
      <c r="AR161" s="1878"/>
      <c r="AS161" s="1878"/>
    </row>
    <row r="162" spans="1:46" customFormat="1" ht="15">
      <c r="A162" s="1882"/>
      <c r="B162" s="1885"/>
      <c r="C162" s="1888"/>
      <c r="D162" s="576" t="s">
        <v>163</v>
      </c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  <c r="P162" s="614"/>
      <c r="Q162" s="614"/>
      <c r="R162" s="614"/>
      <c r="S162" s="614"/>
      <c r="T162" s="614"/>
      <c r="U162" s="614"/>
      <c r="V162" s="614"/>
      <c r="W162" s="614"/>
      <c r="X162" s="614"/>
      <c r="Y162" s="614"/>
      <c r="Z162" s="614"/>
      <c r="AA162" s="614"/>
      <c r="AB162" s="614"/>
      <c r="AC162" s="614"/>
      <c r="AD162" s="614"/>
      <c r="AE162" s="614"/>
      <c r="AF162" s="615"/>
      <c r="AG162" s="1879"/>
      <c r="AH162" s="1879"/>
      <c r="AI162" s="1879"/>
      <c r="AJ162" s="1879"/>
      <c r="AK162" s="1879"/>
      <c r="AL162" s="1879"/>
      <c r="AM162" s="1879"/>
      <c r="AN162" s="1879"/>
      <c r="AO162" s="1879"/>
      <c r="AP162" s="1879"/>
      <c r="AQ162" s="1879"/>
      <c r="AR162" s="1879"/>
      <c r="AS162" s="1879"/>
    </row>
    <row r="163" spans="1:46" customFormat="1" ht="15">
      <c r="A163" s="1882"/>
      <c r="B163" s="1885"/>
      <c r="C163" s="1888"/>
      <c r="D163" s="576" t="s">
        <v>142</v>
      </c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  <c r="P163" s="614"/>
      <c r="Q163" s="614"/>
      <c r="R163" s="614"/>
      <c r="S163" s="614"/>
      <c r="T163" s="614"/>
      <c r="U163" s="614"/>
      <c r="V163" s="614"/>
      <c r="W163" s="614"/>
      <c r="X163" s="614"/>
      <c r="Y163" s="614"/>
      <c r="Z163" s="614"/>
      <c r="AA163" s="614"/>
      <c r="AB163" s="614"/>
      <c r="AC163" s="614"/>
      <c r="AD163" s="614"/>
      <c r="AE163" s="614"/>
      <c r="AF163" s="615"/>
      <c r="AG163" s="1879"/>
      <c r="AH163" s="1879"/>
      <c r="AI163" s="1879"/>
      <c r="AJ163" s="1879"/>
      <c r="AK163" s="1879"/>
      <c r="AL163" s="1879"/>
      <c r="AM163" s="1879"/>
      <c r="AN163" s="1879"/>
      <c r="AO163" s="1879"/>
      <c r="AP163" s="1879"/>
      <c r="AQ163" s="1879"/>
      <c r="AR163" s="1879"/>
      <c r="AS163" s="1879"/>
    </row>
    <row r="164" spans="1:46" customFormat="1" thickBot="1">
      <c r="A164" s="1883"/>
      <c r="B164" s="1886"/>
      <c r="C164" s="1889"/>
      <c r="D164" s="605" t="s">
        <v>164</v>
      </c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  <c r="P164" s="614"/>
      <c r="Q164" s="614"/>
      <c r="R164" s="614"/>
      <c r="S164" s="614"/>
      <c r="T164" s="614"/>
      <c r="U164" s="614"/>
      <c r="V164" s="614"/>
      <c r="W164" s="614"/>
      <c r="X164" s="614"/>
      <c r="Y164" s="614"/>
      <c r="Z164" s="614"/>
      <c r="AA164" s="614"/>
      <c r="AB164" s="614"/>
      <c r="AC164" s="614"/>
      <c r="AD164" s="614"/>
      <c r="AE164" s="614"/>
      <c r="AF164" s="615"/>
      <c r="AG164" s="1880"/>
      <c r="AH164" s="1880"/>
      <c r="AI164" s="1880"/>
      <c r="AJ164" s="1880"/>
      <c r="AK164" s="1880"/>
      <c r="AL164" s="1880"/>
      <c r="AM164" s="1880"/>
      <c r="AN164" s="1880"/>
      <c r="AO164" s="1880"/>
      <c r="AP164" s="1880"/>
      <c r="AQ164" s="1880"/>
      <c r="AR164" s="1880"/>
      <c r="AS164" s="1880"/>
    </row>
    <row r="165" spans="1:46" ht="15">
      <c r="A165" s="1877"/>
      <c r="B165" s="1877"/>
      <c r="C165" s="1877"/>
      <c r="D165" s="1877"/>
      <c r="E165" s="3">
        <f>SUM(E161:E164)</f>
        <v>0</v>
      </c>
      <c r="F165" s="3">
        <f t="shared" ref="F165:AE165" si="41">SUM(F161:F164)</f>
        <v>0</v>
      </c>
      <c r="G165" s="3">
        <f t="shared" si="41"/>
        <v>0</v>
      </c>
      <c r="H165" s="3">
        <f t="shared" si="41"/>
        <v>0</v>
      </c>
      <c r="I165" s="3">
        <f t="shared" si="41"/>
        <v>0</v>
      </c>
      <c r="J165" s="3">
        <f t="shared" si="41"/>
        <v>0</v>
      </c>
      <c r="K165" s="3">
        <f t="shared" si="41"/>
        <v>0</v>
      </c>
      <c r="L165" s="3">
        <f t="shared" si="41"/>
        <v>0</v>
      </c>
      <c r="M165" s="3">
        <f t="shared" si="41"/>
        <v>0</v>
      </c>
      <c r="N165" s="3">
        <f t="shared" si="41"/>
        <v>0</v>
      </c>
      <c r="O165" s="3">
        <f t="shared" si="41"/>
        <v>0</v>
      </c>
      <c r="P165" s="3">
        <f t="shared" si="41"/>
        <v>0</v>
      </c>
      <c r="Q165" s="3">
        <f t="shared" si="41"/>
        <v>0</v>
      </c>
      <c r="R165" s="3">
        <f t="shared" si="41"/>
        <v>0</v>
      </c>
      <c r="S165" s="3">
        <f t="shared" si="41"/>
        <v>0</v>
      </c>
      <c r="T165" s="3">
        <f t="shared" si="41"/>
        <v>0</v>
      </c>
      <c r="U165" s="3">
        <f t="shared" si="41"/>
        <v>0</v>
      </c>
      <c r="V165" s="3">
        <f t="shared" si="41"/>
        <v>0</v>
      </c>
      <c r="W165" s="3">
        <f t="shared" si="41"/>
        <v>0</v>
      </c>
      <c r="X165" s="3">
        <f t="shared" si="41"/>
        <v>0</v>
      </c>
      <c r="Y165" s="3">
        <f t="shared" si="41"/>
        <v>0</v>
      </c>
      <c r="Z165" s="3">
        <f t="shared" si="41"/>
        <v>0</v>
      </c>
      <c r="AA165" s="3">
        <f t="shared" si="41"/>
        <v>0</v>
      </c>
      <c r="AB165" s="3">
        <f t="shared" si="41"/>
        <v>0</v>
      </c>
      <c r="AC165" s="3">
        <f t="shared" si="41"/>
        <v>0</v>
      </c>
      <c r="AD165" s="3">
        <f t="shared" si="41"/>
        <v>0</v>
      </c>
      <c r="AE165" s="3">
        <f t="shared" si="41"/>
        <v>0</v>
      </c>
      <c r="AF165" s="4"/>
      <c r="AG165" s="111">
        <f>SUM(AG161)</f>
        <v>0</v>
      </c>
      <c r="AH165" s="111">
        <f t="shared" ref="AH165:AS165" si="42">SUM(AH161)</f>
        <v>0</v>
      </c>
      <c r="AI165" s="111">
        <f t="shared" si="42"/>
        <v>0</v>
      </c>
      <c r="AJ165" s="111">
        <f t="shared" si="42"/>
        <v>0</v>
      </c>
      <c r="AK165" s="111">
        <f t="shared" si="42"/>
        <v>0</v>
      </c>
      <c r="AL165" s="111">
        <f t="shared" si="42"/>
        <v>0</v>
      </c>
      <c r="AM165" s="111">
        <f t="shared" si="42"/>
        <v>0</v>
      </c>
      <c r="AN165" s="111">
        <f t="shared" si="42"/>
        <v>0</v>
      </c>
      <c r="AO165" s="111">
        <f t="shared" si="42"/>
        <v>0</v>
      </c>
      <c r="AP165" s="111">
        <f t="shared" si="42"/>
        <v>0</v>
      </c>
      <c r="AQ165" s="111">
        <f t="shared" si="42"/>
        <v>0</v>
      </c>
      <c r="AR165" s="111">
        <f t="shared" si="42"/>
        <v>0</v>
      </c>
      <c r="AS165" s="111">
        <f t="shared" si="42"/>
        <v>0</v>
      </c>
      <c r="AT165" s="1"/>
    </row>
    <row r="166" spans="1:46" customFormat="1" thickBot="1"/>
    <row r="167" spans="1:46" customFormat="1" ht="15" customHeight="1">
      <c r="A167" s="1881" t="s">
        <v>265</v>
      </c>
      <c r="B167" s="1884" t="s">
        <v>268</v>
      </c>
      <c r="C167" s="1887" t="s">
        <v>355</v>
      </c>
      <c r="D167" s="575" t="s">
        <v>269</v>
      </c>
      <c r="E167" s="614"/>
      <c r="F167" s="614">
        <v>48</v>
      </c>
      <c r="G167" s="614"/>
      <c r="H167" s="614"/>
      <c r="I167" s="614"/>
      <c r="J167" s="614"/>
      <c r="K167" s="614"/>
      <c r="L167" s="614"/>
      <c r="M167" s="614"/>
      <c r="N167" s="614"/>
      <c r="O167" s="614"/>
      <c r="P167" s="614"/>
      <c r="Q167" s="614"/>
      <c r="R167" s="614"/>
      <c r="S167" s="614"/>
      <c r="T167" s="614"/>
      <c r="U167" s="614"/>
      <c r="V167" s="614"/>
      <c r="W167" s="614">
        <v>1</v>
      </c>
      <c r="X167" s="614">
        <v>47</v>
      </c>
      <c r="Y167" s="614">
        <v>11</v>
      </c>
      <c r="Z167" s="614">
        <v>12</v>
      </c>
      <c r="AA167" s="614">
        <v>15</v>
      </c>
      <c r="AB167" s="614">
        <v>8</v>
      </c>
      <c r="AC167" s="614">
        <v>2</v>
      </c>
      <c r="AD167" s="614">
        <v>0</v>
      </c>
      <c r="AE167" s="614">
        <v>0</v>
      </c>
      <c r="AF167" s="615"/>
      <c r="AG167" s="1878"/>
      <c r="AH167" s="1878"/>
      <c r="AI167" s="1878"/>
      <c r="AJ167" s="1878"/>
      <c r="AK167" s="1878"/>
      <c r="AL167" s="1878"/>
      <c r="AM167" s="1878"/>
      <c r="AN167" s="1878"/>
      <c r="AO167" s="1878"/>
      <c r="AP167" s="1878"/>
      <c r="AQ167" s="1878"/>
      <c r="AR167" s="1878"/>
      <c r="AS167" s="1878"/>
    </row>
    <row r="168" spans="1:46" customFormat="1" ht="15">
      <c r="A168" s="1882"/>
      <c r="B168" s="1885"/>
      <c r="C168" s="1888"/>
      <c r="D168" s="576" t="s">
        <v>270</v>
      </c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  <c r="P168" s="614"/>
      <c r="Q168" s="614"/>
      <c r="R168" s="614"/>
      <c r="S168" s="614"/>
      <c r="T168" s="614"/>
      <c r="U168" s="614"/>
      <c r="V168" s="614"/>
      <c r="W168" s="614"/>
      <c r="X168" s="614"/>
      <c r="Y168" s="614"/>
      <c r="Z168" s="614"/>
      <c r="AA168" s="614"/>
      <c r="AB168" s="614"/>
      <c r="AC168" s="614"/>
      <c r="AD168" s="614"/>
      <c r="AE168" s="614"/>
      <c r="AF168" s="615"/>
      <c r="AG168" s="1879"/>
      <c r="AH168" s="1879"/>
      <c r="AI168" s="1879"/>
      <c r="AJ168" s="1879"/>
      <c r="AK168" s="1879"/>
      <c r="AL168" s="1879"/>
      <c r="AM168" s="1879"/>
      <c r="AN168" s="1879"/>
      <c r="AO168" s="1879"/>
      <c r="AP168" s="1879"/>
      <c r="AQ168" s="1879"/>
      <c r="AR168" s="1879"/>
      <c r="AS168" s="1879"/>
    </row>
    <row r="169" spans="1:46" customFormat="1" ht="15">
      <c r="A169" s="1882"/>
      <c r="B169" s="1885"/>
      <c r="C169" s="1888"/>
      <c r="D169" s="576" t="s">
        <v>187</v>
      </c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  <c r="P169" s="614"/>
      <c r="Q169" s="614"/>
      <c r="R169" s="614"/>
      <c r="S169" s="614"/>
      <c r="T169" s="614"/>
      <c r="U169" s="614"/>
      <c r="V169" s="614"/>
      <c r="W169" s="614"/>
      <c r="X169" s="614"/>
      <c r="Y169" s="614"/>
      <c r="Z169" s="614"/>
      <c r="AA169" s="614"/>
      <c r="AB169" s="614"/>
      <c r="AC169" s="614"/>
      <c r="AD169" s="614"/>
      <c r="AE169" s="614"/>
      <c r="AF169" s="615"/>
      <c r="AG169" s="1879"/>
      <c r="AH169" s="1879"/>
      <c r="AI169" s="1879"/>
      <c r="AJ169" s="1879"/>
      <c r="AK169" s="1879"/>
      <c r="AL169" s="1879"/>
      <c r="AM169" s="1879"/>
      <c r="AN169" s="1879"/>
      <c r="AO169" s="1879"/>
      <c r="AP169" s="1879"/>
      <c r="AQ169" s="1879"/>
      <c r="AR169" s="1879"/>
      <c r="AS169" s="1879"/>
    </row>
    <row r="170" spans="1:46" customFormat="1" ht="30">
      <c r="A170" s="1882"/>
      <c r="B170" s="1885"/>
      <c r="C170" s="1888"/>
      <c r="D170" s="576" t="s">
        <v>271</v>
      </c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  <c r="P170" s="614"/>
      <c r="Q170" s="614"/>
      <c r="R170" s="614"/>
      <c r="S170" s="614"/>
      <c r="T170" s="614"/>
      <c r="U170" s="614"/>
      <c r="V170" s="614"/>
      <c r="W170" s="614"/>
      <c r="X170" s="614"/>
      <c r="Y170" s="614"/>
      <c r="Z170" s="614"/>
      <c r="AA170" s="614"/>
      <c r="AB170" s="614"/>
      <c r="AC170" s="614"/>
      <c r="AD170" s="614"/>
      <c r="AE170" s="614"/>
      <c r="AF170" s="615"/>
      <c r="AG170" s="1879"/>
      <c r="AH170" s="1879"/>
      <c r="AI170" s="1879"/>
      <c r="AJ170" s="1879"/>
      <c r="AK170" s="1879"/>
      <c r="AL170" s="1879"/>
      <c r="AM170" s="1879"/>
      <c r="AN170" s="1879"/>
      <c r="AO170" s="1879"/>
      <c r="AP170" s="1879"/>
      <c r="AQ170" s="1879"/>
      <c r="AR170" s="1879"/>
      <c r="AS170" s="1879"/>
    </row>
    <row r="171" spans="1:46" customFormat="1" ht="15">
      <c r="A171" s="1882"/>
      <c r="B171" s="1885"/>
      <c r="C171" s="1888"/>
      <c r="D171" s="576" t="s">
        <v>143</v>
      </c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  <c r="P171" s="614"/>
      <c r="Q171" s="614"/>
      <c r="R171" s="614"/>
      <c r="S171" s="614"/>
      <c r="T171" s="614"/>
      <c r="U171" s="614"/>
      <c r="V171" s="614"/>
      <c r="W171" s="614"/>
      <c r="X171" s="614"/>
      <c r="Y171" s="614"/>
      <c r="Z171" s="614"/>
      <c r="AA171" s="614"/>
      <c r="AB171" s="614"/>
      <c r="AC171" s="614"/>
      <c r="AD171" s="614"/>
      <c r="AE171" s="614"/>
      <c r="AF171" s="615"/>
      <c r="AG171" s="1879"/>
      <c r="AH171" s="1879"/>
      <c r="AI171" s="1879"/>
      <c r="AJ171" s="1879"/>
      <c r="AK171" s="1879"/>
      <c r="AL171" s="1879"/>
      <c r="AM171" s="1879"/>
      <c r="AN171" s="1879"/>
      <c r="AO171" s="1879"/>
      <c r="AP171" s="1879"/>
      <c r="AQ171" s="1879"/>
      <c r="AR171" s="1879"/>
      <c r="AS171" s="1879"/>
    </row>
    <row r="172" spans="1:46" customFormat="1" ht="15">
      <c r="A172" s="1882"/>
      <c r="B172" s="1885"/>
      <c r="C172" s="1888"/>
      <c r="D172" s="576" t="s">
        <v>272</v>
      </c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  <c r="P172" s="614"/>
      <c r="Q172" s="614"/>
      <c r="R172" s="614"/>
      <c r="S172" s="614"/>
      <c r="T172" s="614"/>
      <c r="U172" s="614"/>
      <c r="V172" s="614"/>
      <c r="W172" s="614"/>
      <c r="X172" s="614"/>
      <c r="Y172" s="614"/>
      <c r="Z172" s="614"/>
      <c r="AA172" s="614"/>
      <c r="AB172" s="614"/>
      <c r="AC172" s="614"/>
      <c r="AD172" s="614"/>
      <c r="AE172" s="614"/>
      <c r="AF172" s="615"/>
      <c r="AG172" s="1879"/>
      <c r="AH172" s="1879"/>
      <c r="AI172" s="1879"/>
      <c r="AJ172" s="1879"/>
      <c r="AK172" s="1879"/>
      <c r="AL172" s="1879"/>
      <c r="AM172" s="1879"/>
      <c r="AN172" s="1879"/>
      <c r="AO172" s="1879"/>
      <c r="AP172" s="1879"/>
      <c r="AQ172" s="1879"/>
      <c r="AR172" s="1879"/>
      <c r="AS172" s="1879"/>
    </row>
    <row r="173" spans="1:46" customFormat="1" ht="15">
      <c r="A173" s="1882"/>
      <c r="B173" s="1885"/>
      <c r="C173" s="1888"/>
      <c r="D173" s="576" t="s">
        <v>273</v>
      </c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  <c r="P173" s="614"/>
      <c r="Q173" s="614"/>
      <c r="R173" s="614"/>
      <c r="S173" s="614"/>
      <c r="T173" s="614"/>
      <c r="U173" s="614"/>
      <c r="V173" s="614"/>
      <c r="W173" s="614"/>
      <c r="X173" s="614"/>
      <c r="Y173" s="614"/>
      <c r="Z173" s="614"/>
      <c r="AA173" s="614"/>
      <c r="AB173" s="614"/>
      <c r="AC173" s="614"/>
      <c r="AD173" s="614"/>
      <c r="AE173" s="614"/>
      <c r="AF173" s="615"/>
      <c r="AG173" s="1879"/>
      <c r="AH173" s="1879"/>
      <c r="AI173" s="1879"/>
      <c r="AJ173" s="1879"/>
      <c r="AK173" s="1879"/>
      <c r="AL173" s="1879"/>
      <c r="AM173" s="1879"/>
      <c r="AN173" s="1879"/>
      <c r="AO173" s="1879"/>
      <c r="AP173" s="1879"/>
      <c r="AQ173" s="1879"/>
      <c r="AR173" s="1879"/>
      <c r="AS173" s="1879"/>
    </row>
    <row r="174" spans="1:46" customFormat="1" ht="15">
      <c r="A174" s="1882"/>
      <c r="B174" s="1885"/>
      <c r="C174" s="1888"/>
      <c r="D174" s="576" t="s">
        <v>274</v>
      </c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  <c r="P174" s="614"/>
      <c r="Q174" s="614"/>
      <c r="R174" s="614"/>
      <c r="S174" s="614"/>
      <c r="T174" s="614"/>
      <c r="U174" s="614"/>
      <c r="V174" s="614"/>
      <c r="W174" s="614"/>
      <c r="X174" s="614"/>
      <c r="Y174" s="614"/>
      <c r="Z174" s="614"/>
      <c r="AA174" s="614"/>
      <c r="AB174" s="614"/>
      <c r="AC174" s="614"/>
      <c r="AD174" s="614"/>
      <c r="AE174" s="614"/>
      <c r="AF174" s="615"/>
      <c r="AG174" s="1879"/>
      <c r="AH174" s="1879"/>
      <c r="AI174" s="1879"/>
      <c r="AJ174" s="1879"/>
      <c r="AK174" s="1879"/>
      <c r="AL174" s="1879"/>
      <c r="AM174" s="1879"/>
      <c r="AN174" s="1879"/>
      <c r="AO174" s="1879"/>
      <c r="AP174" s="1879"/>
      <c r="AQ174" s="1879"/>
      <c r="AR174" s="1879"/>
      <c r="AS174" s="1879"/>
    </row>
    <row r="175" spans="1:46" customFormat="1" ht="15">
      <c r="A175" s="1882"/>
      <c r="B175" s="1885"/>
      <c r="C175" s="1888"/>
      <c r="D175" s="576" t="s">
        <v>275</v>
      </c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  <c r="P175" s="614"/>
      <c r="Q175" s="614"/>
      <c r="R175" s="614"/>
      <c r="S175" s="614"/>
      <c r="T175" s="614"/>
      <c r="U175" s="614"/>
      <c r="V175" s="614"/>
      <c r="W175" s="614"/>
      <c r="X175" s="614"/>
      <c r="Y175" s="614"/>
      <c r="Z175" s="614"/>
      <c r="AA175" s="614"/>
      <c r="AB175" s="614"/>
      <c r="AC175" s="614"/>
      <c r="AD175" s="614"/>
      <c r="AE175" s="614"/>
      <c r="AF175" s="615"/>
      <c r="AG175" s="1879"/>
      <c r="AH175" s="1879"/>
      <c r="AI175" s="1879"/>
      <c r="AJ175" s="1879"/>
      <c r="AK175" s="1879"/>
      <c r="AL175" s="1879"/>
      <c r="AM175" s="1879"/>
      <c r="AN175" s="1879"/>
      <c r="AO175" s="1879"/>
      <c r="AP175" s="1879"/>
      <c r="AQ175" s="1879"/>
      <c r="AR175" s="1879"/>
      <c r="AS175" s="1879"/>
    </row>
    <row r="176" spans="1:46" customFormat="1" thickBot="1">
      <c r="A176" s="1883"/>
      <c r="B176" s="1886"/>
      <c r="C176" s="1889"/>
      <c r="D176" s="605" t="s">
        <v>276</v>
      </c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  <c r="P176" s="614"/>
      <c r="Q176" s="614"/>
      <c r="R176" s="614"/>
      <c r="S176" s="614"/>
      <c r="T176" s="614"/>
      <c r="U176" s="614"/>
      <c r="V176" s="614"/>
      <c r="W176" s="614"/>
      <c r="X176" s="614"/>
      <c r="Y176" s="614"/>
      <c r="Z176" s="614"/>
      <c r="AA176" s="614"/>
      <c r="AB176" s="614"/>
      <c r="AC176" s="614"/>
      <c r="AD176" s="614"/>
      <c r="AE176" s="614"/>
      <c r="AF176" s="615"/>
      <c r="AG176" s="1880"/>
      <c r="AH176" s="1880"/>
      <c r="AI176" s="1880"/>
      <c r="AJ176" s="1880"/>
      <c r="AK176" s="1880"/>
      <c r="AL176" s="1880"/>
      <c r="AM176" s="1880"/>
      <c r="AN176" s="1880"/>
      <c r="AO176" s="1880"/>
      <c r="AP176" s="1880"/>
      <c r="AQ176" s="1880"/>
      <c r="AR176" s="1880"/>
      <c r="AS176" s="1880"/>
    </row>
    <row r="177" spans="1:46" ht="15">
      <c r="A177" s="1877"/>
      <c r="B177" s="1877"/>
      <c r="C177" s="1877"/>
      <c r="D177" s="1877"/>
      <c r="E177" s="3">
        <f>SUM(E167:E176)</f>
        <v>0</v>
      </c>
      <c r="F177" s="3">
        <f t="shared" ref="F177:AE177" si="43">SUM(F167:F176)</f>
        <v>48</v>
      </c>
      <c r="G177" s="3">
        <f t="shared" si="43"/>
        <v>0</v>
      </c>
      <c r="H177" s="3">
        <f t="shared" si="43"/>
        <v>0</v>
      </c>
      <c r="I177" s="3">
        <f t="shared" si="43"/>
        <v>0</v>
      </c>
      <c r="J177" s="3">
        <f t="shared" si="43"/>
        <v>0</v>
      </c>
      <c r="K177" s="3">
        <f t="shared" si="43"/>
        <v>0</v>
      </c>
      <c r="L177" s="3">
        <f t="shared" si="43"/>
        <v>0</v>
      </c>
      <c r="M177" s="3">
        <f t="shared" si="43"/>
        <v>0</v>
      </c>
      <c r="N177" s="3">
        <f t="shared" si="43"/>
        <v>0</v>
      </c>
      <c r="O177" s="3">
        <f t="shared" si="43"/>
        <v>0</v>
      </c>
      <c r="P177" s="3">
        <f t="shared" si="43"/>
        <v>0</v>
      </c>
      <c r="Q177" s="3">
        <f t="shared" si="43"/>
        <v>0</v>
      </c>
      <c r="R177" s="3">
        <f t="shared" si="43"/>
        <v>0</v>
      </c>
      <c r="S177" s="3">
        <f t="shared" si="43"/>
        <v>0</v>
      </c>
      <c r="T177" s="3">
        <f t="shared" si="43"/>
        <v>0</v>
      </c>
      <c r="U177" s="3">
        <f t="shared" si="43"/>
        <v>0</v>
      </c>
      <c r="V177" s="3">
        <f t="shared" si="43"/>
        <v>0</v>
      </c>
      <c r="W177" s="3">
        <f t="shared" si="43"/>
        <v>1</v>
      </c>
      <c r="X177" s="3">
        <f t="shared" si="43"/>
        <v>47</v>
      </c>
      <c r="Y177" s="3">
        <f t="shared" si="43"/>
        <v>11</v>
      </c>
      <c r="Z177" s="3">
        <f t="shared" si="43"/>
        <v>12</v>
      </c>
      <c r="AA177" s="3">
        <f t="shared" si="43"/>
        <v>15</v>
      </c>
      <c r="AB177" s="3">
        <f t="shared" si="43"/>
        <v>8</v>
      </c>
      <c r="AC177" s="3">
        <f t="shared" si="43"/>
        <v>2</v>
      </c>
      <c r="AD177" s="3">
        <f t="shared" si="43"/>
        <v>0</v>
      </c>
      <c r="AE177" s="3">
        <f t="shared" si="43"/>
        <v>0</v>
      </c>
      <c r="AF177" s="4"/>
      <c r="AG177" s="111">
        <f>SUM(AG167)</f>
        <v>0</v>
      </c>
      <c r="AH177" s="111">
        <f t="shared" ref="AH177:AS177" si="44">SUM(AH167)</f>
        <v>0</v>
      </c>
      <c r="AI177" s="111">
        <f t="shared" si="44"/>
        <v>0</v>
      </c>
      <c r="AJ177" s="111">
        <f t="shared" si="44"/>
        <v>0</v>
      </c>
      <c r="AK177" s="111">
        <f t="shared" si="44"/>
        <v>0</v>
      </c>
      <c r="AL177" s="111">
        <f t="shared" si="44"/>
        <v>0</v>
      </c>
      <c r="AM177" s="111">
        <f t="shared" si="44"/>
        <v>0</v>
      </c>
      <c r="AN177" s="111">
        <f t="shared" si="44"/>
        <v>0</v>
      </c>
      <c r="AO177" s="111">
        <f t="shared" si="44"/>
        <v>0</v>
      </c>
      <c r="AP177" s="111">
        <f t="shared" si="44"/>
        <v>0</v>
      </c>
      <c r="AQ177" s="111">
        <f t="shared" si="44"/>
        <v>0</v>
      </c>
      <c r="AR177" s="111">
        <f t="shared" si="44"/>
        <v>0</v>
      </c>
      <c r="AS177" s="111">
        <f t="shared" si="44"/>
        <v>0</v>
      </c>
      <c r="AT177" s="1"/>
    </row>
    <row r="178" spans="1:46" ht="19.5" thickBot="1">
      <c r="A178" s="318"/>
      <c r="B178" s="318"/>
      <c r="C178" s="318"/>
      <c r="D178" s="31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1:46" customFormat="1" ht="15">
      <c r="A179" s="1899" t="s">
        <v>57</v>
      </c>
      <c r="B179" s="1900" t="s">
        <v>128</v>
      </c>
      <c r="C179" s="1902" t="s">
        <v>354</v>
      </c>
      <c r="D179" s="575" t="s">
        <v>277</v>
      </c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  <c r="P179" s="614"/>
      <c r="Q179" s="614"/>
      <c r="R179" s="614"/>
      <c r="S179" s="614"/>
      <c r="T179" s="614"/>
      <c r="U179" s="614"/>
      <c r="V179" s="614"/>
      <c r="W179" s="614"/>
      <c r="X179" s="614"/>
      <c r="Y179" s="614"/>
      <c r="Z179" s="614"/>
      <c r="AA179" s="614"/>
      <c r="AB179" s="614"/>
      <c r="AC179" s="614"/>
      <c r="AD179" s="614"/>
      <c r="AE179" s="614"/>
      <c r="AF179" s="615"/>
      <c r="AG179" s="1878"/>
      <c r="AH179" s="1878"/>
      <c r="AI179" s="1878"/>
      <c r="AJ179" s="1878"/>
      <c r="AK179" s="1878"/>
      <c r="AL179" s="1878"/>
      <c r="AM179" s="1878"/>
      <c r="AN179" s="1878"/>
      <c r="AO179" s="1878"/>
      <c r="AP179" s="1878"/>
      <c r="AQ179" s="1878"/>
      <c r="AR179" s="1878"/>
      <c r="AS179" s="1878"/>
    </row>
    <row r="180" spans="1:46" customFormat="1" ht="30">
      <c r="A180" s="1882"/>
      <c r="B180" s="1901"/>
      <c r="C180" s="1903"/>
      <c r="D180" s="576" t="s">
        <v>278</v>
      </c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  <c r="P180" s="614"/>
      <c r="Q180" s="614"/>
      <c r="R180" s="614"/>
      <c r="S180" s="614"/>
      <c r="T180" s="614"/>
      <c r="U180" s="614"/>
      <c r="V180" s="614"/>
      <c r="W180" s="614"/>
      <c r="X180" s="614"/>
      <c r="Y180" s="614"/>
      <c r="Z180" s="614"/>
      <c r="AA180" s="614"/>
      <c r="AB180" s="614"/>
      <c r="AC180" s="614"/>
      <c r="AD180" s="614"/>
      <c r="AE180" s="614"/>
      <c r="AF180" s="615"/>
      <c r="AG180" s="1879"/>
      <c r="AH180" s="1879"/>
      <c r="AI180" s="1879"/>
      <c r="AJ180" s="1879"/>
      <c r="AK180" s="1879"/>
      <c r="AL180" s="1879"/>
      <c r="AM180" s="1879"/>
      <c r="AN180" s="1879"/>
      <c r="AO180" s="1879"/>
      <c r="AP180" s="1879"/>
      <c r="AQ180" s="1879"/>
      <c r="AR180" s="1879"/>
      <c r="AS180" s="1879"/>
    </row>
    <row r="181" spans="1:46" customFormat="1" ht="15">
      <c r="A181" s="1882"/>
      <c r="B181" s="1901"/>
      <c r="C181" s="1903"/>
      <c r="D181" s="576" t="s">
        <v>282</v>
      </c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  <c r="P181" s="614"/>
      <c r="Q181" s="614"/>
      <c r="R181" s="614"/>
      <c r="S181" s="614"/>
      <c r="T181" s="614"/>
      <c r="U181" s="614"/>
      <c r="V181" s="614"/>
      <c r="W181" s="614"/>
      <c r="X181" s="614"/>
      <c r="Y181" s="614"/>
      <c r="Z181" s="614"/>
      <c r="AA181" s="614"/>
      <c r="AB181" s="614"/>
      <c r="AC181" s="614"/>
      <c r="AD181" s="614"/>
      <c r="AE181" s="614"/>
      <c r="AF181" s="615"/>
      <c r="AG181" s="1879"/>
      <c r="AH181" s="1879"/>
      <c r="AI181" s="1879"/>
      <c r="AJ181" s="1879"/>
      <c r="AK181" s="1879"/>
      <c r="AL181" s="1879"/>
      <c r="AM181" s="1879"/>
      <c r="AN181" s="1879"/>
      <c r="AO181" s="1879"/>
      <c r="AP181" s="1879"/>
      <c r="AQ181" s="1879"/>
      <c r="AR181" s="1879"/>
      <c r="AS181" s="1879"/>
    </row>
    <row r="182" spans="1:46" customFormat="1" ht="30">
      <c r="A182" s="1882"/>
      <c r="B182" s="1901"/>
      <c r="C182" s="1903"/>
      <c r="D182" s="576" t="s">
        <v>279</v>
      </c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  <c r="P182" s="614"/>
      <c r="Q182" s="614"/>
      <c r="R182" s="614"/>
      <c r="S182" s="614"/>
      <c r="T182" s="614"/>
      <c r="U182" s="614"/>
      <c r="V182" s="614"/>
      <c r="W182" s="614"/>
      <c r="X182" s="614"/>
      <c r="Y182" s="614"/>
      <c r="Z182" s="614"/>
      <c r="AA182" s="614"/>
      <c r="AB182" s="614"/>
      <c r="AC182" s="614"/>
      <c r="AD182" s="614"/>
      <c r="AE182" s="614"/>
      <c r="AF182" s="615"/>
      <c r="AG182" s="1879"/>
      <c r="AH182" s="1879"/>
      <c r="AI182" s="1879"/>
      <c r="AJ182" s="1879"/>
      <c r="AK182" s="1879"/>
      <c r="AL182" s="1879"/>
      <c r="AM182" s="1879"/>
      <c r="AN182" s="1879"/>
      <c r="AO182" s="1879"/>
      <c r="AP182" s="1879"/>
      <c r="AQ182" s="1879"/>
      <c r="AR182" s="1879"/>
      <c r="AS182" s="1879"/>
    </row>
    <row r="183" spans="1:46" customFormat="1" ht="15">
      <c r="A183" s="1882"/>
      <c r="B183" s="1901"/>
      <c r="C183" s="1903"/>
      <c r="D183" s="576" t="s">
        <v>280</v>
      </c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  <c r="P183" s="614"/>
      <c r="Q183" s="614"/>
      <c r="R183" s="614"/>
      <c r="S183" s="614"/>
      <c r="T183" s="614"/>
      <c r="U183" s="614"/>
      <c r="V183" s="614"/>
      <c r="W183" s="614"/>
      <c r="X183" s="614"/>
      <c r="Y183" s="614"/>
      <c r="Z183" s="614"/>
      <c r="AA183" s="614"/>
      <c r="AB183" s="614"/>
      <c r="AC183" s="614"/>
      <c r="AD183" s="614"/>
      <c r="AE183" s="614"/>
      <c r="AF183" s="615"/>
      <c r="AG183" s="1879"/>
      <c r="AH183" s="1879"/>
      <c r="AI183" s="1879"/>
      <c r="AJ183" s="1879"/>
      <c r="AK183" s="1879"/>
      <c r="AL183" s="1879"/>
      <c r="AM183" s="1879"/>
      <c r="AN183" s="1879"/>
      <c r="AO183" s="1879"/>
      <c r="AP183" s="1879"/>
      <c r="AQ183" s="1879"/>
      <c r="AR183" s="1879"/>
      <c r="AS183" s="1879"/>
    </row>
    <row r="184" spans="1:46" customFormat="1" ht="15">
      <c r="A184" s="1882"/>
      <c r="B184" s="1901"/>
      <c r="C184" s="1903"/>
      <c r="D184" s="576" t="s">
        <v>129</v>
      </c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  <c r="P184" s="614"/>
      <c r="Q184" s="614"/>
      <c r="R184" s="614"/>
      <c r="S184" s="614"/>
      <c r="T184" s="614"/>
      <c r="U184" s="614"/>
      <c r="V184" s="614"/>
      <c r="W184" s="614"/>
      <c r="X184" s="614"/>
      <c r="Y184" s="614"/>
      <c r="Z184" s="614"/>
      <c r="AA184" s="614"/>
      <c r="AB184" s="614"/>
      <c r="AC184" s="614"/>
      <c r="AD184" s="614"/>
      <c r="AE184" s="614"/>
      <c r="AF184" s="615"/>
      <c r="AG184" s="1879"/>
      <c r="AH184" s="1879"/>
      <c r="AI184" s="1879"/>
      <c r="AJ184" s="1879"/>
      <c r="AK184" s="1879"/>
      <c r="AL184" s="1879"/>
      <c r="AM184" s="1879"/>
      <c r="AN184" s="1879"/>
      <c r="AO184" s="1879"/>
      <c r="AP184" s="1879"/>
      <c r="AQ184" s="1879"/>
      <c r="AR184" s="1879"/>
      <c r="AS184" s="1879"/>
    </row>
    <row r="185" spans="1:46" customFormat="1" ht="15">
      <c r="A185" s="1882"/>
      <c r="B185" s="1901"/>
      <c r="C185" s="1903"/>
      <c r="D185" s="576" t="s">
        <v>130</v>
      </c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  <c r="P185" s="614"/>
      <c r="Q185" s="614"/>
      <c r="R185" s="614"/>
      <c r="S185" s="614"/>
      <c r="T185" s="614"/>
      <c r="U185" s="614"/>
      <c r="V185" s="614"/>
      <c r="W185" s="614"/>
      <c r="X185" s="614"/>
      <c r="Y185" s="614"/>
      <c r="Z185" s="614"/>
      <c r="AA185" s="614"/>
      <c r="AB185" s="614"/>
      <c r="AC185" s="614"/>
      <c r="AD185" s="614"/>
      <c r="AE185" s="614"/>
      <c r="AF185" s="615"/>
      <c r="AG185" s="1879"/>
      <c r="AH185" s="1879"/>
      <c r="AI185" s="1879"/>
      <c r="AJ185" s="1879"/>
      <c r="AK185" s="1879"/>
      <c r="AL185" s="1879"/>
      <c r="AM185" s="1879"/>
      <c r="AN185" s="1879"/>
      <c r="AO185" s="1879"/>
      <c r="AP185" s="1879"/>
      <c r="AQ185" s="1879"/>
      <c r="AR185" s="1879"/>
      <c r="AS185" s="1879"/>
    </row>
    <row r="186" spans="1:46" customFormat="1" ht="15">
      <c r="A186" s="1882"/>
      <c r="B186" s="1901"/>
      <c r="C186" s="1903"/>
      <c r="D186" s="576" t="s">
        <v>131</v>
      </c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  <c r="P186" s="614"/>
      <c r="Q186" s="614"/>
      <c r="R186" s="614"/>
      <c r="S186" s="614"/>
      <c r="T186" s="614"/>
      <c r="U186" s="614"/>
      <c r="V186" s="614"/>
      <c r="W186" s="614"/>
      <c r="X186" s="614"/>
      <c r="Y186" s="614"/>
      <c r="Z186" s="614"/>
      <c r="AA186" s="614"/>
      <c r="AB186" s="614"/>
      <c r="AC186" s="614"/>
      <c r="AD186" s="614"/>
      <c r="AE186" s="614"/>
      <c r="AF186" s="615"/>
      <c r="AG186" s="1879"/>
      <c r="AH186" s="1879"/>
      <c r="AI186" s="1879"/>
      <c r="AJ186" s="1879"/>
      <c r="AK186" s="1879"/>
      <c r="AL186" s="1879"/>
      <c r="AM186" s="1879"/>
      <c r="AN186" s="1879"/>
      <c r="AO186" s="1879"/>
      <c r="AP186" s="1879"/>
      <c r="AQ186" s="1879"/>
      <c r="AR186" s="1879"/>
      <c r="AS186" s="1879"/>
    </row>
    <row r="187" spans="1:46" customFormat="1" ht="15">
      <c r="A187" s="1882"/>
      <c r="B187" s="1901"/>
      <c r="C187" s="1903"/>
      <c r="D187" s="576" t="s">
        <v>132</v>
      </c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  <c r="P187" s="614"/>
      <c r="Q187" s="614"/>
      <c r="R187" s="614"/>
      <c r="S187" s="614"/>
      <c r="T187" s="614"/>
      <c r="U187" s="614"/>
      <c r="V187" s="614"/>
      <c r="W187" s="614"/>
      <c r="X187" s="614"/>
      <c r="Y187" s="614"/>
      <c r="Z187" s="614"/>
      <c r="AA187" s="614"/>
      <c r="AB187" s="614"/>
      <c r="AC187" s="614"/>
      <c r="AD187" s="614"/>
      <c r="AE187" s="614"/>
      <c r="AF187" s="615"/>
      <c r="AG187" s="1879"/>
      <c r="AH187" s="1879"/>
      <c r="AI187" s="1879"/>
      <c r="AJ187" s="1879"/>
      <c r="AK187" s="1879"/>
      <c r="AL187" s="1879"/>
      <c r="AM187" s="1879"/>
      <c r="AN187" s="1879"/>
      <c r="AO187" s="1879"/>
      <c r="AP187" s="1879"/>
      <c r="AQ187" s="1879"/>
      <c r="AR187" s="1879"/>
      <c r="AS187" s="1879"/>
    </row>
    <row r="188" spans="1:46" customFormat="1" ht="15">
      <c r="A188" s="1882"/>
      <c r="B188" s="1901"/>
      <c r="C188" s="1903"/>
      <c r="D188" s="576" t="s">
        <v>133</v>
      </c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  <c r="P188" s="614"/>
      <c r="Q188" s="614"/>
      <c r="R188" s="614"/>
      <c r="S188" s="614"/>
      <c r="T188" s="614"/>
      <c r="U188" s="614"/>
      <c r="V188" s="614"/>
      <c r="W188" s="614"/>
      <c r="X188" s="614"/>
      <c r="Y188" s="614"/>
      <c r="Z188" s="614"/>
      <c r="AA188" s="614"/>
      <c r="AB188" s="614"/>
      <c r="AC188" s="614"/>
      <c r="AD188" s="614"/>
      <c r="AE188" s="614"/>
      <c r="AF188" s="615"/>
      <c r="AG188" s="1879"/>
      <c r="AH188" s="1879"/>
      <c r="AI188" s="1879"/>
      <c r="AJ188" s="1879"/>
      <c r="AK188" s="1879"/>
      <c r="AL188" s="1879"/>
      <c r="AM188" s="1879"/>
      <c r="AN188" s="1879"/>
      <c r="AO188" s="1879"/>
      <c r="AP188" s="1879"/>
      <c r="AQ188" s="1879"/>
      <c r="AR188" s="1879"/>
      <c r="AS188" s="1879"/>
    </row>
    <row r="189" spans="1:46" customFormat="1" ht="15">
      <c r="A189" s="1882"/>
      <c r="B189" s="1901"/>
      <c r="C189" s="1903"/>
      <c r="D189" s="576" t="s">
        <v>134</v>
      </c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  <c r="P189" s="614"/>
      <c r="Q189" s="614"/>
      <c r="R189" s="614"/>
      <c r="S189" s="614"/>
      <c r="T189" s="614"/>
      <c r="U189" s="614"/>
      <c r="V189" s="614"/>
      <c r="W189" s="614"/>
      <c r="X189" s="614"/>
      <c r="Y189" s="614"/>
      <c r="Z189" s="614"/>
      <c r="AA189" s="614"/>
      <c r="AB189" s="614"/>
      <c r="AC189" s="614"/>
      <c r="AD189" s="614"/>
      <c r="AE189" s="614"/>
      <c r="AF189" s="615"/>
      <c r="AG189" s="1879"/>
      <c r="AH189" s="1879"/>
      <c r="AI189" s="1879"/>
      <c r="AJ189" s="1879"/>
      <c r="AK189" s="1879"/>
      <c r="AL189" s="1879"/>
      <c r="AM189" s="1879"/>
      <c r="AN189" s="1879"/>
      <c r="AO189" s="1879"/>
      <c r="AP189" s="1879"/>
      <c r="AQ189" s="1879"/>
      <c r="AR189" s="1879"/>
      <c r="AS189" s="1879"/>
    </row>
    <row r="190" spans="1:46" customFormat="1" ht="15">
      <c r="A190" s="1882"/>
      <c r="B190" s="1901"/>
      <c r="C190" s="1903"/>
      <c r="D190" s="576" t="s">
        <v>135</v>
      </c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  <c r="P190" s="614"/>
      <c r="Q190" s="614"/>
      <c r="R190" s="614"/>
      <c r="S190" s="614"/>
      <c r="T190" s="614"/>
      <c r="U190" s="614"/>
      <c r="V190" s="614"/>
      <c r="W190" s="614"/>
      <c r="X190" s="614"/>
      <c r="Y190" s="614"/>
      <c r="Z190" s="614"/>
      <c r="AA190" s="614"/>
      <c r="AB190" s="614"/>
      <c r="AC190" s="614"/>
      <c r="AD190" s="614"/>
      <c r="AE190" s="614"/>
      <c r="AF190" s="615"/>
      <c r="AG190" s="1879"/>
      <c r="AH190" s="1879"/>
      <c r="AI190" s="1879"/>
      <c r="AJ190" s="1879"/>
      <c r="AK190" s="1879"/>
      <c r="AL190" s="1879"/>
      <c r="AM190" s="1879"/>
      <c r="AN190" s="1879"/>
      <c r="AO190" s="1879"/>
      <c r="AP190" s="1879"/>
      <c r="AQ190" s="1879"/>
      <c r="AR190" s="1879"/>
      <c r="AS190" s="1879"/>
    </row>
    <row r="191" spans="1:46" customFormat="1" ht="15">
      <c r="A191" s="1882"/>
      <c r="B191" s="1901"/>
      <c r="C191" s="1903"/>
      <c r="D191" s="576" t="s">
        <v>136</v>
      </c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  <c r="P191" s="614"/>
      <c r="Q191" s="614"/>
      <c r="R191" s="614"/>
      <c r="S191" s="614"/>
      <c r="T191" s="614"/>
      <c r="U191" s="614"/>
      <c r="V191" s="614"/>
      <c r="W191" s="614"/>
      <c r="X191" s="614"/>
      <c r="Y191" s="614"/>
      <c r="Z191" s="614"/>
      <c r="AA191" s="614"/>
      <c r="AB191" s="614"/>
      <c r="AC191" s="614"/>
      <c r="AD191" s="614"/>
      <c r="AE191" s="614"/>
      <c r="AF191" s="615"/>
      <c r="AG191" s="1879"/>
      <c r="AH191" s="1879"/>
      <c r="AI191" s="1879"/>
      <c r="AJ191" s="1879"/>
      <c r="AK191" s="1879"/>
      <c r="AL191" s="1879"/>
      <c r="AM191" s="1879"/>
      <c r="AN191" s="1879"/>
      <c r="AO191" s="1879"/>
      <c r="AP191" s="1879"/>
      <c r="AQ191" s="1879"/>
      <c r="AR191" s="1879"/>
      <c r="AS191" s="1879"/>
    </row>
    <row r="192" spans="1:46" customFormat="1" ht="30.75" thickBot="1">
      <c r="A192" s="1883"/>
      <c r="B192" s="1886"/>
      <c r="C192" s="1889"/>
      <c r="D192" s="605" t="s">
        <v>137</v>
      </c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  <c r="P192" s="614"/>
      <c r="Q192" s="614"/>
      <c r="R192" s="614"/>
      <c r="S192" s="614"/>
      <c r="T192" s="614"/>
      <c r="U192" s="614"/>
      <c r="V192" s="614"/>
      <c r="W192" s="614"/>
      <c r="X192" s="614"/>
      <c r="Y192" s="614"/>
      <c r="Z192" s="614"/>
      <c r="AA192" s="614"/>
      <c r="AB192" s="614"/>
      <c r="AC192" s="614"/>
      <c r="AD192" s="614"/>
      <c r="AE192" s="614"/>
      <c r="AF192" s="615"/>
      <c r="AG192" s="1880"/>
      <c r="AH192" s="1880"/>
      <c r="AI192" s="1880"/>
      <c r="AJ192" s="1880"/>
      <c r="AK192" s="1880"/>
      <c r="AL192" s="1880"/>
      <c r="AM192" s="1880"/>
      <c r="AN192" s="1880"/>
      <c r="AO192" s="1880"/>
      <c r="AP192" s="1880"/>
      <c r="AQ192" s="1880"/>
      <c r="AR192" s="1880"/>
      <c r="AS192" s="1880"/>
    </row>
    <row r="193" spans="1:46" ht="15">
      <c r="A193" s="1877"/>
      <c r="B193" s="1877"/>
      <c r="C193" s="1877"/>
      <c r="D193" s="1877"/>
      <c r="E193" s="3">
        <f>SUM(E179:E192)</f>
        <v>0</v>
      </c>
      <c r="F193" s="3">
        <f t="shared" ref="F193:AE193" si="45">SUM(F179:F192)</f>
        <v>0</v>
      </c>
      <c r="G193" s="3">
        <f t="shared" si="45"/>
        <v>0</v>
      </c>
      <c r="H193" s="3">
        <f t="shared" si="45"/>
        <v>0</v>
      </c>
      <c r="I193" s="3">
        <f t="shared" si="45"/>
        <v>0</v>
      </c>
      <c r="J193" s="3">
        <f t="shared" si="45"/>
        <v>0</v>
      </c>
      <c r="K193" s="3">
        <f t="shared" si="45"/>
        <v>0</v>
      </c>
      <c r="L193" s="3">
        <f t="shared" si="45"/>
        <v>0</v>
      </c>
      <c r="M193" s="3">
        <f t="shared" si="45"/>
        <v>0</v>
      </c>
      <c r="N193" s="3">
        <f t="shared" si="45"/>
        <v>0</v>
      </c>
      <c r="O193" s="3">
        <f t="shared" si="45"/>
        <v>0</v>
      </c>
      <c r="P193" s="3">
        <f t="shared" si="45"/>
        <v>0</v>
      </c>
      <c r="Q193" s="3">
        <f t="shared" si="45"/>
        <v>0</v>
      </c>
      <c r="R193" s="3">
        <f t="shared" si="45"/>
        <v>0</v>
      </c>
      <c r="S193" s="3">
        <f t="shared" si="45"/>
        <v>0</v>
      </c>
      <c r="T193" s="3">
        <f t="shared" si="45"/>
        <v>0</v>
      </c>
      <c r="U193" s="3">
        <f t="shared" si="45"/>
        <v>0</v>
      </c>
      <c r="V193" s="3">
        <f t="shared" si="45"/>
        <v>0</v>
      </c>
      <c r="W193" s="3">
        <f t="shared" si="45"/>
        <v>0</v>
      </c>
      <c r="X193" s="3">
        <f t="shared" si="45"/>
        <v>0</v>
      </c>
      <c r="Y193" s="3">
        <f t="shared" si="45"/>
        <v>0</v>
      </c>
      <c r="Z193" s="3">
        <f t="shared" si="45"/>
        <v>0</v>
      </c>
      <c r="AA193" s="3">
        <f t="shared" si="45"/>
        <v>0</v>
      </c>
      <c r="AB193" s="3">
        <f t="shared" si="45"/>
        <v>0</v>
      </c>
      <c r="AC193" s="3">
        <f t="shared" si="45"/>
        <v>0</v>
      </c>
      <c r="AD193" s="3">
        <f t="shared" si="45"/>
        <v>0</v>
      </c>
      <c r="AE193" s="3">
        <f t="shared" si="45"/>
        <v>0</v>
      </c>
      <c r="AF193" s="4"/>
      <c r="AG193" s="111">
        <f>SUM(AG179)</f>
        <v>0</v>
      </c>
      <c r="AH193" s="111">
        <f t="shared" ref="AH193:AS193" si="46">SUM(AH179)</f>
        <v>0</v>
      </c>
      <c r="AI193" s="111">
        <f t="shared" si="46"/>
        <v>0</v>
      </c>
      <c r="AJ193" s="111">
        <f t="shared" si="46"/>
        <v>0</v>
      </c>
      <c r="AK193" s="111">
        <f t="shared" si="46"/>
        <v>0</v>
      </c>
      <c r="AL193" s="111">
        <f t="shared" si="46"/>
        <v>0</v>
      </c>
      <c r="AM193" s="111">
        <f t="shared" si="46"/>
        <v>0</v>
      </c>
      <c r="AN193" s="111">
        <f t="shared" si="46"/>
        <v>0</v>
      </c>
      <c r="AO193" s="111">
        <f t="shared" si="46"/>
        <v>0</v>
      </c>
      <c r="AP193" s="111">
        <f t="shared" si="46"/>
        <v>0</v>
      </c>
      <c r="AQ193" s="111">
        <f t="shared" si="46"/>
        <v>0</v>
      </c>
      <c r="AR193" s="111">
        <f t="shared" si="46"/>
        <v>0</v>
      </c>
      <c r="AS193" s="111">
        <f t="shared" si="46"/>
        <v>0</v>
      </c>
      <c r="AT193" s="1"/>
    </row>
    <row r="194" spans="1:46" ht="19.5" thickBot="1">
      <c r="A194" s="318"/>
      <c r="B194" s="318"/>
      <c r="C194" s="318"/>
      <c r="D194" s="318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 customFormat="1" ht="15">
      <c r="A195" s="1899" t="s">
        <v>57</v>
      </c>
      <c r="B195" s="1900" t="s">
        <v>281</v>
      </c>
      <c r="C195" s="1902" t="s">
        <v>353</v>
      </c>
      <c r="D195" s="575" t="s">
        <v>277</v>
      </c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  <c r="P195" s="614"/>
      <c r="Q195" s="614"/>
      <c r="R195" s="614"/>
      <c r="S195" s="614"/>
      <c r="T195" s="614"/>
      <c r="U195" s="614"/>
      <c r="V195" s="614"/>
      <c r="W195" s="614"/>
      <c r="X195" s="614"/>
      <c r="Y195" s="614"/>
      <c r="Z195" s="614"/>
      <c r="AA195" s="614"/>
      <c r="AB195" s="614"/>
      <c r="AC195" s="614"/>
      <c r="AD195" s="614"/>
      <c r="AE195" s="614"/>
      <c r="AF195" s="615"/>
      <c r="AG195" s="1878"/>
      <c r="AH195" s="1878"/>
      <c r="AI195" s="1878"/>
      <c r="AJ195" s="1878"/>
      <c r="AK195" s="1878"/>
      <c r="AL195" s="1878"/>
      <c r="AM195" s="1878"/>
      <c r="AN195" s="1878"/>
      <c r="AO195" s="1878"/>
      <c r="AP195" s="1878"/>
      <c r="AQ195" s="1878"/>
      <c r="AR195" s="1878"/>
      <c r="AS195" s="1878"/>
    </row>
    <row r="196" spans="1:46" customFormat="1" ht="30">
      <c r="A196" s="1882"/>
      <c r="B196" s="1901"/>
      <c r="C196" s="1903"/>
      <c r="D196" s="576" t="s">
        <v>278</v>
      </c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  <c r="P196" s="614"/>
      <c r="Q196" s="614"/>
      <c r="R196" s="614"/>
      <c r="S196" s="614"/>
      <c r="T196" s="614"/>
      <c r="U196" s="614"/>
      <c r="V196" s="614"/>
      <c r="W196" s="614"/>
      <c r="X196" s="614"/>
      <c r="Y196" s="614"/>
      <c r="Z196" s="614"/>
      <c r="AA196" s="614"/>
      <c r="AB196" s="614"/>
      <c r="AC196" s="614"/>
      <c r="AD196" s="614"/>
      <c r="AE196" s="614"/>
      <c r="AF196" s="615"/>
      <c r="AG196" s="1879"/>
      <c r="AH196" s="1879"/>
      <c r="AI196" s="1879"/>
      <c r="AJ196" s="1879"/>
      <c r="AK196" s="1879"/>
      <c r="AL196" s="1879"/>
      <c r="AM196" s="1879"/>
      <c r="AN196" s="1879"/>
      <c r="AO196" s="1879"/>
      <c r="AP196" s="1879"/>
      <c r="AQ196" s="1879"/>
      <c r="AR196" s="1879"/>
      <c r="AS196" s="1879"/>
    </row>
    <row r="197" spans="1:46" customFormat="1" ht="15">
      <c r="A197" s="1882"/>
      <c r="B197" s="1901"/>
      <c r="C197" s="1903"/>
      <c r="D197" s="576" t="s">
        <v>282</v>
      </c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  <c r="P197" s="614"/>
      <c r="Q197" s="614"/>
      <c r="R197" s="614"/>
      <c r="S197" s="614"/>
      <c r="T197" s="614"/>
      <c r="U197" s="614"/>
      <c r="V197" s="614"/>
      <c r="W197" s="614"/>
      <c r="X197" s="614"/>
      <c r="Y197" s="614"/>
      <c r="Z197" s="614"/>
      <c r="AA197" s="614"/>
      <c r="AB197" s="614"/>
      <c r="AC197" s="614"/>
      <c r="AD197" s="614"/>
      <c r="AE197" s="614"/>
      <c r="AF197" s="615"/>
      <c r="AG197" s="1879"/>
      <c r="AH197" s="1879"/>
      <c r="AI197" s="1879"/>
      <c r="AJ197" s="1879"/>
      <c r="AK197" s="1879"/>
      <c r="AL197" s="1879"/>
      <c r="AM197" s="1879"/>
      <c r="AN197" s="1879"/>
      <c r="AO197" s="1879"/>
      <c r="AP197" s="1879"/>
      <c r="AQ197" s="1879"/>
      <c r="AR197" s="1879"/>
      <c r="AS197" s="1879"/>
    </row>
    <row r="198" spans="1:46" customFormat="1" ht="30">
      <c r="A198" s="1882"/>
      <c r="B198" s="1901"/>
      <c r="C198" s="1903"/>
      <c r="D198" s="576" t="s">
        <v>279</v>
      </c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  <c r="P198" s="614"/>
      <c r="Q198" s="614"/>
      <c r="R198" s="614"/>
      <c r="S198" s="614"/>
      <c r="T198" s="614"/>
      <c r="U198" s="614"/>
      <c r="V198" s="614"/>
      <c r="W198" s="614"/>
      <c r="X198" s="614"/>
      <c r="Y198" s="614"/>
      <c r="Z198" s="614"/>
      <c r="AA198" s="614"/>
      <c r="AB198" s="614"/>
      <c r="AC198" s="614"/>
      <c r="AD198" s="614"/>
      <c r="AE198" s="614"/>
      <c r="AF198" s="615"/>
      <c r="AG198" s="1879"/>
      <c r="AH198" s="1879"/>
      <c r="AI198" s="1879"/>
      <c r="AJ198" s="1879"/>
      <c r="AK198" s="1879"/>
      <c r="AL198" s="1879"/>
      <c r="AM198" s="1879"/>
      <c r="AN198" s="1879"/>
      <c r="AO198" s="1879"/>
      <c r="AP198" s="1879"/>
      <c r="AQ198" s="1879"/>
      <c r="AR198" s="1879"/>
      <c r="AS198" s="1879"/>
    </row>
    <row r="199" spans="1:46" customFormat="1" ht="15">
      <c r="A199" s="1882"/>
      <c r="B199" s="1901"/>
      <c r="C199" s="1903"/>
      <c r="D199" s="576" t="s">
        <v>280</v>
      </c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  <c r="P199" s="614"/>
      <c r="Q199" s="614"/>
      <c r="R199" s="614"/>
      <c r="S199" s="614"/>
      <c r="T199" s="614"/>
      <c r="U199" s="614"/>
      <c r="V199" s="614"/>
      <c r="W199" s="614"/>
      <c r="X199" s="614"/>
      <c r="Y199" s="614"/>
      <c r="Z199" s="614"/>
      <c r="AA199" s="614"/>
      <c r="AB199" s="614"/>
      <c r="AC199" s="614"/>
      <c r="AD199" s="614"/>
      <c r="AE199" s="614"/>
      <c r="AF199" s="615"/>
      <c r="AG199" s="1879"/>
      <c r="AH199" s="1879"/>
      <c r="AI199" s="1879"/>
      <c r="AJ199" s="1879"/>
      <c r="AK199" s="1879"/>
      <c r="AL199" s="1879"/>
      <c r="AM199" s="1879"/>
      <c r="AN199" s="1879"/>
      <c r="AO199" s="1879"/>
      <c r="AP199" s="1879"/>
      <c r="AQ199" s="1879"/>
      <c r="AR199" s="1879"/>
      <c r="AS199" s="1879"/>
    </row>
    <row r="200" spans="1:46" customFormat="1" thickBot="1">
      <c r="A200" s="1883"/>
      <c r="B200" s="1886"/>
      <c r="C200" s="1889"/>
      <c r="D200" s="605" t="s">
        <v>138</v>
      </c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  <c r="P200" s="614"/>
      <c r="Q200" s="614"/>
      <c r="R200" s="614"/>
      <c r="S200" s="614"/>
      <c r="T200" s="614"/>
      <c r="U200" s="614"/>
      <c r="V200" s="614"/>
      <c r="W200" s="614"/>
      <c r="X200" s="614"/>
      <c r="Y200" s="614"/>
      <c r="Z200" s="614"/>
      <c r="AA200" s="614"/>
      <c r="AB200" s="614"/>
      <c r="AC200" s="614"/>
      <c r="AD200" s="614"/>
      <c r="AE200" s="614"/>
      <c r="AF200" s="615"/>
      <c r="AG200" s="1880"/>
      <c r="AH200" s="1880"/>
      <c r="AI200" s="1880"/>
      <c r="AJ200" s="1880"/>
      <c r="AK200" s="1880"/>
      <c r="AL200" s="1880"/>
      <c r="AM200" s="1880"/>
      <c r="AN200" s="1880"/>
      <c r="AO200" s="1880"/>
      <c r="AP200" s="1880"/>
      <c r="AQ200" s="1880"/>
      <c r="AR200" s="1880"/>
      <c r="AS200" s="1880"/>
    </row>
    <row r="201" spans="1:46" ht="15">
      <c r="A201" s="1877"/>
      <c r="B201" s="1877"/>
      <c r="C201" s="1877"/>
      <c r="D201" s="1877"/>
      <c r="E201" s="3">
        <f>SUM(E195:E200)</f>
        <v>0</v>
      </c>
      <c r="F201" s="3">
        <f t="shared" ref="F201:AE201" si="47">SUM(F195:F200)</f>
        <v>0</v>
      </c>
      <c r="G201" s="3">
        <f t="shared" si="47"/>
        <v>0</v>
      </c>
      <c r="H201" s="3">
        <f t="shared" si="47"/>
        <v>0</v>
      </c>
      <c r="I201" s="3">
        <f t="shared" si="47"/>
        <v>0</v>
      </c>
      <c r="J201" s="3">
        <f t="shared" si="47"/>
        <v>0</v>
      </c>
      <c r="K201" s="3">
        <f t="shared" si="47"/>
        <v>0</v>
      </c>
      <c r="L201" s="3">
        <f t="shared" si="47"/>
        <v>0</v>
      </c>
      <c r="M201" s="3">
        <f t="shared" si="47"/>
        <v>0</v>
      </c>
      <c r="N201" s="3">
        <f t="shared" si="47"/>
        <v>0</v>
      </c>
      <c r="O201" s="3">
        <f t="shared" si="47"/>
        <v>0</v>
      </c>
      <c r="P201" s="3">
        <f t="shared" si="47"/>
        <v>0</v>
      </c>
      <c r="Q201" s="3">
        <f t="shared" si="47"/>
        <v>0</v>
      </c>
      <c r="R201" s="3">
        <f t="shared" si="47"/>
        <v>0</v>
      </c>
      <c r="S201" s="3">
        <f t="shared" si="47"/>
        <v>0</v>
      </c>
      <c r="T201" s="3">
        <f t="shared" si="47"/>
        <v>0</v>
      </c>
      <c r="U201" s="3">
        <f t="shared" si="47"/>
        <v>0</v>
      </c>
      <c r="V201" s="3">
        <f t="shared" si="47"/>
        <v>0</v>
      </c>
      <c r="W201" s="3">
        <f t="shared" si="47"/>
        <v>0</v>
      </c>
      <c r="X201" s="3">
        <f t="shared" si="47"/>
        <v>0</v>
      </c>
      <c r="Y201" s="3">
        <f t="shared" si="47"/>
        <v>0</v>
      </c>
      <c r="Z201" s="3">
        <f t="shared" si="47"/>
        <v>0</v>
      </c>
      <c r="AA201" s="3">
        <f t="shared" si="47"/>
        <v>0</v>
      </c>
      <c r="AB201" s="3">
        <f t="shared" si="47"/>
        <v>0</v>
      </c>
      <c r="AC201" s="3">
        <f t="shared" si="47"/>
        <v>0</v>
      </c>
      <c r="AD201" s="3">
        <f t="shared" si="47"/>
        <v>0</v>
      </c>
      <c r="AE201" s="3">
        <f t="shared" si="47"/>
        <v>0</v>
      </c>
      <c r="AF201" s="4"/>
      <c r="AG201" s="111">
        <f>SUM(AG195)</f>
        <v>0</v>
      </c>
      <c r="AH201" s="111">
        <f t="shared" ref="AH201:AS201" si="48">SUM(AH195)</f>
        <v>0</v>
      </c>
      <c r="AI201" s="111">
        <f t="shared" si="48"/>
        <v>0</v>
      </c>
      <c r="AJ201" s="111">
        <f t="shared" si="48"/>
        <v>0</v>
      </c>
      <c r="AK201" s="111">
        <f t="shared" si="48"/>
        <v>0</v>
      </c>
      <c r="AL201" s="111">
        <f t="shared" si="48"/>
        <v>0</v>
      </c>
      <c r="AM201" s="111">
        <f t="shared" si="48"/>
        <v>0</v>
      </c>
      <c r="AN201" s="111">
        <f t="shared" si="48"/>
        <v>0</v>
      </c>
      <c r="AO201" s="111">
        <f t="shared" si="48"/>
        <v>0</v>
      </c>
      <c r="AP201" s="111">
        <f t="shared" si="48"/>
        <v>0</v>
      </c>
      <c r="AQ201" s="111">
        <f t="shared" si="48"/>
        <v>0</v>
      </c>
      <c r="AR201" s="111">
        <f t="shared" si="48"/>
        <v>0</v>
      </c>
      <c r="AS201" s="111">
        <f t="shared" si="48"/>
        <v>0</v>
      </c>
      <c r="AT201" s="1"/>
    </row>
    <row r="202" spans="1:46" ht="19.5" thickBot="1">
      <c r="A202" s="318"/>
      <c r="B202" s="318"/>
      <c r="C202" s="318"/>
      <c r="D202" s="318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1:46" customFormat="1">
      <c r="A203" s="1881" t="s">
        <v>57</v>
      </c>
      <c r="B203" s="1884" t="s">
        <v>120</v>
      </c>
      <c r="C203" s="1887" t="s">
        <v>352</v>
      </c>
      <c r="D203" s="575" t="s">
        <v>283</v>
      </c>
      <c r="E203" s="1086">
        <v>1</v>
      </c>
      <c r="F203" s="1087">
        <v>20</v>
      </c>
      <c r="G203" s="1085"/>
      <c r="H203" s="1085"/>
      <c r="I203" s="1085"/>
      <c r="J203" s="1085"/>
      <c r="K203" s="1085"/>
      <c r="L203" s="1085"/>
      <c r="M203" s="1085"/>
      <c r="N203" s="1085"/>
      <c r="O203" s="1085"/>
      <c r="P203" s="1085"/>
      <c r="Q203" s="1085"/>
      <c r="R203" s="1085"/>
      <c r="S203" s="1085"/>
      <c r="T203" s="1085"/>
      <c r="U203" s="1085"/>
      <c r="V203" s="1085"/>
      <c r="W203" s="1088">
        <v>8</v>
      </c>
      <c r="X203" s="1089">
        <v>12</v>
      </c>
      <c r="Y203" s="1090">
        <v>11</v>
      </c>
      <c r="Z203" s="1091">
        <v>6</v>
      </c>
      <c r="AA203" s="1092">
        <v>0</v>
      </c>
      <c r="AB203" s="1091">
        <v>2</v>
      </c>
      <c r="AC203" s="1091">
        <v>1</v>
      </c>
      <c r="AD203" s="1092">
        <v>0</v>
      </c>
      <c r="AE203" s="1093">
        <v>0</v>
      </c>
      <c r="AF203" s="615"/>
      <c r="AG203" s="1878"/>
      <c r="AH203" s="1878"/>
      <c r="AI203" s="1878"/>
      <c r="AJ203" s="1878"/>
      <c r="AK203" s="1878"/>
      <c r="AL203" s="1878"/>
      <c r="AM203" s="1878"/>
      <c r="AN203" s="1878"/>
      <c r="AO203" s="1878"/>
      <c r="AP203" s="1878"/>
      <c r="AQ203" s="1878"/>
      <c r="AR203" s="1878"/>
      <c r="AS203" s="1878"/>
    </row>
    <row r="204" spans="1:46" customFormat="1">
      <c r="A204" s="1882"/>
      <c r="B204" s="1885"/>
      <c r="C204" s="1888"/>
      <c r="D204" s="576" t="s">
        <v>284</v>
      </c>
      <c r="E204" s="1086">
        <v>1</v>
      </c>
      <c r="F204" s="1087">
        <v>18</v>
      </c>
      <c r="G204" s="1085"/>
      <c r="H204" s="1085"/>
      <c r="I204" s="1085"/>
      <c r="J204" s="1085"/>
      <c r="K204" s="1085"/>
      <c r="L204" s="1085"/>
      <c r="M204" s="1085"/>
      <c r="N204" s="1085"/>
      <c r="O204" s="1085"/>
      <c r="P204" s="1085"/>
      <c r="Q204" s="1085"/>
      <c r="R204" s="1085"/>
      <c r="S204" s="1085"/>
      <c r="T204" s="1085"/>
      <c r="U204" s="1085"/>
      <c r="V204" s="1085"/>
      <c r="W204" s="1088">
        <v>8</v>
      </c>
      <c r="X204" s="1089">
        <v>10</v>
      </c>
      <c r="Y204" s="1090">
        <v>10</v>
      </c>
      <c r="Z204" s="1091">
        <v>5</v>
      </c>
      <c r="AA204" s="1092">
        <v>0</v>
      </c>
      <c r="AB204" s="1091">
        <v>2</v>
      </c>
      <c r="AC204" s="1091">
        <v>1</v>
      </c>
      <c r="AD204" s="1092">
        <v>0</v>
      </c>
      <c r="AE204" s="1093">
        <v>0</v>
      </c>
      <c r="AF204" s="615"/>
      <c r="AG204" s="1879"/>
      <c r="AH204" s="1879"/>
      <c r="AI204" s="1879"/>
      <c r="AJ204" s="1879"/>
      <c r="AK204" s="1879"/>
      <c r="AL204" s="1879"/>
      <c r="AM204" s="1879"/>
      <c r="AN204" s="1879"/>
      <c r="AO204" s="1879"/>
      <c r="AP204" s="1879"/>
      <c r="AQ204" s="1879"/>
      <c r="AR204" s="1879"/>
      <c r="AS204" s="1879"/>
    </row>
    <row r="205" spans="1:46" customFormat="1" ht="15">
      <c r="A205" s="1882"/>
      <c r="B205" s="1885"/>
      <c r="C205" s="1888"/>
      <c r="D205" s="576" t="s">
        <v>285</v>
      </c>
      <c r="E205" s="614"/>
      <c r="F205" s="614"/>
      <c r="G205" s="614"/>
      <c r="H205" s="614"/>
      <c r="I205" s="614"/>
      <c r="J205" s="614"/>
      <c r="K205" s="614"/>
      <c r="L205" s="614"/>
      <c r="M205" s="614"/>
      <c r="N205" s="614"/>
      <c r="O205" s="614"/>
      <c r="P205" s="614"/>
      <c r="Q205" s="614"/>
      <c r="R205" s="614"/>
      <c r="S205" s="614"/>
      <c r="T205" s="614"/>
      <c r="U205" s="614"/>
      <c r="V205" s="614"/>
      <c r="W205" s="614"/>
      <c r="X205" s="614"/>
      <c r="Y205" s="614"/>
      <c r="Z205" s="614"/>
      <c r="AA205" s="614"/>
      <c r="AB205" s="614"/>
      <c r="AC205" s="614"/>
      <c r="AD205" s="614"/>
      <c r="AE205" s="614"/>
      <c r="AF205" s="615"/>
      <c r="AG205" s="1879"/>
      <c r="AH205" s="1879"/>
      <c r="AI205" s="1879"/>
      <c r="AJ205" s="1879"/>
      <c r="AK205" s="1879"/>
      <c r="AL205" s="1879"/>
      <c r="AM205" s="1879"/>
      <c r="AN205" s="1879"/>
      <c r="AO205" s="1879"/>
      <c r="AP205" s="1879"/>
      <c r="AQ205" s="1879"/>
      <c r="AR205" s="1879"/>
      <c r="AS205" s="1879"/>
    </row>
    <row r="206" spans="1:46" customFormat="1" ht="15">
      <c r="A206" s="1882"/>
      <c r="B206" s="1885"/>
      <c r="C206" s="1888"/>
      <c r="D206" s="576" t="s">
        <v>286</v>
      </c>
      <c r="E206" s="614"/>
      <c r="F206" s="614"/>
      <c r="G206" s="614"/>
      <c r="H206" s="614"/>
      <c r="I206" s="614"/>
      <c r="J206" s="614"/>
      <c r="K206" s="614"/>
      <c r="L206" s="614"/>
      <c r="M206" s="614"/>
      <c r="N206" s="614"/>
      <c r="O206" s="614"/>
      <c r="P206" s="614"/>
      <c r="Q206" s="614"/>
      <c r="R206" s="614"/>
      <c r="S206" s="614"/>
      <c r="T206" s="614"/>
      <c r="U206" s="614"/>
      <c r="V206" s="614"/>
      <c r="W206" s="614"/>
      <c r="X206" s="614"/>
      <c r="Y206" s="614"/>
      <c r="Z206" s="614"/>
      <c r="AA206" s="614"/>
      <c r="AB206" s="614"/>
      <c r="AC206" s="614"/>
      <c r="AD206" s="614"/>
      <c r="AE206" s="614"/>
      <c r="AF206" s="615"/>
      <c r="AG206" s="1879"/>
      <c r="AH206" s="1879"/>
      <c r="AI206" s="1879"/>
      <c r="AJ206" s="1879"/>
      <c r="AK206" s="1879"/>
      <c r="AL206" s="1879"/>
      <c r="AM206" s="1879"/>
      <c r="AN206" s="1879"/>
      <c r="AO206" s="1879"/>
      <c r="AP206" s="1879"/>
      <c r="AQ206" s="1879"/>
      <c r="AR206" s="1879"/>
      <c r="AS206" s="1879"/>
    </row>
    <row r="207" spans="1:46" customFormat="1" ht="15">
      <c r="A207" s="1882"/>
      <c r="B207" s="1885"/>
      <c r="C207" s="1888"/>
      <c r="D207" s="576" t="s">
        <v>121</v>
      </c>
      <c r="E207" s="614"/>
      <c r="F207" s="614"/>
      <c r="G207" s="614"/>
      <c r="H207" s="614"/>
      <c r="I207" s="614"/>
      <c r="J207" s="614"/>
      <c r="K207" s="614"/>
      <c r="L207" s="614"/>
      <c r="M207" s="614"/>
      <c r="N207" s="614"/>
      <c r="O207" s="614"/>
      <c r="P207" s="614"/>
      <c r="Q207" s="614"/>
      <c r="R207" s="614"/>
      <c r="S207" s="614"/>
      <c r="T207" s="614"/>
      <c r="U207" s="614"/>
      <c r="V207" s="614"/>
      <c r="W207" s="614"/>
      <c r="X207" s="614"/>
      <c r="Y207" s="614"/>
      <c r="Z207" s="614"/>
      <c r="AA207" s="614"/>
      <c r="AB207" s="614"/>
      <c r="AC207" s="614"/>
      <c r="AD207" s="614"/>
      <c r="AE207" s="614"/>
      <c r="AF207" s="615"/>
      <c r="AG207" s="1879"/>
      <c r="AH207" s="1879"/>
      <c r="AI207" s="1879"/>
      <c r="AJ207" s="1879"/>
      <c r="AK207" s="1879"/>
      <c r="AL207" s="1879"/>
      <c r="AM207" s="1879"/>
      <c r="AN207" s="1879"/>
      <c r="AO207" s="1879"/>
      <c r="AP207" s="1879"/>
      <c r="AQ207" s="1879"/>
      <c r="AR207" s="1879"/>
      <c r="AS207" s="1879"/>
    </row>
    <row r="208" spans="1:46" customFormat="1" ht="15">
      <c r="A208" s="1882"/>
      <c r="B208" s="1885"/>
      <c r="C208" s="1888"/>
      <c r="D208" s="576" t="s">
        <v>122</v>
      </c>
      <c r="E208" s="614"/>
      <c r="F208" s="614"/>
      <c r="G208" s="614"/>
      <c r="H208" s="614"/>
      <c r="I208" s="614"/>
      <c r="J208" s="614"/>
      <c r="K208" s="614"/>
      <c r="L208" s="614"/>
      <c r="M208" s="614"/>
      <c r="N208" s="614"/>
      <c r="O208" s="614"/>
      <c r="P208" s="614"/>
      <c r="Q208" s="614"/>
      <c r="R208" s="614"/>
      <c r="S208" s="614"/>
      <c r="T208" s="614"/>
      <c r="U208" s="614"/>
      <c r="V208" s="614"/>
      <c r="W208" s="614"/>
      <c r="X208" s="614"/>
      <c r="Y208" s="614"/>
      <c r="Z208" s="614"/>
      <c r="AA208" s="614"/>
      <c r="AB208" s="614"/>
      <c r="AC208" s="614"/>
      <c r="AD208" s="614"/>
      <c r="AE208" s="614"/>
      <c r="AF208" s="615"/>
      <c r="AG208" s="1879"/>
      <c r="AH208" s="1879"/>
      <c r="AI208" s="1879"/>
      <c r="AJ208" s="1879"/>
      <c r="AK208" s="1879"/>
      <c r="AL208" s="1879"/>
      <c r="AM208" s="1879"/>
      <c r="AN208" s="1879"/>
      <c r="AO208" s="1879"/>
      <c r="AP208" s="1879"/>
      <c r="AQ208" s="1879"/>
      <c r="AR208" s="1879"/>
      <c r="AS208" s="1879"/>
    </row>
    <row r="209" spans="1:46" customFormat="1" ht="15">
      <c r="A209" s="1882"/>
      <c r="B209" s="1885"/>
      <c r="C209" s="1888"/>
      <c r="D209" s="576" t="s">
        <v>123</v>
      </c>
      <c r="E209" s="614"/>
      <c r="F209" s="614"/>
      <c r="G209" s="614"/>
      <c r="H209" s="614"/>
      <c r="I209" s="614"/>
      <c r="J209" s="614"/>
      <c r="K209" s="614"/>
      <c r="L209" s="614"/>
      <c r="M209" s="614"/>
      <c r="N209" s="614"/>
      <c r="O209" s="614"/>
      <c r="P209" s="614"/>
      <c r="Q209" s="614"/>
      <c r="R209" s="614"/>
      <c r="S209" s="614"/>
      <c r="T209" s="614"/>
      <c r="U209" s="614"/>
      <c r="V209" s="614"/>
      <c r="W209" s="614"/>
      <c r="X209" s="614"/>
      <c r="Y209" s="614"/>
      <c r="Z209" s="614"/>
      <c r="AA209" s="614"/>
      <c r="AB209" s="614"/>
      <c r="AC209" s="614"/>
      <c r="AD209" s="614"/>
      <c r="AE209" s="614"/>
      <c r="AF209" s="615"/>
      <c r="AG209" s="1879"/>
      <c r="AH209" s="1879"/>
      <c r="AI209" s="1879"/>
      <c r="AJ209" s="1879"/>
      <c r="AK209" s="1879"/>
      <c r="AL209" s="1879"/>
      <c r="AM209" s="1879"/>
      <c r="AN209" s="1879"/>
      <c r="AO209" s="1879"/>
      <c r="AP209" s="1879"/>
      <c r="AQ209" s="1879"/>
      <c r="AR209" s="1879"/>
      <c r="AS209" s="1879"/>
    </row>
    <row r="210" spans="1:46" customFormat="1" ht="15">
      <c r="A210" s="1882"/>
      <c r="B210" s="1885"/>
      <c r="C210" s="1888"/>
      <c r="D210" s="576" t="s">
        <v>124</v>
      </c>
      <c r="E210" s="614"/>
      <c r="F210" s="614"/>
      <c r="G210" s="614"/>
      <c r="H210" s="614"/>
      <c r="I210" s="614"/>
      <c r="J210" s="614"/>
      <c r="K210" s="614"/>
      <c r="L210" s="614"/>
      <c r="M210" s="614"/>
      <c r="N210" s="614"/>
      <c r="O210" s="614"/>
      <c r="P210" s="614"/>
      <c r="Q210" s="614"/>
      <c r="R210" s="614"/>
      <c r="S210" s="614"/>
      <c r="T210" s="614"/>
      <c r="U210" s="614"/>
      <c r="V210" s="614"/>
      <c r="W210" s="614"/>
      <c r="X210" s="614"/>
      <c r="Y210" s="614"/>
      <c r="Z210" s="614"/>
      <c r="AA210" s="614"/>
      <c r="AB210" s="614"/>
      <c r="AC210" s="614"/>
      <c r="AD210" s="614"/>
      <c r="AE210" s="614"/>
      <c r="AF210" s="615"/>
      <c r="AG210" s="1879"/>
      <c r="AH210" s="1879"/>
      <c r="AI210" s="1879"/>
      <c r="AJ210" s="1879"/>
      <c r="AK210" s="1879"/>
      <c r="AL210" s="1879"/>
      <c r="AM210" s="1879"/>
      <c r="AN210" s="1879"/>
      <c r="AO210" s="1879"/>
      <c r="AP210" s="1879"/>
      <c r="AQ210" s="1879"/>
      <c r="AR210" s="1879"/>
      <c r="AS210" s="1879"/>
    </row>
    <row r="211" spans="1:46" customFormat="1" ht="15">
      <c r="A211" s="1882"/>
      <c r="B211" s="1885"/>
      <c r="C211" s="1888"/>
      <c r="D211" s="576" t="s">
        <v>125</v>
      </c>
      <c r="E211" s="614"/>
      <c r="F211" s="614"/>
      <c r="G211" s="614"/>
      <c r="H211" s="614"/>
      <c r="I211" s="614"/>
      <c r="J211" s="614"/>
      <c r="K211" s="614"/>
      <c r="L211" s="614"/>
      <c r="M211" s="614"/>
      <c r="N211" s="614"/>
      <c r="O211" s="614"/>
      <c r="P211" s="614"/>
      <c r="Q211" s="614"/>
      <c r="R211" s="614"/>
      <c r="S211" s="614"/>
      <c r="T211" s="614"/>
      <c r="U211" s="614"/>
      <c r="V211" s="614"/>
      <c r="W211" s="614"/>
      <c r="X211" s="614"/>
      <c r="Y211" s="614"/>
      <c r="Z211" s="614"/>
      <c r="AA211" s="614"/>
      <c r="AB211" s="614"/>
      <c r="AC211" s="614"/>
      <c r="AD211" s="614"/>
      <c r="AE211" s="614"/>
      <c r="AF211" s="615"/>
      <c r="AG211" s="1879"/>
      <c r="AH211" s="1879"/>
      <c r="AI211" s="1879"/>
      <c r="AJ211" s="1879"/>
      <c r="AK211" s="1879"/>
      <c r="AL211" s="1879"/>
      <c r="AM211" s="1879"/>
      <c r="AN211" s="1879"/>
      <c r="AO211" s="1879"/>
      <c r="AP211" s="1879"/>
      <c r="AQ211" s="1879"/>
      <c r="AR211" s="1879"/>
      <c r="AS211" s="1879"/>
    </row>
    <row r="212" spans="1:46" customFormat="1" ht="15">
      <c r="A212" s="1882"/>
      <c r="B212" s="1885"/>
      <c r="C212" s="1888"/>
      <c r="D212" s="576" t="s">
        <v>126</v>
      </c>
      <c r="E212" s="614"/>
      <c r="F212" s="614"/>
      <c r="G212" s="614"/>
      <c r="H212" s="614"/>
      <c r="I212" s="614"/>
      <c r="J212" s="614"/>
      <c r="K212" s="614"/>
      <c r="L212" s="614"/>
      <c r="M212" s="614"/>
      <c r="N212" s="614"/>
      <c r="O212" s="614"/>
      <c r="P212" s="614"/>
      <c r="Q212" s="614"/>
      <c r="R212" s="614"/>
      <c r="S212" s="614"/>
      <c r="T212" s="614"/>
      <c r="U212" s="614"/>
      <c r="V212" s="614"/>
      <c r="W212" s="614"/>
      <c r="X212" s="614"/>
      <c r="Y212" s="614"/>
      <c r="Z212" s="614"/>
      <c r="AA212" s="614"/>
      <c r="AB212" s="614"/>
      <c r="AC212" s="614"/>
      <c r="AD212" s="614"/>
      <c r="AE212" s="614"/>
      <c r="AF212" s="615"/>
      <c r="AG212" s="1879"/>
      <c r="AH212" s="1879"/>
      <c r="AI212" s="1879"/>
      <c r="AJ212" s="1879"/>
      <c r="AK212" s="1879"/>
      <c r="AL212" s="1879"/>
      <c r="AM212" s="1879"/>
      <c r="AN212" s="1879"/>
      <c r="AO212" s="1879"/>
      <c r="AP212" s="1879"/>
      <c r="AQ212" s="1879"/>
      <c r="AR212" s="1879"/>
      <c r="AS212" s="1879"/>
    </row>
    <row r="213" spans="1:46" customFormat="1" ht="15">
      <c r="A213" s="1882"/>
      <c r="B213" s="1885"/>
      <c r="C213" s="1888"/>
      <c r="D213" s="598" t="s">
        <v>127</v>
      </c>
      <c r="E213" s="614"/>
      <c r="F213" s="614"/>
      <c r="G213" s="614"/>
      <c r="H213" s="614"/>
      <c r="I213" s="614"/>
      <c r="J213" s="614"/>
      <c r="K213" s="614"/>
      <c r="L213" s="614"/>
      <c r="M213" s="614"/>
      <c r="N213" s="614"/>
      <c r="O213" s="614"/>
      <c r="P213" s="614"/>
      <c r="Q213" s="614"/>
      <c r="R213" s="614"/>
      <c r="S213" s="614"/>
      <c r="T213" s="614"/>
      <c r="U213" s="614"/>
      <c r="V213" s="614"/>
      <c r="W213" s="614"/>
      <c r="X213" s="614"/>
      <c r="Y213" s="614"/>
      <c r="Z213" s="614"/>
      <c r="AA213" s="614"/>
      <c r="AB213" s="614"/>
      <c r="AC213" s="614"/>
      <c r="AD213" s="614"/>
      <c r="AE213" s="614"/>
      <c r="AF213" s="615"/>
      <c r="AG213" s="1879"/>
      <c r="AH213" s="1879"/>
      <c r="AI213" s="1879"/>
      <c r="AJ213" s="1879"/>
      <c r="AK213" s="1879"/>
      <c r="AL213" s="1879"/>
      <c r="AM213" s="1879"/>
      <c r="AN213" s="1879"/>
      <c r="AO213" s="1879"/>
      <c r="AP213" s="1879"/>
      <c r="AQ213" s="1879"/>
      <c r="AR213" s="1879"/>
      <c r="AS213" s="1879"/>
    </row>
    <row r="214" spans="1:46" customFormat="1" thickBot="1">
      <c r="A214" s="1883"/>
      <c r="B214" s="1886"/>
      <c r="C214" s="1889"/>
      <c r="D214" s="606" t="s">
        <v>156</v>
      </c>
      <c r="E214" s="614"/>
      <c r="F214" s="614"/>
      <c r="G214" s="614"/>
      <c r="H214" s="614"/>
      <c r="I214" s="614"/>
      <c r="J214" s="614"/>
      <c r="K214" s="614"/>
      <c r="L214" s="614"/>
      <c r="M214" s="614"/>
      <c r="N214" s="614"/>
      <c r="O214" s="614"/>
      <c r="P214" s="614"/>
      <c r="Q214" s="614"/>
      <c r="R214" s="614"/>
      <c r="S214" s="614"/>
      <c r="T214" s="614"/>
      <c r="U214" s="614"/>
      <c r="V214" s="614"/>
      <c r="W214" s="614"/>
      <c r="X214" s="614"/>
      <c r="Y214" s="614"/>
      <c r="Z214" s="614"/>
      <c r="AA214" s="614"/>
      <c r="AB214" s="614"/>
      <c r="AC214" s="614"/>
      <c r="AD214" s="614"/>
      <c r="AE214" s="614"/>
      <c r="AF214" s="615"/>
      <c r="AG214" s="1880"/>
      <c r="AH214" s="1880"/>
      <c r="AI214" s="1880"/>
      <c r="AJ214" s="1880"/>
      <c r="AK214" s="1880"/>
      <c r="AL214" s="1880"/>
      <c r="AM214" s="1880"/>
      <c r="AN214" s="1880"/>
      <c r="AO214" s="1880"/>
      <c r="AP214" s="1880"/>
      <c r="AQ214" s="1880"/>
      <c r="AR214" s="1880"/>
      <c r="AS214" s="1880"/>
    </row>
    <row r="215" spans="1:46" ht="15">
      <c r="A215" s="1877"/>
      <c r="B215" s="1877"/>
      <c r="C215" s="1877"/>
      <c r="D215" s="1877"/>
      <c r="E215" s="3">
        <f>SUM(E203:E214)</f>
        <v>2</v>
      </c>
      <c r="F215" s="3">
        <f t="shared" ref="F215:AE215" si="49">SUM(F203:F214)</f>
        <v>38</v>
      </c>
      <c r="G215" s="3">
        <f t="shared" si="49"/>
        <v>0</v>
      </c>
      <c r="H215" s="3">
        <f t="shared" si="49"/>
        <v>0</v>
      </c>
      <c r="I215" s="3">
        <f t="shared" si="49"/>
        <v>0</v>
      </c>
      <c r="J215" s="3">
        <f t="shared" si="49"/>
        <v>0</v>
      </c>
      <c r="K215" s="3">
        <f t="shared" si="49"/>
        <v>0</v>
      </c>
      <c r="L215" s="3">
        <f t="shared" si="49"/>
        <v>0</v>
      </c>
      <c r="M215" s="3">
        <f t="shared" si="49"/>
        <v>0</v>
      </c>
      <c r="N215" s="3">
        <f t="shared" si="49"/>
        <v>0</v>
      </c>
      <c r="O215" s="3">
        <f t="shared" si="49"/>
        <v>0</v>
      </c>
      <c r="P215" s="3">
        <f t="shared" si="49"/>
        <v>0</v>
      </c>
      <c r="Q215" s="3">
        <f t="shared" si="49"/>
        <v>0</v>
      </c>
      <c r="R215" s="3">
        <f t="shared" si="49"/>
        <v>0</v>
      </c>
      <c r="S215" s="3">
        <f t="shared" si="49"/>
        <v>0</v>
      </c>
      <c r="T215" s="3">
        <f t="shared" si="49"/>
        <v>0</v>
      </c>
      <c r="U215" s="3">
        <f t="shared" si="49"/>
        <v>0</v>
      </c>
      <c r="V215" s="3">
        <f t="shared" si="49"/>
        <v>0</v>
      </c>
      <c r="W215" s="3">
        <f t="shared" si="49"/>
        <v>16</v>
      </c>
      <c r="X215" s="3">
        <f t="shared" si="49"/>
        <v>22</v>
      </c>
      <c r="Y215" s="3">
        <f t="shared" si="49"/>
        <v>21</v>
      </c>
      <c r="Z215" s="3">
        <f t="shared" si="49"/>
        <v>11</v>
      </c>
      <c r="AA215" s="3">
        <f t="shared" si="49"/>
        <v>0</v>
      </c>
      <c r="AB215" s="3">
        <f t="shared" si="49"/>
        <v>4</v>
      </c>
      <c r="AC215" s="3">
        <f t="shared" si="49"/>
        <v>2</v>
      </c>
      <c r="AD215" s="3">
        <f t="shared" si="49"/>
        <v>0</v>
      </c>
      <c r="AE215" s="3">
        <f t="shared" si="49"/>
        <v>0</v>
      </c>
      <c r="AF215" s="4"/>
      <c r="AG215" s="111">
        <f>SUM(AG203:AG214)</f>
        <v>0</v>
      </c>
      <c r="AH215" s="111">
        <f t="shared" ref="AH215:AS215" si="50">SUM(AH203:AH214)</f>
        <v>0</v>
      </c>
      <c r="AI215" s="111">
        <f t="shared" si="50"/>
        <v>0</v>
      </c>
      <c r="AJ215" s="111">
        <f t="shared" si="50"/>
        <v>0</v>
      </c>
      <c r="AK215" s="111">
        <f t="shared" si="50"/>
        <v>0</v>
      </c>
      <c r="AL215" s="111">
        <f t="shared" si="50"/>
        <v>0</v>
      </c>
      <c r="AM215" s="111">
        <f t="shared" si="50"/>
        <v>0</v>
      </c>
      <c r="AN215" s="111">
        <f t="shared" si="50"/>
        <v>0</v>
      </c>
      <c r="AO215" s="111">
        <f t="shared" si="50"/>
        <v>0</v>
      </c>
      <c r="AP215" s="111">
        <f t="shared" si="50"/>
        <v>0</v>
      </c>
      <c r="AQ215" s="111">
        <f t="shared" si="50"/>
        <v>0</v>
      </c>
      <c r="AR215" s="111">
        <f t="shared" si="50"/>
        <v>0</v>
      </c>
      <c r="AS215" s="111">
        <f t="shared" si="50"/>
        <v>0</v>
      </c>
      <c r="AT215" s="1"/>
    </row>
    <row r="216" spans="1:46" ht="15">
      <c r="A216" s="125"/>
      <c r="B216" s="125"/>
      <c r="C216" s="125"/>
      <c r="D216" s="12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1"/>
    </row>
    <row r="217" spans="1:46" ht="19.5" customHeight="1">
      <c r="D217" s="261" t="s">
        <v>73</v>
      </c>
      <c r="E217" s="285">
        <f>SUM(E14+E55+E25+E58+E39+E77+E81+E87+E93+E101+E111+E122+E135+E142+E149+E159+E165+E177+E193+E201+E215+E154)</f>
        <v>5</v>
      </c>
      <c r="F217" s="285">
        <f t="shared" ref="F217:AS217" si="51">SUM(F14+F55+F25+F58+F39+F77+F81+F87+F93+F101+F111+F122+F135+F142+F149+F159+F165+F177+F193+F201+F215+F154)</f>
        <v>144</v>
      </c>
      <c r="G217" s="285">
        <f t="shared" si="51"/>
        <v>0</v>
      </c>
      <c r="H217" s="285">
        <f t="shared" si="51"/>
        <v>0</v>
      </c>
      <c r="I217" s="285">
        <f t="shared" si="51"/>
        <v>0</v>
      </c>
      <c r="J217" s="285">
        <f t="shared" si="51"/>
        <v>0</v>
      </c>
      <c r="K217" s="285">
        <f t="shared" si="51"/>
        <v>0</v>
      </c>
      <c r="L217" s="285">
        <f t="shared" si="51"/>
        <v>0</v>
      </c>
      <c r="M217" s="285">
        <f t="shared" si="51"/>
        <v>0</v>
      </c>
      <c r="N217" s="285">
        <f t="shared" si="51"/>
        <v>0</v>
      </c>
      <c r="O217" s="285">
        <f t="shared" si="51"/>
        <v>0</v>
      </c>
      <c r="P217" s="285">
        <f t="shared" si="51"/>
        <v>0</v>
      </c>
      <c r="Q217" s="285">
        <f t="shared" si="51"/>
        <v>0</v>
      </c>
      <c r="R217" s="285">
        <f t="shared" si="51"/>
        <v>0</v>
      </c>
      <c r="S217" s="285">
        <f t="shared" si="51"/>
        <v>0</v>
      </c>
      <c r="T217" s="285">
        <f t="shared" si="51"/>
        <v>0</v>
      </c>
      <c r="U217" s="285">
        <f t="shared" si="51"/>
        <v>0</v>
      </c>
      <c r="V217" s="285">
        <f t="shared" si="51"/>
        <v>0</v>
      </c>
      <c r="W217" s="285">
        <f t="shared" si="51"/>
        <v>45</v>
      </c>
      <c r="X217" s="285">
        <f t="shared" si="51"/>
        <v>99</v>
      </c>
      <c r="Y217" s="285">
        <f t="shared" si="51"/>
        <v>57</v>
      </c>
      <c r="Z217" s="285">
        <f t="shared" si="51"/>
        <v>33</v>
      </c>
      <c r="AA217" s="285">
        <f t="shared" si="51"/>
        <v>20</v>
      </c>
      <c r="AB217" s="285">
        <f t="shared" si="51"/>
        <v>20</v>
      </c>
      <c r="AC217" s="285">
        <f t="shared" si="51"/>
        <v>12</v>
      </c>
      <c r="AD217" s="285">
        <f t="shared" si="51"/>
        <v>1</v>
      </c>
      <c r="AE217" s="285">
        <f t="shared" si="51"/>
        <v>1</v>
      </c>
      <c r="AF217" s="263"/>
      <c r="AG217" s="299">
        <f t="shared" si="51"/>
        <v>0</v>
      </c>
      <c r="AH217" s="299">
        <f t="shared" si="51"/>
        <v>0</v>
      </c>
      <c r="AI217" s="299">
        <f t="shared" si="51"/>
        <v>0</v>
      </c>
      <c r="AJ217" s="299">
        <f t="shared" si="51"/>
        <v>0</v>
      </c>
      <c r="AK217" s="299">
        <f t="shared" si="51"/>
        <v>0</v>
      </c>
      <c r="AL217" s="299">
        <f t="shared" si="51"/>
        <v>0</v>
      </c>
      <c r="AM217" s="299">
        <f t="shared" si="51"/>
        <v>0</v>
      </c>
      <c r="AN217" s="299">
        <f t="shared" si="51"/>
        <v>0</v>
      </c>
      <c r="AO217" s="299">
        <f t="shared" si="51"/>
        <v>0</v>
      </c>
      <c r="AP217" s="299">
        <f t="shared" si="51"/>
        <v>0</v>
      </c>
      <c r="AQ217" s="299">
        <f t="shared" si="51"/>
        <v>0</v>
      </c>
      <c r="AR217" s="299">
        <f t="shared" si="51"/>
        <v>0</v>
      </c>
      <c r="AS217" s="299">
        <f t="shared" si="51"/>
        <v>0</v>
      </c>
    </row>
    <row r="218" spans="1:46" ht="16.5" thickBot="1">
      <c r="AJ218" s="263"/>
    </row>
    <row r="219" spans="1:46" ht="21.75" customHeight="1" thickBot="1">
      <c r="A219" s="1846" t="s">
        <v>45</v>
      </c>
      <c r="B219" s="1848" t="s">
        <v>66</v>
      </c>
      <c r="C219" s="1849"/>
      <c r="D219" s="1854" t="s">
        <v>67</v>
      </c>
      <c r="E219" s="1855" t="s">
        <v>94</v>
      </c>
      <c r="F219" s="1856"/>
      <c r="G219" s="1856"/>
      <c r="H219" s="1856"/>
      <c r="I219" s="1856"/>
      <c r="J219" s="1856"/>
      <c r="K219" s="1856"/>
      <c r="L219" s="1856"/>
      <c r="M219" s="1856"/>
      <c r="N219" s="1856"/>
      <c r="O219" s="1856"/>
      <c r="P219" s="1856"/>
      <c r="Q219" s="1822"/>
      <c r="R219" s="1822"/>
      <c r="S219" s="1822"/>
      <c r="T219" s="1822"/>
      <c r="U219" s="1857"/>
      <c r="V219" s="1857"/>
      <c r="W219" s="1858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4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 ht="21.75" customHeight="1" thickBot="1">
      <c r="A220" s="1847"/>
      <c r="B220" s="1850"/>
      <c r="C220" s="1851"/>
      <c r="D220" s="1846"/>
      <c r="E220" s="1859" t="s">
        <v>0</v>
      </c>
      <c r="F220" s="1859"/>
      <c r="G220" s="1859"/>
      <c r="H220" s="1859"/>
      <c r="I220" s="1859"/>
      <c r="J220" s="1859" t="s">
        <v>1</v>
      </c>
      <c r="K220" s="1859"/>
      <c r="L220" s="1859"/>
      <c r="M220" s="1859"/>
      <c r="N220" s="1859"/>
      <c r="O220" s="1860" t="s">
        <v>43</v>
      </c>
      <c r="P220" s="1861"/>
      <c r="Q220" s="1862" t="s">
        <v>194</v>
      </c>
      <c r="R220" s="1822"/>
      <c r="S220" s="1822"/>
      <c r="T220" s="1822"/>
      <c r="U220" s="1857"/>
      <c r="V220" s="1857"/>
      <c r="W220" s="1858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4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1:46" ht="30" customHeight="1" thickBot="1">
      <c r="A221" s="1847"/>
      <c r="B221" s="1852"/>
      <c r="C221" s="1853"/>
      <c r="D221" s="1854"/>
      <c r="E221" s="636" t="s">
        <v>98</v>
      </c>
      <c r="F221" s="636" t="s">
        <v>72</v>
      </c>
      <c r="G221" s="637" t="s">
        <v>99</v>
      </c>
      <c r="H221" s="637" t="s">
        <v>70</v>
      </c>
      <c r="I221" s="637" t="s">
        <v>71</v>
      </c>
      <c r="J221" s="637" t="s">
        <v>98</v>
      </c>
      <c r="K221" s="636" t="s">
        <v>72</v>
      </c>
      <c r="L221" s="637" t="s">
        <v>99</v>
      </c>
      <c r="M221" s="637" t="s">
        <v>70</v>
      </c>
      <c r="N221" s="637" t="s">
        <v>71</v>
      </c>
      <c r="O221" s="637" t="s">
        <v>100</v>
      </c>
      <c r="P221" s="637" t="s">
        <v>101</v>
      </c>
      <c r="Q221" s="638" t="s">
        <v>197</v>
      </c>
      <c r="R221" s="638" t="s">
        <v>198</v>
      </c>
      <c r="S221" s="638" t="s">
        <v>199</v>
      </c>
      <c r="T221" s="638" t="s">
        <v>200</v>
      </c>
      <c r="U221" s="638" t="s">
        <v>201</v>
      </c>
      <c r="V221" s="639" t="s">
        <v>202</v>
      </c>
      <c r="W221" s="638" t="s">
        <v>203</v>
      </c>
      <c r="X221" s="4"/>
      <c r="Y221" s="4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4"/>
      <c r="AO221" s="1"/>
      <c r="AP221" s="1"/>
      <c r="AQ221" s="1"/>
      <c r="AR221" s="1"/>
      <c r="AS221" s="1"/>
      <c r="AT221" s="1"/>
    </row>
    <row r="222" spans="1:46">
      <c r="A222" s="1094" t="s">
        <v>220</v>
      </c>
      <c r="B222" s="2070" t="s">
        <v>553</v>
      </c>
      <c r="C222" s="2071"/>
      <c r="D222" s="1095">
        <v>330</v>
      </c>
      <c r="E222" s="1096"/>
      <c r="F222" s="1097"/>
      <c r="G222" s="1097"/>
      <c r="H222" s="1097"/>
      <c r="I222" s="1098"/>
      <c r="J222" s="1099">
        <v>15</v>
      </c>
      <c r="K222" s="727">
        <v>145</v>
      </c>
      <c r="L222" s="727">
        <v>145</v>
      </c>
      <c r="M222" s="727">
        <v>0</v>
      </c>
      <c r="N222" s="728">
        <v>0</v>
      </c>
      <c r="O222" s="1099">
        <v>56</v>
      </c>
      <c r="P222" s="730">
        <v>89</v>
      </c>
      <c r="Q222" s="1099">
        <v>3</v>
      </c>
      <c r="R222" s="727">
        <v>30</v>
      </c>
      <c r="S222" s="1100">
        <v>38</v>
      </c>
      <c r="T222" s="727">
        <v>36</v>
      </c>
      <c r="U222" s="727">
        <v>24</v>
      </c>
      <c r="V222" s="1100">
        <v>14</v>
      </c>
      <c r="W222" s="728">
        <v>0</v>
      </c>
      <c r="X222" s="315"/>
      <c r="Y222" s="315"/>
      <c r="Z222" s="315"/>
      <c r="AA222" s="315"/>
      <c r="AB222" s="316"/>
      <c r="AC222" s="316"/>
      <c r="AT222" s="263"/>
    </row>
    <row r="223" spans="1:46">
      <c r="A223" s="1094"/>
      <c r="B223" s="2070" t="s">
        <v>554</v>
      </c>
      <c r="C223" s="2071"/>
      <c r="D223" s="1095">
        <v>66</v>
      </c>
      <c r="E223" s="1101"/>
      <c r="F223" s="1102"/>
      <c r="G223" s="1102"/>
      <c r="H223" s="1102"/>
      <c r="I223" s="1103"/>
      <c r="J223" s="1088">
        <v>3</v>
      </c>
      <c r="K223" s="1104">
        <v>30</v>
      </c>
      <c r="L223" s="1104">
        <v>30</v>
      </c>
      <c r="M223" s="1104">
        <v>0</v>
      </c>
      <c r="N223" s="1105">
        <v>0</v>
      </c>
      <c r="O223" s="1088">
        <v>8</v>
      </c>
      <c r="P223" s="1089">
        <v>22</v>
      </c>
      <c r="Q223" s="1106">
        <v>2</v>
      </c>
      <c r="R223" s="1107">
        <v>2</v>
      </c>
      <c r="S223" s="1108">
        <v>11</v>
      </c>
      <c r="T223" s="1107">
        <v>11</v>
      </c>
      <c r="U223" s="1107">
        <v>3</v>
      </c>
      <c r="V223" s="1108">
        <v>1</v>
      </c>
      <c r="W223" s="1109">
        <v>0</v>
      </c>
      <c r="X223" s="315"/>
      <c r="Y223" s="315"/>
      <c r="Z223" s="315"/>
      <c r="AA223" s="315"/>
      <c r="AB223" s="316"/>
      <c r="AC223" s="316"/>
      <c r="AT223" s="263"/>
    </row>
    <row r="224" spans="1:46">
      <c r="A224" s="1110"/>
      <c r="B224" s="2072" t="s">
        <v>555</v>
      </c>
      <c r="C224" s="2073"/>
      <c r="D224" s="1111">
        <v>48</v>
      </c>
      <c r="E224" s="1101"/>
      <c r="F224" s="1102"/>
      <c r="G224" s="1102"/>
      <c r="H224" s="1102"/>
      <c r="I224" s="1103"/>
      <c r="J224" s="1088">
        <v>2</v>
      </c>
      <c r="K224" s="1104">
        <v>20</v>
      </c>
      <c r="L224" s="1104">
        <v>20</v>
      </c>
      <c r="M224" s="1104">
        <v>0</v>
      </c>
      <c r="N224" s="1105">
        <v>0</v>
      </c>
      <c r="O224" s="1088">
        <v>12</v>
      </c>
      <c r="P224" s="1089">
        <v>8</v>
      </c>
      <c r="Q224" s="1112">
        <v>3</v>
      </c>
      <c r="R224" s="1113">
        <v>2</v>
      </c>
      <c r="S224" s="1114">
        <v>7</v>
      </c>
      <c r="T224" s="1113">
        <v>5</v>
      </c>
      <c r="U224" s="1113">
        <v>2</v>
      </c>
      <c r="V224" s="1114">
        <v>1</v>
      </c>
      <c r="W224" s="1115">
        <v>0</v>
      </c>
      <c r="X224" s="315"/>
      <c r="Y224" s="315"/>
      <c r="Z224" s="315"/>
      <c r="AA224" s="315"/>
      <c r="AB224" s="316"/>
      <c r="AC224" s="316"/>
      <c r="AT224" s="263"/>
    </row>
    <row r="225" spans="1:46">
      <c r="A225" s="1116"/>
      <c r="B225" s="2074" t="s">
        <v>556</v>
      </c>
      <c r="C225" s="2075"/>
      <c r="D225" s="1117">
        <v>48</v>
      </c>
      <c r="E225" s="1101"/>
      <c r="F225" s="1102"/>
      <c r="G225" s="1102"/>
      <c r="H225" s="1102"/>
      <c r="I225" s="1103"/>
      <c r="J225" s="1088">
        <v>2</v>
      </c>
      <c r="K225" s="1104">
        <v>20</v>
      </c>
      <c r="L225" s="1104">
        <v>20</v>
      </c>
      <c r="M225" s="1104">
        <v>0</v>
      </c>
      <c r="N225" s="1105">
        <v>0</v>
      </c>
      <c r="O225" s="1088">
        <v>12</v>
      </c>
      <c r="P225" s="1089">
        <v>8</v>
      </c>
      <c r="Q225" s="1118">
        <v>3</v>
      </c>
      <c r="R225" s="1119">
        <v>2</v>
      </c>
      <c r="S225" s="1120">
        <v>7</v>
      </c>
      <c r="T225" s="1119">
        <v>5</v>
      </c>
      <c r="U225" s="1119">
        <v>2</v>
      </c>
      <c r="V225" s="1120">
        <v>1</v>
      </c>
      <c r="W225" s="1121">
        <v>0</v>
      </c>
      <c r="X225" s="315"/>
      <c r="Y225" s="315"/>
      <c r="Z225" s="315"/>
      <c r="AA225" s="315"/>
      <c r="AB225" s="316"/>
      <c r="AC225" s="316"/>
      <c r="AT225" s="263"/>
    </row>
    <row r="226" spans="1:46">
      <c r="A226" s="1122"/>
      <c r="B226" s="2076" t="s">
        <v>557</v>
      </c>
      <c r="C226" s="2077"/>
      <c r="D226" s="1123">
        <v>84</v>
      </c>
      <c r="E226" s="1101"/>
      <c r="F226" s="1102"/>
      <c r="G226" s="1102"/>
      <c r="H226" s="1102"/>
      <c r="I226" s="1103"/>
      <c r="J226" s="1088">
        <v>4</v>
      </c>
      <c r="K226" s="1104">
        <v>40</v>
      </c>
      <c r="L226" s="1104">
        <v>40</v>
      </c>
      <c r="M226" s="1104">
        <v>0</v>
      </c>
      <c r="N226" s="1105">
        <v>0</v>
      </c>
      <c r="O226" s="1088">
        <v>14</v>
      </c>
      <c r="P226" s="1089">
        <v>26</v>
      </c>
      <c r="Q226" s="1124">
        <v>5</v>
      </c>
      <c r="R226" s="1125">
        <v>4</v>
      </c>
      <c r="S226" s="1126">
        <v>15</v>
      </c>
      <c r="T226" s="1125">
        <v>11</v>
      </c>
      <c r="U226" s="1125">
        <v>4</v>
      </c>
      <c r="V226" s="1126">
        <v>1</v>
      </c>
      <c r="W226" s="1127">
        <v>0</v>
      </c>
      <c r="X226" s="315"/>
      <c r="Y226" s="315"/>
      <c r="Z226" s="315"/>
      <c r="AA226" s="315"/>
      <c r="AB226" s="316"/>
      <c r="AC226" s="316"/>
      <c r="AT226" s="263"/>
    </row>
    <row r="227" spans="1:46">
      <c r="A227" s="1128"/>
      <c r="B227" s="2078" t="s">
        <v>410</v>
      </c>
      <c r="C227" s="2079"/>
      <c r="D227" s="1129">
        <v>20</v>
      </c>
      <c r="E227" s="1101"/>
      <c r="F227" s="1102"/>
      <c r="G227" s="1102"/>
      <c r="H227" s="1102"/>
      <c r="I227" s="1103"/>
      <c r="J227" s="1088">
        <v>1</v>
      </c>
      <c r="K227" s="1104">
        <v>10</v>
      </c>
      <c r="L227" s="1104">
        <v>10</v>
      </c>
      <c r="M227" s="1104">
        <v>0</v>
      </c>
      <c r="N227" s="1105">
        <v>0</v>
      </c>
      <c r="O227" s="1088">
        <v>6</v>
      </c>
      <c r="P227" s="1089">
        <v>4</v>
      </c>
      <c r="Q227" s="1130">
        <v>0</v>
      </c>
      <c r="R227" s="1131">
        <v>0</v>
      </c>
      <c r="S227" s="1132">
        <v>3</v>
      </c>
      <c r="T227" s="1131">
        <v>5</v>
      </c>
      <c r="U227" s="1131">
        <v>1</v>
      </c>
      <c r="V227" s="1132">
        <v>1</v>
      </c>
      <c r="W227" s="1133">
        <v>0</v>
      </c>
      <c r="X227" s="315"/>
      <c r="Y227" s="315"/>
      <c r="Z227" s="315"/>
      <c r="AA227" s="315"/>
      <c r="AB227" s="316"/>
      <c r="AC227" s="316"/>
      <c r="AT227" s="263"/>
    </row>
    <row r="228" spans="1:46">
      <c r="A228" s="1134" t="s">
        <v>428</v>
      </c>
      <c r="B228" s="2080" t="s">
        <v>429</v>
      </c>
      <c r="C228" s="2081"/>
      <c r="D228" s="1135">
        <v>246</v>
      </c>
      <c r="E228" s="1101"/>
      <c r="F228" s="1102"/>
      <c r="G228" s="1102"/>
      <c r="H228" s="1102"/>
      <c r="I228" s="1103"/>
      <c r="J228" s="1088">
        <v>11</v>
      </c>
      <c r="K228" s="1104">
        <v>127</v>
      </c>
      <c r="L228" s="1104">
        <v>127</v>
      </c>
      <c r="M228" s="1104">
        <v>0</v>
      </c>
      <c r="N228" s="1105">
        <v>0</v>
      </c>
      <c r="O228" s="1088">
        <v>41</v>
      </c>
      <c r="P228" s="1089">
        <v>86</v>
      </c>
      <c r="Q228" s="1136">
        <v>4</v>
      </c>
      <c r="R228" s="1137">
        <v>7</v>
      </c>
      <c r="S228" s="1138">
        <v>25</v>
      </c>
      <c r="T228" s="1137">
        <v>36</v>
      </c>
      <c r="U228" s="1137">
        <v>24</v>
      </c>
      <c r="V228" s="1138">
        <v>21</v>
      </c>
      <c r="W228" s="1139">
        <v>10</v>
      </c>
      <c r="X228" s="315"/>
      <c r="Y228" s="315"/>
      <c r="Z228" s="315"/>
      <c r="AA228" s="315"/>
      <c r="AB228" s="316"/>
      <c r="AC228" s="316"/>
      <c r="AT228" s="263"/>
    </row>
    <row r="229" spans="1:46">
      <c r="A229" s="1140"/>
      <c r="B229" s="2040" t="s">
        <v>558</v>
      </c>
      <c r="C229" s="2041"/>
      <c r="D229" s="1141">
        <v>132</v>
      </c>
      <c r="E229" s="1101"/>
      <c r="F229" s="1102"/>
      <c r="G229" s="1102"/>
      <c r="H229" s="1102"/>
      <c r="I229" s="1103"/>
      <c r="J229" s="1088">
        <v>6</v>
      </c>
      <c r="K229" s="1104">
        <v>69</v>
      </c>
      <c r="L229" s="1104">
        <v>69</v>
      </c>
      <c r="M229" s="1104">
        <v>0</v>
      </c>
      <c r="N229" s="1105">
        <v>0</v>
      </c>
      <c r="O229" s="1088">
        <v>25</v>
      </c>
      <c r="P229" s="1089">
        <v>44</v>
      </c>
      <c r="Q229" s="1142">
        <v>1</v>
      </c>
      <c r="R229" s="1143">
        <v>0</v>
      </c>
      <c r="S229" s="1144">
        <v>14</v>
      </c>
      <c r="T229" s="1143">
        <v>15</v>
      </c>
      <c r="U229" s="1143">
        <v>15</v>
      </c>
      <c r="V229" s="1144">
        <v>15</v>
      </c>
      <c r="W229" s="1145">
        <v>9</v>
      </c>
      <c r="X229" s="315"/>
      <c r="Y229" s="315"/>
      <c r="Z229" s="315"/>
      <c r="AA229" s="315"/>
      <c r="AB229" s="316"/>
      <c r="AC229" s="316"/>
      <c r="AT229" s="263"/>
    </row>
    <row r="230" spans="1:46">
      <c r="A230" s="1146" t="s">
        <v>432</v>
      </c>
      <c r="B230" s="2042" t="s">
        <v>559</v>
      </c>
      <c r="C230" s="2043"/>
      <c r="D230" s="1147">
        <v>87</v>
      </c>
      <c r="E230" s="1101"/>
      <c r="F230" s="1102"/>
      <c r="G230" s="1102"/>
      <c r="H230" s="1102"/>
      <c r="I230" s="1103"/>
      <c r="J230" s="1088">
        <v>4</v>
      </c>
      <c r="K230" s="1104">
        <v>39</v>
      </c>
      <c r="L230" s="1104">
        <v>39</v>
      </c>
      <c r="M230" s="1104">
        <v>0</v>
      </c>
      <c r="N230" s="1105">
        <v>0</v>
      </c>
      <c r="O230" s="1088">
        <v>0</v>
      </c>
      <c r="P230" s="1089">
        <v>39</v>
      </c>
      <c r="Q230" s="1148">
        <v>2</v>
      </c>
      <c r="R230" s="1149">
        <v>6</v>
      </c>
      <c r="S230" s="1150">
        <v>9</v>
      </c>
      <c r="T230" s="1149">
        <v>12</v>
      </c>
      <c r="U230" s="1149">
        <v>4</v>
      </c>
      <c r="V230" s="1150">
        <v>4</v>
      </c>
      <c r="W230" s="1151">
        <v>2</v>
      </c>
      <c r="X230" s="315"/>
      <c r="Y230" s="315"/>
      <c r="Z230" s="315"/>
      <c r="AA230" s="315"/>
      <c r="AB230" s="316"/>
      <c r="AC230" s="316"/>
      <c r="AT230" s="263"/>
    </row>
    <row r="231" spans="1:46">
      <c r="A231" s="1152"/>
      <c r="B231" s="2044" t="s">
        <v>560</v>
      </c>
      <c r="C231" s="2045"/>
      <c r="D231" s="1153">
        <v>57</v>
      </c>
      <c r="E231" s="1101"/>
      <c r="F231" s="1102"/>
      <c r="G231" s="1102"/>
      <c r="H231" s="1102"/>
      <c r="I231" s="1103"/>
      <c r="J231" s="1088">
        <v>3</v>
      </c>
      <c r="K231" s="1104">
        <v>30</v>
      </c>
      <c r="L231" s="1104">
        <v>30</v>
      </c>
      <c r="M231" s="1104">
        <v>0</v>
      </c>
      <c r="N231" s="1105">
        <v>0</v>
      </c>
      <c r="O231" s="1088">
        <v>0</v>
      </c>
      <c r="P231" s="1089">
        <v>30</v>
      </c>
      <c r="Q231" s="1154">
        <v>2</v>
      </c>
      <c r="R231" s="1155">
        <v>6</v>
      </c>
      <c r="S231" s="1156">
        <v>6</v>
      </c>
      <c r="T231" s="1155">
        <v>7</v>
      </c>
      <c r="U231" s="1155">
        <v>8</v>
      </c>
      <c r="V231" s="1156">
        <v>1</v>
      </c>
      <c r="W231" s="1157">
        <v>0</v>
      </c>
      <c r="X231" s="315"/>
      <c r="Y231" s="315"/>
      <c r="Z231" s="315"/>
      <c r="AA231" s="315"/>
      <c r="AB231" s="316"/>
      <c r="AC231" s="316"/>
      <c r="AT231" s="263"/>
    </row>
    <row r="232" spans="1:46">
      <c r="A232" s="1158"/>
      <c r="B232" s="2046" t="s">
        <v>561</v>
      </c>
      <c r="C232" s="2047"/>
      <c r="D232" s="1159">
        <v>72</v>
      </c>
      <c r="E232" s="1101"/>
      <c r="F232" s="1102"/>
      <c r="G232" s="1102"/>
      <c r="H232" s="1102"/>
      <c r="I232" s="1103"/>
      <c r="J232" s="1088">
        <v>3</v>
      </c>
      <c r="K232" s="1104">
        <v>25</v>
      </c>
      <c r="L232" s="1104">
        <v>25</v>
      </c>
      <c r="M232" s="1104">
        <v>0</v>
      </c>
      <c r="N232" s="1105">
        <v>0</v>
      </c>
      <c r="O232" s="1088">
        <v>2</v>
      </c>
      <c r="P232" s="1089">
        <v>23</v>
      </c>
      <c r="Q232" s="1160">
        <v>2</v>
      </c>
      <c r="R232" s="1161">
        <v>4</v>
      </c>
      <c r="S232" s="1162">
        <v>6</v>
      </c>
      <c r="T232" s="1161">
        <v>6</v>
      </c>
      <c r="U232" s="1161">
        <v>6</v>
      </c>
      <c r="V232" s="1162">
        <v>1</v>
      </c>
      <c r="W232" s="1163">
        <v>0</v>
      </c>
      <c r="X232" s="315"/>
      <c r="Y232" s="315"/>
      <c r="Z232" s="315"/>
      <c r="AA232" s="315"/>
      <c r="AB232" s="316"/>
      <c r="AC232" s="316"/>
      <c r="AT232" s="263"/>
    </row>
    <row r="233" spans="1:46">
      <c r="A233" s="1164"/>
      <c r="B233" s="2048" t="s">
        <v>437</v>
      </c>
      <c r="C233" s="2049"/>
      <c r="D233" s="1165">
        <v>180</v>
      </c>
      <c r="E233" s="1101"/>
      <c r="F233" s="1102"/>
      <c r="G233" s="1102"/>
      <c r="H233" s="1102"/>
      <c r="I233" s="1103"/>
      <c r="J233" s="1088">
        <v>8</v>
      </c>
      <c r="K233" s="1104">
        <v>83</v>
      </c>
      <c r="L233" s="1104">
        <v>83</v>
      </c>
      <c r="M233" s="1104">
        <v>0</v>
      </c>
      <c r="N233" s="1105">
        <v>0</v>
      </c>
      <c r="O233" s="1088">
        <v>5</v>
      </c>
      <c r="P233" s="1089">
        <v>78</v>
      </c>
      <c r="Q233" s="1166">
        <v>11</v>
      </c>
      <c r="R233" s="1167">
        <v>12</v>
      </c>
      <c r="S233" s="1168">
        <v>28</v>
      </c>
      <c r="T233" s="1167">
        <v>20</v>
      </c>
      <c r="U233" s="1167">
        <v>11</v>
      </c>
      <c r="V233" s="1168">
        <v>1</v>
      </c>
      <c r="W233" s="1169">
        <v>0</v>
      </c>
      <c r="X233" s="315"/>
      <c r="Y233" s="315"/>
      <c r="Z233" s="315"/>
      <c r="AA233" s="315"/>
      <c r="AB233" s="316"/>
      <c r="AC233" s="316"/>
      <c r="AT233" s="263"/>
    </row>
    <row r="234" spans="1:46">
      <c r="A234" s="1170"/>
      <c r="B234" s="2050" t="s">
        <v>562</v>
      </c>
      <c r="C234" s="2051"/>
      <c r="D234" s="1171">
        <v>48</v>
      </c>
      <c r="E234" s="1101"/>
      <c r="F234" s="1102"/>
      <c r="G234" s="1102"/>
      <c r="H234" s="1102"/>
      <c r="I234" s="1103"/>
      <c r="J234" s="1088">
        <v>2</v>
      </c>
      <c r="K234" s="1104">
        <v>20</v>
      </c>
      <c r="L234" s="1104">
        <v>20</v>
      </c>
      <c r="M234" s="1104">
        <v>0</v>
      </c>
      <c r="N234" s="1105">
        <v>0</v>
      </c>
      <c r="O234" s="1088">
        <v>0</v>
      </c>
      <c r="P234" s="1089">
        <v>20</v>
      </c>
      <c r="Q234" s="1172">
        <v>3</v>
      </c>
      <c r="R234" s="1173">
        <v>2</v>
      </c>
      <c r="S234" s="1174">
        <v>5</v>
      </c>
      <c r="T234" s="1173">
        <v>4</v>
      </c>
      <c r="U234" s="1173">
        <v>4</v>
      </c>
      <c r="V234" s="1174">
        <v>2</v>
      </c>
      <c r="W234" s="1175">
        <v>0</v>
      </c>
      <c r="X234" s="315"/>
      <c r="Y234" s="315"/>
      <c r="Z234" s="315"/>
      <c r="AA234" s="315"/>
      <c r="AB234" s="316"/>
      <c r="AC234" s="316"/>
      <c r="AT234" s="263"/>
    </row>
    <row r="235" spans="1:46">
      <c r="A235" s="1176"/>
      <c r="B235" s="2052" t="s">
        <v>440</v>
      </c>
      <c r="C235" s="2053"/>
      <c r="D235" s="1177">
        <v>186</v>
      </c>
      <c r="E235" s="1101"/>
      <c r="F235" s="1102"/>
      <c r="G235" s="1102"/>
      <c r="H235" s="1102"/>
      <c r="I235" s="1103"/>
      <c r="J235" s="1088">
        <v>10</v>
      </c>
      <c r="K235" s="1104">
        <v>92</v>
      </c>
      <c r="L235" s="1104">
        <v>92</v>
      </c>
      <c r="M235" s="1104">
        <v>0</v>
      </c>
      <c r="N235" s="1105">
        <v>0</v>
      </c>
      <c r="O235" s="1088">
        <v>4</v>
      </c>
      <c r="P235" s="1089">
        <v>88</v>
      </c>
      <c r="Q235" s="1178">
        <v>8</v>
      </c>
      <c r="R235" s="1179">
        <v>14</v>
      </c>
      <c r="S235" s="1180">
        <v>27</v>
      </c>
      <c r="T235" s="1179">
        <v>22</v>
      </c>
      <c r="U235" s="1179">
        <v>17</v>
      </c>
      <c r="V235" s="1180">
        <v>4</v>
      </c>
      <c r="W235" s="1181">
        <v>0</v>
      </c>
      <c r="X235" s="315"/>
      <c r="Y235" s="315"/>
      <c r="Z235" s="315"/>
      <c r="AA235" s="315"/>
      <c r="AB235" s="316"/>
      <c r="AC235" s="316"/>
      <c r="AT235" s="263"/>
    </row>
    <row r="236" spans="1:46">
      <c r="A236" s="1182"/>
      <c r="B236" s="2054" t="s">
        <v>441</v>
      </c>
      <c r="C236" s="2055"/>
      <c r="D236" s="1183">
        <v>66</v>
      </c>
      <c r="E236" s="1101"/>
      <c r="F236" s="1102"/>
      <c r="G236" s="1102"/>
      <c r="H236" s="1102"/>
      <c r="I236" s="1103"/>
      <c r="J236" s="1088">
        <v>3</v>
      </c>
      <c r="K236" s="1104">
        <v>28</v>
      </c>
      <c r="L236" s="1104">
        <v>28</v>
      </c>
      <c r="M236" s="1104">
        <v>0</v>
      </c>
      <c r="N236" s="1105">
        <v>0</v>
      </c>
      <c r="O236" s="1088">
        <v>1</v>
      </c>
      <c r="P236" s="1089">
        <v>27</v>
      </c>
      <c r="Q236" s="1184">
        <v>0</v>
      </c>
      <c r="R236" s="1185">
        <v>9</v>
      </c>
      <c r="S236" s="1186">
        <v>7</v>
      </c>
      <c r="T236" s="1185">
        <v>8</v>
      </c>
      <c r="U236" s="1185">
        <v>3</v>
      </c>
      <c r="V236" s="1186">
        <v>1</v>
      </c>
      <c r="W236" s="1187">
        <v>0</v>
      </c>
      <c r="X236" s="315"/>
      <c r="Y236" s="315"/>
      <c r="Z236" s="315"/>
      <c r="AA236" s="315"/>
      <c r="AB236" s="316"/>
      <c r="AC236" s="316"/>
      <c r="AT236" s="263"/>
    </row>
    <row r="237" spans="1:46">
      <c r="A237" s="1188"/>
      <c r="B237" s="2056" t="s">
        <v>563</v>
      </c>
      <c r="C237" s="2057"/>
      <c r="D237" s="1189">
        <v>162</v>
      </c>
      <c r="E237" s="1101"/>
      <c r="F237" s="1102"/>
      <c r="G237" s="1102"/>
      <c r="H237" s="1102"/>
      <c r="I237" s="1103"/>
      <c r="J237" s="1088">
        <v>6</v>
      </c>
      <c r="K237" s="1104">
        <v>64</v>
      </c>
      <c r="L237" s="1104">
        <v>64</v>
      </c>
      <c r="M237" s="1104">
        <v>0</v>
      </c>
      <c r="N237" s="1105">
        <v>0</v>
      </c>
      <c r="O237" s="1088">
        <v>1</v>
      </c>
      <c r="P237" s="1089">
        <v>63</v>
      </c>
      <c r="Q237" s="1190">
        <v>4</v>
      </c>
      <c r="R237" s="1191">
        <v>8</v>
      </c>
      <c r="S237" s="1192">
        <v>18</v>
      </c>
      <c r="T237" s="1191">
        <v>13</v>
      </c>
      <c r="U237" s="1191">
        <v>13</v>
      </c>
      <c r="V237" s="1192">
        <v>6</v>
      </c>
      <c r="W237" s="1193">
        <v>2</v>
      </c>
      <c r="X237" s="315"/>
      <c r="Y237" s="315"/>
      <c r="Z237" s="315"/>
      <c r="AA237" s="315"/>
      <c r="AB237" s="316"/>
      <c r="AC237" s="316"/>
      <c r="AT237" s="263"/>
    </row>
    <row r="238" spans="1:46">
      <c r="A238" s="1194"/>
      <c r="B238" s="2058" t="s">
        <v>442</v>
      </c>
      <c r="C238" s="2059"/>
      <c r="D238" s="1195">
        <v>297</v>
      </c>
      <c r="E238" s="1101"/>
      <c r="F238" s="1102"/>
      <c r="G238" s="1102"/>
      <c r="H238" s="1102"/>
      <c r="I238" s="1103"/>
      <c r="J238" s="1088">
        <v>13</v>
      </c>
      <c r="K238" s="1104">
        <v>134</v>
      </c>
      <c r="L238" s="1104">
        <v>134</v>
      </c>
      <c r="M238" s="1104">
        <v>0</v>
      </c>
      <c r="N238" s="1105">
        <v>0</v>
      </c>
      <c r="O238" s="1088">
        <v>2</v>
      </c>
      <c r="P238" s="1089">
        <v>132</v>
      </c>
      <c r="Q238" s="1196">
        <v>6</v>
      </c>
      <c r="R238" s="1197">
        <v>19</v>
      </c>
      <c r="S238" s="1198">
        <v>47</v>
      </c>
      <c r="T238" s="1197">
        <v>34</v>
      </c>
      <c r="U238" s="1197">
        <v>15</v>
      </c>
      <c r="V238" s="1198">
        <v>11</v>
      </c>
      <c r="W238" s="1199">
        <v>2</v>
      </c>
      <c r="X238" s="315"/>
      <c r="Y238" s="315"/>
      <c r="Z238" s="315"/>
      <c r="AA238" s="315"/>
      <c r="AB238" s="316"/>
      <c r="AC238" s="316"/>
      <c r="AT238" s="263"/>
    </row>
    <row r="239" spans="1:46">
      <c r="A239" s="1200"/>
      <c r="B239" s="2060" t="s">
        <v>446</v>
      </c>
      <c r="C239" s="2061"/>
      <c r="D239" s="1201">
        <v>189</v>
      </c>
      <c r="E239" s="1101"/>
      <c r="F239" s="1102"/>
      <c r="G239" s="1102"/>
      <c r="H239" s="1102"/>
      <c r="I239" s="1103"/>
      <c r="J239" s="1088">
        <v>9</v>
      </c>
      <c r="K239" s="1104">
        <v>93</v>
      </c>
      <c r="L239" s="1104">
        <v>93</v>
      </c>
      <c r="M239" s="1104">
        <v>0</v>
      </c>
      <c r="N239" s="1105">
        <v>0</v>
      </c>
      <c r="O239" s="1088">
        <v>3</v>
      </c>
      <c r="P239" s="1089">
        <v>90</v>
      </c>
      <c r="Q239" s="1202">
        <v>8</v>
      </c>
      <c r="R239" s="1203">
        <v>15</v>
      </c>
      <c r="S239" s="1204">
        <v>25</v>
      </c>
      <c r="T239" s="1203">
        <v>22</v>
      </c>
      <c r="U239" s="1203">
        <v>17</v>
      </c>
      <c r="V239" s="1204">
        <v>6</v>
      </c>
      <c r="W239" s="1205">
        <v>0</v>
      </c>
      <c r="X239" s="315"/>
      <c r="Y239" s="315"/>
      <c r="Z239" s="315"/>
      <c r="AA239" s="315"/>
      <c r="AB239" s="316"/>
      <c r="AC239" s="316"/>
      <c r="AT239" s="263"/>
    </row>
    <row r="240" spans="1:46">
      <c r="A240" s="1206"/>
      <c r="B240" s="2062" t="s">
        <v>510</v>
      </c>
      <c r="C240" s="2063"/>
      <c r="D240" s="1207">
        <v>48</v>
      </c>
      <c r="E240" s="1101"/>
      <c r="F240" s="1102"/>
      <c r="G240" s="1102"/>
      <c r="H240" s="1102"/>
      <c r="I240" s="1103"/>
      <c r="J240" s="1088">
        <v>2</v>
      </c>
      <c r="K240" s="1104">
        <v>20</v>
      </c>
      <c r="L240" s="1104">
        <v>20</v>
      </c>
      <c r="M240" s="1104">
        <v>0</v>
      </c>
      <c r="N240" s="1105">
        <v>0</v>
      </c>
      <c r="O240" s="1088">
        <v>0</v>
      </c>
      <c r="P240" s="1089">
        <v>20</v>
      </c>
      <c r="Q240" s="1208">
        <v>0</v>
      </c>
      <c r="R240" s="1209">
        <v>5</v>
      </c>
      <c r="S240" s="1210">
        <v>7</v>
      </c>
      <c r="T240" s="1209">
        <v>5</v>
      </c>
      <c r="U240" s="1209">
        <v>3</v>
      </c>
      <c r="V240" s="1210">
        <v>0</v>
      </c>
      <c r="W240" s="1211">
        <v>0</v>
      </c>
      <c r="X240" s="315"/>
      <c r="Y240" s="315"/>
      <c r="Z240" s="315"/>
      <c r="AA240" s="315"/>
      <c r="AB240" s="316"/>
      <c r="AC240" s="316"/>
      <c r="AT240" s="263"/>
    </row>
    <row r="241" spans="1:46">
      <c r="A241" s="1212" t="s">
        <v>449</v>
      </c>
      <c r="B241" s="2064" t="s">
        <v>452</v>
      </c>
      <c r="C241" s="2065"/>
      <c r="D241" s="1213">
        <v>720</v>
      </c>
      <c r="E241" s="1101"/>
      <c r="F241" s="1102"/>
      <c r="G241" s="1102"/>
      <c r="H241" s="1102"/>
      <c r="I241" s="1103"/>
      <c r="J241" s="1088">
        <v>32</v>
      </c>
      <c r="K241" s="1104">
        <v>312</v>
      </c>
      <c r="L241" s="1104">
        <v>312</v>
      </c>
      <c r="M241" s="1104">
        <v>0</v>
      </c>
      <c r="N241" s="1105">
        <v>0</v>
      </c>
      <c r="O241" s="1088">
        <v>1</v>
      </c>
      <c r="P241" s="1089">
        <v>311</v>
      </c>
      <c r="Q241" s="1214">
        <v>7</v>
      </c>
      <c r="R241" s="1215">
        <v>33</v>
      </c>
      <c r="S241" s="1216">
        <v>76</v>
      </c>
      <c r="T241" s="1215">
        <v>60</v>
      </c>
      <c r="U241" s="1215">
        <v>92</v>
      </c>
      <c r="V241" s="1216">
        <v>29</v>
      </c>
      <c r="W241" s="1217">
        <v>15</v>
      </c>
      <c r="X241" s="315"/>
      <c r="Y241" s="315"/>
      <c r="Z241" s="315"/>
      <c r="AA241" s="315"/>
      <c r="AB241" s="316"/>
      <c r="AC241" s="316"/>
      <c r="AT241" s="263"/>
    </row>
    <row r="242" spans="1:46">
      <c r="A242" s="1218"/>
      <c r="B242" s="2066" t="s">
        <v>453</v>
      </c>
      <c r="C242" s="2067"/>
      <c r="D242" s="1219">
        <v>84</v>
      </c>
      <c r="E242" s="1101"/>
      <c r="F242" s="1102"/>
      <c r="G242" s="1102"/>
      <c r="H242" s="1102"/>
      <c r="I242" s="1103"/>
      <c r="J242" s="1088">
        <v>4</v>
      </c>
      <c r="K242" s="1104">
        <v>40</v>
      </c>
      <c r="L242" s="1104">
        <v>40</v>
      </c>
      <c r="M242" s="1104">
        <v>0</v>
      </c>
      <c r="N242" s="1105">
        <v>0</v>
      </c>
      <c r="O242" s="1088">
        <v>0</v>
      </c>
      <c r="P242" s="1089">
        <v>40</v>
      </c>
      <c r="Q242" s="1220">
        <v>0</v>
      </c>
      <c r="R242" s="1221">
        <v>2</v>
      </c>
      <c r="S242" s="1222">
        <v>7</v>
      </c>
      <c r="T242" s="1221">
        <v>7</v>
      </c>
      <c r="U242" s="1221">
        <v>16</v>
      </c>
      <c r="V242" s="1222">
        <v>5</v>
      </c>
      <c r="W242" s="1223">
        <v>3</v>
      </c>
      <c r="X242" s="315"/>
      <c r="Y242" s="315"/>
      <c r="Z242" s="315"/>
      <c r="AA242" s="315"/>
      <c r="AB242" s="316"/>
      <c r="AC242" s="316"/>
      <c r="AT242" s="263"/>
    </row>
    <row r="243" spans="1:46">
      <c r="A243" s="1224"/>
      <c r="B243" s="2068" t="s">
        <v>564</v>
      </c>
      <c r="C243" s="2069"/>
      <c r="D243" s="1225">
        <v>255</v>
      </c>
      <c r="E243" s="1101"/>
      <c r="F243" s="1102"/>
      <c r="G243" s="1102"/>
      <c r="H243" s="1102"/>
      <c r="I243" s="1103"/>
      <c r="J243" s="1088">
        <v>12</v>
      </c>
      <c r="K243" s="1104">
        <v>122</v>
      </c>
      <c r="L243" s="1104">
        <v>122</v>
      </c>
      <c r="M243" s="1104">
        <v>0</v>
      </c>
      <c r="N243" s="1105">
        <v>0</v>
      </c>
      <c r="O243" s="1088">
        <v>0</v>
      </c>
      <c r="P243" s="1089">
        <v>122</v>
      </c>
      <c r="Q243" s="1226">
        <v>6</v>
      </c>
      <c r="R243" s="1227">
        <v>8</v>
      </c>
      <c r="S243" s="1228">
        <v>48</v>
      </c>
      <c r="T243" s="1227">
        <v>42</v>
      </c>
      <c r="U243" s="1227">
        <v>6</v>
      </c>
      <c r="V243" s="1228">
        <v>6</v>
      </c>
      <c r="W243" s="1229">
        <v>6</v>
      </c>
      <c r="X243" s="315"/>
      <c r="Y243" s="315"/>
      <c r="Z243" s="315"/>
      <c r="AA243" s="315"/>
      <c r="AB243" s="316"/>
      <c r="AC243" s="316"/>
      <c r="AT243" s="263"/>
    </row>
    <row r="244" spans="1:46">
      <c r="A244" s="1230"/>
      <c r="B244" s="2083" t="s">
        <v>457</v>
      </c>
      <c r="C244" s="2084"/>
      <c r="D244" s="1231">
        <v>63</v>
      </c>
      <c r="E244" s="1101"/>
      <c r="F244" s="1102"/>
      <c r="G244" s="1102"/>
      <c r="H244" s="1102"/>
      <c r="I244" s="1103"/>
      <c r="J244" s="1088">
        <v>3</v>
      </c>
      <c r="K244" s="1104">
        <v>30</v>
      </c>
      <c r="L244" s="1104">
        <v>30</v>
      </c>
      <c r="M244" s="1104">
        <v>0</v>
      </c>
      <c r="N244" s="1105">
        <v>0</v>
      </c>
      <c r="O244" s="1088">
        <v>0</v>
      </c>
      <c r="P244" s="1089">
        <v>30</v>
      </c>
      <c r="Q244" s="1232">
        <v>0</v>
      </c>
      <c r="R244" s="1233">
        <v>1</v>
      </c>
      <c r="S244" s="1234">
        <v>4</v>
      </c>
      <c r="T244" s="1233">
        <v>5</v>
      </c>
      <c r="U244" s="1233">
        <v>14</v>
      </c>
      <c r="V244" s="1234">
        <v>3</v>
      </c>
      <c r="W244" s="1235">
        <v>3</v>
      </c>
      <c r="X244" s="315"/>
      <c r="Y244" s="315"/>
      <c r="Z244" s="315"/>
      <c r="AA244" s="315"/>
      <c r="AB244" s="316"/>
      <c r="AC244" s="316"/>
      <c r="AT244" s="263"/>
    </row>
    <row r="245" spans="1:46">
      <c r="A245" s="1236"/>
      <c r="B245" s="2085" t="s">
        <v>565</v>
      </c>
      <c r="C245" s="2086"/>
      <c r="D245" s="1237">
        <v>42</v>
      </c>
      <c r="E245" s="1101"/>
      <c r="F245" s="1102"/>
      <c r="G245" s="1102"/>
      <c r="H245" s="1102"/>
      <c r="I245" s="1103"/>
      <c r="J245" s="1088">
        <v>2</v>
      </c>
      <c r="K245" s="1104">
        <v>17</v>
      </c>
      <c r="L245" s="1104">
        <v>15</v>
      </c>
      <c r="M245" s="1104">
        <v>0</v>
      </c>
      <c r="N245" s="1105">
        <v>2</v>
      </c>
      <c r="O245" s="1088">
        <v>16</v>
      </c>
      <c r="P245" s="1089">
        <v>1</v>
      </c>
      <c r="Q245" s="1238">
        <v>2</v>
      </c>
      <c r="R245" s="1239">
        <v>6</v>
      </c>
      <c r="S245" s="1240">
        <v>0</v>
      </c>
      <c r="T245" s="1239">
        <v>0</v>
      </c>
      <c r="U245" s="1239">
        <v>7</v>
      </c>
      <c r="V245" s="1240">
        <v>0</v>
      </c>
      <c r="W245" s="1241">
        <v>2</v>
      </c>
      <c r="X245" s="315"/>
      <c r="Y245" s="315"/>
      <c r="Z245" s="315"/>
      <c r="AA245" s="315"/>
      <c r="AB245" s="316"/>
      <c r="AC245" s="316"/>
      <c r="AT245" s="263"/>
    </row>
    <row r="246" spans="1:46">
      <c r="A246" s="1242" t="s">
        <v>412</v>
      </c>
      <c r="B246" s="2087" t="s">
        <v>566</v>
      </c>
      <c r="C246" s="2088"/>
      <c r="D246" s="1243">
        <v>84</v>
      </c>
      <c r="E246" s="1101"/>
      <c r="F246" s="1102"/>
      <c r="G246" s="1102"/>
      <c r="H246" s="1102"/>
      <c r="I246" s="1103"/>
      <c r="J246" s="1088">
        <v>4</v>
      </c>
      <c r="K246" s="1104">
        <v>33</v>
      </c>
      <c r="L246" s="1104">
        <v>33</v>
      </c>
      <c r="M246" s="1104">
        <v>0</v>
      </c>
      <c r="N246" s="1105">
        <v>0</v>
      </c>
      <c r="O246" s="1088">
        <v>10</v>
      </c>
      <c r="P246" s="1089">
        <v>23</v>
      </c>
      <c r="Q246" s="1244">
        <v>10</v>
      </c>
      <c r="R246" s="1245">
        <v>14</v>
      </c>
      <c r="S246" s="1246">
        <v>5</v>
      </c>
      <c r="T246" s="1245">
        <v>4</v>
      </c>
      <c r="U246" s="1245">
        <v>0</v>
      </c>
      <c r="V246" s="1246">
        <v>0</v>
      </c>
      <c r="W246" s="1247">
        <v>0</v>
      </c>
      <c r="X246" s="315"/>
      <c r="Y246" s="315"/>
      <c r="Z246" s="315"/>
      <c r="AA246" s="315"/>
      <c r="AB246" s="316"/>
      <c r="AC246" s="316"/>
      <c r="AT246" s="263"/>
    </row>
    <row r="247" spans="1:46">
      <c r="A247" s="1248" t="s">
        <v>466</v>
      </c>
      <c r="B247" s="2089" t="s">
        <v>467</v>
      </c>
      <c r="C247" s="2090"/>
      <c r="D247" s="1249">
        <v>24</v>
      </c>
      <c r="E247" s="1101"/>
      <c r="F247" s="1102"/>
      <c r="G247" s="1102"/>
      <c r="H247" s="1102"/>
      <c r="I247" s="1103"/>
      <c r="J247" s="1088">
        <v>1</v>
      </c>
      <c r="K247" s="1104">
        <v>5</v>
      </c>
      <c r="L247" s="1104">
        <v>5</v>
      </c>
      <c r="M247" s="1104">
        <v>0</v>
      </c>
      <c r="N247" s="1105">
        <v>0</v>
      </c>
      <c r="O247" s="1088">
        <v>5</v>
      </c>
      <c r="P247" s="1089">
        <v>0</v>
      </c>
      <c r="Q247" s="1250">
        <v>0</v>
      </c>
      <c r="R247" s="1251">
        <v>5</v>
      </c>
      <c r="S247" s="1252">
        <v>0</v>
      </c>
      <c r="T247" s="1251">
        <v>0</v>
      </c>
      <c r="U247" s="1251">
        <v>0</v>
      </c>
      <c r="V247" s="1252">
        <v>0</v>
      </c>
      <c r="W247" s="1253">
        <v>0</v>
      </c>
      <c r="X247" s="315"/>
      <c r="Y247" s="315"/>
      <c r="Z247" s="315"/>
      <c r="AA247" s="315"/>
      <c r="AB247" s="316"/>
      <c r="AC247" s="316"/>
      <c r="AT247" s="263"/>
    </row>
    <row r="248" spans="1:46">
      <c r="A248" s="1254"/>
      <c r="B248" s="2091" t="s">
        <v>567</v>
      </c>
      <c r="C248" s="2092"/>
      <c r="D248" s="1255">
        <v>18</v>
      </c>
      <c r="E248" s="1101"/>
      <c r="F248" s="1102"/>
      <c r="G248" s="1102"/>
      <c r="H248" s="1102"/>
      <c r="I248" s="1103"/>
      <c r="J248" s="1088">
        <v>1</v>
      </c>
      <c r="K248" s="1104">
        <v>8</v>
      </c>
      <c r="L248" s="1104">
        <v>8</v>
      </c>
      <c r="M248" s="1104">
        <v>0</v>
      </c>
      <c r="N248" s="1105">
        <v>0</v>
      </c>
      <c r="O248" s="1088">
        <v>7</v>
      </c>
      <c r="P248" s="1089">
        <v>1</v>
      </c>
      <c r="Q248" s="1256">
        <v>0</v>
      </c>
      <c r="R248" s="1257">
        <v>8</v>
      </c>
      <c r="S248" s="1258">
        <v>0</v>
      </c>
      <c r="T248" s="1257">
        <v>0</v>
      </c>
      <c r="U248" s="1257">
        <v>0</v>
      </c>
      <c r="V248" s="1258">
        <v>0</v>
      </c>
      <c r="W248" s="1259">
        <v>0</v>
      </c>
      <c r="X248" s="315"/>
      <c r="Y248" s="315"/>
      <c r="Z248" s="315"/>
      <c r="AA248" s="315"/>
      <c r="AB248" s="316"/>
      <c r="AC248" s="316"/>
      <c r="AT248" s="263"/>
    </row>
    <row r="249" spans="1:46">
      <c r="A249" s="1260"/>
      <c r="B249" s="2093" t="s">
        <v>568</v>
      </c>
      <c r="C249" s="2094"/>
      <c r="D249" s="1261">
        <v>66</v>
      </c>
      <c r="E249" s="1101"/>
      <c r="F249" s="1102"/>
      <c r="G249" s="1102"/>
      <c r="H249" s="1102"/>
      <c r="I249" s="1103"/>
      <c r="J249" s="1088">
        <v>3</v>
      </c>
      <c r="K249" s="1104">
        <v>21</v>
      </c>
      <c r="L249" s="1104">
        <v>21</v>
      </c>
      <c r="M249" s="1104">
        <v>0</v>
      </c>
      <c r="N249" s="1105">
        <v>0</v>
      </c>
      <c r="O249" s="1088">
        <v>21</v>
      </c>
      <c r="P249" s="1089">
        <v>0</v>
      </c>
      <c r="Q249" s="1262">
        <v>2</v>
      </c>
      <c r="R249" s="1263">
        <v>18</v>
      </c>
      <c r="S249" s="1264">
        <v>0</v>
      </c>
      <c r="T249" s="1263">
        <v>1</v>
      </c>
      <c r="U249" s="1263">
        <v>0</v>
      </c>
      <c r="V249" s="1264">
        <v>0</v>
      </c>
      <c r="W249" s="1265">
        <v>0</v>
      </c>
      <c r="X249" s="315"/>
      <c r="Y249" s="315"/>
      <c r="Z249" s="315"/>
      <c r="AA249" s="315"/>
      <c r="AB249" s="316"/>
      <c r="AC249" s="316"/>
      <c r="AT249" s="263"/>
    </row>
    <row r="250" spans="1:46">
      <c r="A250" s="1266"/>
      <c r="B250" s="2095" t="s">
        <v>569</v>
      </c>
      <c r="C250" s="2096"/>
      <c r="D250" s="1267">
        <v>24</v>
      </c>
      <c r="E250" s="1101"/>
      <c r="F250" s="1102"/>
      <c r="G250" s="1102"/>
      <c r="H250" s="1102"/>
      <c r="I250" s="1103"/>
      <c r="J250" s="1088">
        <v>1</v>
      </c>
      <c r="K250" s="1104">
        <v>8</v>
      </c>
      <c r="L250" s="1104">
        <v>8</v>
      </c>
      <c r="M250" s="1104">
        <v>0</v>
      </c>
      <c r="N250" s="1105">
        <v>0</v>
      </c>
      <c r="O250" s="1088">
        <v>8</v>
      </c>
      <c r="P250" s="1089">
        <v>0</v>
      </c>
      <c r="Q250" s="1268">
        <v>1</v>
      </c>
      <c r="R250" s="1269">
        <v>5</v>
      </c>
      <c r="S250" s="1270">
        <v>1</v>
      </c>
      <c r="T250" s="1269">
        <v>0</v>
      </c>
      <c r="U250" s="1269">
        <v>1</v>
      </c>
      <c r="V250" s="1270">
        <v>0</v>
      </c>
      <c r="W250" s="1271">
        <v>0</v>
      </c>
      <c r="X250" s="315"/>
      <c r="Y250" s="315"/>
      <c r="Z250" s="315"/>
      <c r="AA250" s="315"/>
      <c r="AB250" s="316"/>
      <c r="AC250" s="316"/>
      <c r="AT250" s="263"/>
    </row>
    <row r="251" spans="1:46" ht="31.5">
      <c r="A251" s="1272" t="s">
        <v>474</v>
      </c>
      <c r="B251" s="2097" t="s">
        <v>475</v>
      </c>
      <c r="C251" s="2098"/>
      <c r="D251" s="1273">
        <v>48</v>
      </c>
      <c r="E251" s="1101"/>
      <c r="F251" s="1102"/>
      <c r="G251" s="1102"/>
      <c r="H251" s="1102"/>
      <c r="I251" s="1103"/>
      <c r="J251" s="1088">
        <v>2</v>
      </c>
      <c r="K251" s="1104">
        <v>20</v>
      </c>
      <c r="L251" s="1104">
        <v>20</v>
      </c>
      <c r="M251" s="1104">
        <v>0</v>
      </c>
      <c r="N251" s="1105">
        <v>0</v>
      </c>
      <c r="O251" s="1088">
        <v>0</v>
      </c>
      <c r="P251" s="1089">
        <v>20</v>
      </c>
      <c r="Q251" s="1274">
        <v>3</v>
      </c>
      <c r="R251" s="1275">
        <v>5</v>
      </c>
      <c r="S251" s="1276">
        <v>9</v>
      </c>
      <c r="T251" s="1275">
        <v>2</v>
      </c>
      <c r="U251" s="1275">
        <v>1</v>
      </c>
      <c r="V251" s="1276">
        <v>0</v>
      </c>
      <c r="W251" s="1277">
        <v>0</v>
      </c>
      <c r="X251" s="315"/>
      <c r="Y251" s="315"/>
      <c r="Z251" s="315"/>
      <c r="AA251" s="315"/>
      <c r="AB251" s="316"/>
      <c r="AC251" s="316"/>
      <c r="AT251" s="263"/>
    </row>
    <row r="252" spans="1:46">
      <c r="A252" s="1278"/>
      <c r="B252" s="2099" t="s">
        <v>570</v>
      </c>
      <c r="C252" s="2100"/>
      <c r="D252" s="1279">
        <v>261</v>
      </c>
      <c r="E252" s="1101"/>
      <c r="F252" s="1102"/>
      <c r="G252" s="1102"/>
      <c r="H252" s="1102"/>
      <c r="I252" s="1103"/>
      <c r="J252" s="1088">
        <v>13</v>
      </c>
      <c r="K252" s="1104">
        <v>142</v>
      </c>
      <c r="L252" s="1104">
        <v>142</v>
      </c>
      <c r="M252" s="1104">
        <v>0</v>
      </c>
      <c r="N252" s="1105">
        <v>0</v>
      </c>
      <c r="O252" s="1088">
        <v>0</v>
      </c>
      <c r="P252" s="1089">
        <v>142</v>
      </c>
      <c r="Q252" s="1280">
        <v>34</v>
      </c>
      <c r="R252" s="1281">
        <v>44</v>
      </c>
      <c r="S252" s="1282">
        <v>34</v>
      </c>
      <c r="T252" s="1281">
        <v>20</v>
      </c>
      <c r="U252" s="1281">
        <v>10</v>
      </c>
      <c r="V252" s="1282">
        <v>0</v>
      </c>
      <c r="W252" s="1283">
        <v>0</v>
      </c>
      <c r="X252" s="315"/>
      <c r="Y252" s="315"/>
      <c r="Z252" s="315"/>
      <c r="AA252" s="315"/>
      <c r="AB252" s="316"/>
      <c r="AC252" s="316"/>
      <c r="AT252" s="263"/>
    </row>
    <row r="253" spans="1:46">
      <c r="A253" s="1284"/>
      <c r="B253" s="2101" t="s">
        <v>571</v>
      </c>
      <c r="C253" s="2102"/>
      <c r="D253" s="1285">
        <v>102</v>
      </c>
      <c r="E253" s="1101"/>
      <c r="F253" s="1102"/>
      <c r="G253" s="1102"/>
      <c r="H253" s="1102"/>
      <c r="I253" s="1103"/>
      <c r="J253" s="1088">
        <v>5</v>
      </c>
      <c r="K253" s="1104">
        <v>59</v>
      </c>
      <c r="L253" s="1104">
        <v>59</v>
      </c>
      <c r="M253" s="1104">
        <v>0</v>
      </c>
      <c r="N253" s="1105">
        <v>0</v>
      </c>
      <c r="O253" s="1088">
        <v>0</v>
      </c>
      <c r="P253" s="1089">
        <v>59</v>
      </c>
      <c r="Q253" s="1286">
        <v>13</v>
      </c>
      <c r="R253" s="1287">
        <v>21</v>
      </c>
      <c r="S253" s="1288">
        <v>15</v>
      </c>
      <c r="T253" s="1287">
        <v>10</v>
      </c>
      <c r="U253" s="1287">
        <v>0</v>
      </c>
      <c r="V253" s="1288">
        <v>0</v>
      </c>
      <c r="W253" s="1289">
        <v>0</v>
      </c>
      <c r="X253" s="315"/>
      <c r="Y253" s="315"/>
      <c r="Z253" s="315"/>
      <c r="AA253" s="315"/>
      <c r="AB253" s="316"/>
      <c r="AC253" s="316"/>
      <c r="AT253" s="263"/>
    </row>
    <row r="254" spans="1:46">
      <c r="A254" s="1290"/>
      <c r="B254" s="2103" t="s">
        <v>477</v>
      </c>
      <c r="C254" s="2104"/>
      <c r="D254" s="1291">
        <v>75</v>
      </c>
      <c r="E254" s="1101"/>
      <c r="F254" s="1102"/>
      <c r="G254" s="1102"/>
      <c r="H254" s="1102"/>
      <c r="I254" s="1103"/>
      <c r="J254" s="1088">
        <v>3</v>
      </c>
      <c r="K254" s="1104">
        <v>27</v>
      </c>
      <c r="L254" s="1104">
        <v>27</v>
      </c>
      <c r="M254" s="1104">
        <v>0</v>
      </c>
      <c r="N254" s="1105">
        <v>0</v>
      </c>
      <c r="O254" s="1088">
        <v>0</v>
      </c>
      <c r="P254" s="1089">
        <v>27</v>
      </c>
      <c r="Q254" s="1292">
        <v>6</v>
      </c>
      <c r="R254" s="1293">
        <v>10</v>
      </c>
      <c r="S254" s="1294">
        <v>2</v>
      </c>
      <c r="T254" s="1293">
        <v>3</v>
      </c>
      <c r="U254" s="1293">
        <v>5</v>
      </c>
      <c r="V254" s="1294">
        <v>1</v>
      </c>
      <c r="W254" s="1295">
        <v>0</v>
      </c>
      <c r="X254" s="315"/>
      <c r="Y254" s="315"/>
      <c r="Z254" s="315"/>
      <c r="AA254" s="315"/>
      <c r="AB254" s="316"/>
      <c r="AC254" s="316"/>
      <c r="AT254" s="263"/>
    </row>
    <row r="255" spans="1:46">
      <c r="A255" s="1296"/>
      <c r="B255" s="2105" t="s">
        <v>535</v>
      </c>
      <c r="C255" s="2106"/>
      <c r="D255" s="1297">
        <v>21</v>
      </c>
      <c r="E255" s="1101"/>
      <c r="F255" s="1102"/>
      <c r="G255" s="1102"/>
      <c r="H255" s="1102"/>
      <c r="I255" s="1103"/>
      <c r="J255" s="1088">
        <v>1</v>
      </c>
      <c r="K255" s="1104">
        <v>11</v>
      </c>
      <c r="L255" s="1104">
        <v>11</v>
      </c>
      <c r="M255" s="1104">
        <v>0</v>
      </c>
      <c r="N255" s="1105">
        <v>0</v>
      </c>
      <c r="O255" s="1088">
        <v>0</v>
      </c>
      <c r="P255" s="1089">
        <v>11</v>
      </c>
      <c r="Q255" s="1298">
        <v>5</v>
      </c>
      <c r="R255" s="1299">
        <v>5</v>
      </c>
      <c r="S255" s="1300">
        <v>1</v>
      </c>
      <c r="T255" s="1299">
        <v>0</v>
      </c>
      <c r="U255" s="1299">
        <v>0</v>
      </c>
      <c r="V255" s="1300">
        <v>0</v>
      </c>
      <c r="W255" s="1301">
        <v>0</v>
      </c>
      <c r="X255" s="315"/>
      <c r="Y255" s="315"/>
      <c r="Z255" s="315"/>
      <c r="AA255" s="315"/>
      <c r="AB255" s="316"/>
      <c r="AC255" s="316"/>
      <c r="AT255" s="263"/>
    </row>
    <row r="256" spans="1:46">
      <c r="A256" s="1302"/>
      <c r="B256" s="2107" t="s">
        <v>536</v>
      </c>
      <c r="C256" s="2108"/>
      <c r="D256" s="1303">
        <v>174</v>
      </c>
      <c r="E256" s="1101"/>
      <c r="F256" s="1102"/>
      <c r="G256" s="1102"/>
      <c r="H256" s="1102"/>
      <c r="I256" s="1103"/>
      <c r="J256" s="1088">
        <v>7</v>
      </c>
      <c r="K256" s="1104">
        <v>78</v>
      </c>
      <c r="L256" s="1104">
        <v>78</v>
      </c>
      <c r="M256" s="1104">
        <v>0</v>
      </c>
      <c r="N256" s="1105">
        <v>0</v>
      </c>
      <c r="O256" s="1088">
        <v>0</v>
      </c>
      <c r="P256" s="1089">
        <v>78</v>
      </c>
      <c r="Q256" s="1304">
        <v>14</v>
      </c>
      <c r="R256" s="1305">
        <v>22</v>
      </c>
      <c r="S256" s="1306">
        <v>30</v>
      </c>
      <c r="T256" s="1305">
        <v>8</v>
      </c>
      <c r="U256" s="1305">
        <v>4</v>
      </c>
      <c r="V256" s="1306">
        <v>0</v>
      </c>
      <c r="W256" s="1307">
        <v>0</v>
      </c>
      <c r="X256" s="315"/>
      <c r="Y256" s="315"/>
      <c r="Z256" s="315"/>
      <c r="AA256" s="315"/>
      <c r="AB256" s="316"/>
      <c r="AC256" s="316"/>
      <c r="AT256" s="263"/>
    </row>
    <row r="257" spans="1:46">
      <c r="A257" s="1308"/>
      <c r="B257" s="2109" t="s">
        <v>480</v>
      </c>
      <c r="C257" s="2110"/>
      <c r="D257" s="1309">
        <v>123</v>
      </c>
      <c r="E257" s="1101"/>
      <c r="F257" s="1102"/>
      <c r="G257" s="1102"/>
      <c r="H257" s="1102"/>
      <c r="I257" s="1103"/>
      <c r="J257" s="1088">
        <v>6</v>
      </c>
      <c r="K257" s="1104">
        <v>70</v>
      </c>
      <c r="L257" s="1104">
        <v>70</v>
      </c>
      <c r="M257" s="1104">
        <v>0</v>
      </c>
      <c r="N257" s="1105">
        <v>0</v>
      </c>
      <c r="O257" s="1088">
        <v>1</v>
      </c>
      <c r="P257" s="1089">
        <v>69</v>
      </c>
      <c r="Q257" s="1310">
        <v>14</v>
      </c>
      <c r="R257" s="1311">
        <v>24</v>
      </c>
      <c r="S257" s="1312">
        <v>22</v>
      </c>
      <c r="T257" s="1311">
        <v>6</v>
      </c>
      <c r="U257" s="1311">
        <v>4</v>
      </c>
      <c r="V257" s="1312">
        <v>0</v>
      </c>
      <c r="W257" s="1313">
        <v>0</v>
      </c>
      <c r="X257" s="315"/>
      <c r="Y257" s="315"/>
      <c r="Z257" s="315"/>
      <c r="AA257" s="315"/>
      <c r="AB257" s="316"/>
      <c r="AC257" s="316"/>
      <c r="AT257" s="263"/>
    </row>
    <row r="258" spans="1:46">
      <c r="A258" s="1314"/>
      <c r="B258" s="2111" t="s">
        <v>481</v>
      </c>
      <c r="C258" s="2112"/>
      <c r="D258" s="1315">
        <v>129</v>
      </c>
      <c r="E258" s="1101"/>
      <c r="F258" s="1102"/>
      <c r="G258" s="1102"/>
      <c r="H258" s="1102"/>
      <c r="I258" s="1103"/>
      <c r="J258" s="1088">
        <v>6</v>
      </c>
      <c r="K258" s="1104">
        <v>67</v>
      </c>
      <c r="L258" s="1104">
        <v>67</v>
      </c>
      <c r="M258" s="1104">
        <v>0</v>
      </c>
      <c r="N258" s="1105">
        <v>0</v>
      </c>
      <c r="O258" s="1088">
        <v>0</v>
      </c>
      <c r="P258" s="1089">
        <v>67</v>
      </c>
      <c r="Q258" s="1316">
        <v>15</v>
      </c>
      <c r="R258" s="1317">
        <v>21</v>
      </c>
      <c r="S258" s="1318">
        <v>23</v>
      </c>
      <c r="T258" s="1317">
        <v>4</v>
      </c>
      <c r="U258" s="1317">
        <v>4</v>
      </c>
      <c r="V258" s="1318">
        <v>0</v>
      </c>
      <c r="W258" s="1319">
        <v>0</v>
      </c>
      <c r="X258" s="315"/>
      <c r="Y258" s="315"/>
      <c r="Z258" s="315"/>
      <c r="AA258" s="315"/>
      <c r="AB258" s="316"/>
      <c r="AC258" s="316"/>
      <c r="AT258" s="263"/>
    </row>
    <row r="259" spans="1:46">
      <c r="A259" s="1320"/>
      <c r="B259" s="2113" t="s">
        <v>417</v>
      </c>
      <c r="C259" s="2114"/>
      <c r="D259" s="1321">
        <v>255</v>
      </c>
      <c r="E259" s="1101"/>
      <c r="F259" s="1102"/>
      <c r="G259" s="1102"/>
      <c r="H259" s="1102"/>
      <c r="I259" s="1103"/>
      <c r="J259" s="1088">
        <v>12</v>
      </c>
      <c r="K259" s="1104">
        <v>134</v>
      </c>
      <c r="L259" s="1104">
        <v>134</v>
      </c>
      <c r="M259" s="1104">
        <v>0</v>
      </c>
      <c r="N259" s="1105">
        <v>0</v>
      </c>
      <c r="O259" s="1088">
        <v>0</v>
      </c>
      <c r="P259" s="1089">
        <v>134</v>
      </c>
      <c r="Q259" s="1322">
        <v>29</v>
      </c>
      <c r="R259" s="1323">
        <v>41</v>
      </c>
      <c r="S259" s="1324">
        <v>38</v>
      </c>
      <c r="T259" s="1323">
        <v>20</v>
      </c>
      <c r="U259" s="1323">
        <v>6</v>
      </c>
      <c r="V259" s="1324">
        <v>0</v>
      </c>
      <c r="W259" s="1325">
        <v>0</v>
      </c>
      <c r="X259" s="315"/>
      <c r="Y259" s="315"/>
      <c r="Z259" s="315"/>
      <c r="AA259" s="315"/>
      <c r="AB259" s="316"/>
      <c r="AC259" s="316"/>
      <c r="AT259" s="263"/>
    </row>
    <row r="260" spans="1:46">
      <c r="A260" s="1326"/>
      <c r="B260" s="2115" t="s">
        <v>483</v>
      </c>
      <c r="C260" s="2116"/>
      <c r="D260" s="1327">
        <v>54</v>
      </c>
      <c r="E260" s="1101"/>
      <c r="F260" s="1102"/>
      <c r="G260" s="1102"/>
      <c r="H260" s="1102"/>
      <c r="I260" s="1103"/>
      <c r="J260" s="1088">
        <v>2</v>
      </c>
      <c r="K260" s="1104">
        <v>17</v>
      </c>
      <c r="L260" s="1104">
        <v>17</v>
      </c>
      <c r="M260" s="1104">
        <v>0</v>
      </c>
      <c r="N260" s="1105">
        <v>0</v>
      </c>
      <c r="O260" s="1088">
        <v>0</v>
      </c>
      <c r="P260" s="1089">
        <v>17</v>
      </c>
      <c r="Q260" s="1328">
        <v>1</v>
      </c>
      <c r="R260" s="1329">
        <v>6</v>
      </c>
      <c r="S260" s="1330">
        <v>4</v>
      </c>
      <c r="T260" s="1329">
        <v>3</v>
      </c>
      <c r="U260" s="1329">
        <v>3</v>
      </c>
      <c r="V260" s="1330">
        <v>0</v>
      </c>
      <c r="W260" s="1331">
        <v>0</v>
      </c>
      <c r="X260" s="315"/>
      <c r="Y260" s="315"/>
      <c r="Z260" s="315"/>
      <c r="AA260" s="315"/>
      <c r="AB260" s="316"/>
      <c r="AC260" s="316"/>
      <c r="AT260" s="263"/>
    </row>
    <row r="261" spans="1:46">
      <c r="A261" s="1332"/>
      <c r="B261" s="2117" t="s">
        <v>484</v>
      </c>
      <c r="C261" s="2118"/>
      <c r="D261" s="1333">
        <v>48</v>
      </c>
      <c r="E261" s="1101"/>
      <c r="F261" s="1102"/>
      <c r="G261" s="1102"/>
      <c r="H261" s="1102"/>
      <c r="I261" s="1103"/>
      <c r="J261" s="1088">
        <v>2</v>
      </c>
      <c r="K261" s="1104">
        <v>17</v>
      </c>
      <c r="L261" s="1104">
        <v>17</v>
      </c>
      <c r="M261" s="1104">
        <v>0</v>
      </c>
      <c r="N261" s="1105">
        <v>0</v>
      </c>
      <c r="O261" s="1088">
        <v>0</v>
      </c>
      <c r="P261" s="1089">
        <v>17</v>
      </c>
      <c r="Q261" s="1334">
        <v>2</v>
      </c>
      <c r="R261" s="1335">
        <v>7</v>
      </c>
      <c r="S261" s="1336">
        <v>5</v>
      </c>
      <c r="T261" s="1335">
        <v>1</v>
      </c>
      <c r="U261" s="1335">
        <v>1</v>
      </c>
      <c r="V261" s="1336">
        <v>1</v>
      </c>
      <c r="W261" s="1337">
        <v>0</v>
      </c>
      <c r="X261" s="315"/>
      <c r="Y261" s="315"/>
      <c r="Z261" s="315"/>
      <c r="AA261" s="315"/>
      <c r="AB261" s="316"/>
      <c r="AC261" s="316"/>
      <c r="AT261" s="263"/>
    </row>
    <row r="262" spans="1:46">
      <c r="A262" s="1338"/>
      <c r="B262" s="2119" t="s">
        <v>540</v>
      </c>
      <c r="C262" s="2120"/>
      <c r="D262" s="1339">
        <v>66</v>
      </c>
      <c r="E262" s="1101"/>
      <c r="F262" s="1102"/>
      <c r="G262" s="1102"/>
      <c r="H262" s="1102"/>
      <c r="I262" s="1103"/>
      <c r="J262" s="1088">
        <v>3</v>
      </c>
      <c r="K262" s="1104">
        <v>31</v>
      </c>
      <c r="L262" s="1104">
        <v>31</v>
      </c>
      <c r="M262" s="1104">
        <v>0</v>
      </c>
      <c r="N262" s="1105">
        <v>0</v>
      </c>
      <c r="O262" s="1088">
        <v>30</v>
      </c>
      <c r="P262" s="1089">
        <v>1</v>
      </c>
      <c r="Q262" s="1340">
        <v>7</v>
      </c>
      <c r="R262" s="1341">
        <v>14</v>
      </c>
      <c r="S262" s="1342">
        <v>1</v>
      </c>
      <c r="T262" s="1341">
        <v>2</v>
      </c>
      <c r="U262" s="1341">
        <v>7</v>
      </c>
      <c r="V262" s="1342">
        <v>0</v>
      </c>
      <c r="W262" s="1343">
        <v>0</v>
      </c>
      <c r="X262" s="315"/>
      <c r="Y262" s="315"/>
      <c r="Z262" s="315"/>
      <c r="AA262" s="315"/>
      <c r="AB262" s="316"/>
      <c r="AC262" s="316"/>
      <c r="AT262" s="263"/>
    </row>
    <row r="263" spans="1:46">
      <c r="A263" s="1344" t="s">
        <v>506</v>
      </c>
      <c r="B263" s="2121" t="s">
        <v>572</v>
      </c>
      <c r="C263" s="2122"/>
      <c r="D263" s="1345">
        <v>75</v>
      </c>
      <c r="E263" s="1101"/>
      <c r="F263" s="1102"/>
      <c r="G263" s="1102"/>
      <c r="H263" s="1102"/>
      <c r="I263" s="1103"/>
      <c r="J263" s="1088">
        <v>3</v>
      </c>
      <c r="K263" s="1104">
        <v>27</v>
      </c>
      <c r="L263" s="1104">
        <v>27</v>
      </c>
      <c r="M263" s="1104">
        <v>0</v>
      </c>
      <c r="N263" s="1105">
        <v>0</v>
      </c>
      <c r="O263" s="1088">
        <v>12</v>
      </c>
      <c r="P263" s="1089">
        <v>15</v>
      </c>
      <c r="Q263" s="1346">
        <v>8</v>
      </c>
      <c r="R263" s="1347">
        <v>5</v>
      </c>
      <c r="S263" s="1348">
        <v>4</v>
      </c>
      <c r="T263" s="1347">
        <v>8</v>
      </c>
      <c r="U263" s="1347">
        <v>1</v>
      </c>
      <c r="V263" s="1348">
        <v>1</v>
      </c>
      <c r="W263" s="1349">
        <v>0</v>
      </c>
      <c r="X263" s="315"/>
      <c r="Y263" s="315"/>
      <c r="Z263" s="315"/>
      <c r="AA263" s="315"/>
      <c r="AB263" s="316"/>
      <c r="AC263" s="316"/>
      <c r="AT263" s="263"/>
    </row>
    <row r="264" spans="1:46" ht="31.5">
      <c r="A264" s="1350" t="s">
        <v>546</v>
      </c>
      <c r="B264" s="2123" t="s">
        <v>573</v>
      </c>
      <c r="C264" s="2124"/>
      <c r="D264" s="1351">
        <v>81</v>
      </c>
      <c r="E264" s="1101"/>
      <c r="F264" s="1102"/>
      <c r="G264" s="1102"/>
      <c r="H264" s="1102"/>
      <c r="I264" s="1103"/>
      <c r="J264" s="1088">
        <v>4</v>
      </c>
      <c r="K264" s="1104">
        <v>37</v>
      </c>
      <c r="L264" s="1104">
        <v>37</v>
      </c>
      <c r="M264" s="1104">
        <v>0</v>
      </c>
      <c r="N264" s="1105">
        <v>0</v>
      </c>
      <c r="O264" s="1088">
        <v>14</v>
      </c>
      <c r="P264" s="1089">
        <v>23</v>
      </c>
      <c r="Q264" s="1352">
        <v>10</v>
      </c>
      <c r="R264" s="1353">
        <v>3</v>
      </c>
      <c r="S264" s="1354">
        <v>5</v>
      </c>
      <c r="T264" s="1353">
        <v>12</v>
      </c>
      <c r="U264" s="1353">
        <v>4</v>
      </c>
      <c r="V264" s="1354">
        <v>3</v>
      </c>
      <c r="W264" s="1355">
        <v>0</v>
      </c>
      <c r="X264" s="315"/>
      <c r="Y264" s="315"/>
      <c r="Z264" s="315"/>
      <c r="AA264" s="315"/>
      <c r="AB264" s="316"/>
      <c r="AC264" s="316"/>
      <c r="AT264" s="263"/>
    </row>
    <row r="265" spans="1:46">
      <c r="A265" s="1356"/>
      <c r="B265" s="2125" t="s">
        <v>574</v>
      </c>
      <c r="C265" s="2126"/>
      <c r="D265" s="1357">
        <v>18</v>
      </c>
      <c r="E265" s="1101"/>
      <c r="F265" s="1102"/>
      <c r="G265" s="1102"/>
      <c r="H265" s="1102"/>
      <c r="I265" s="1103"/>
      <c r="J265" s="1088">
        <v>1</v>
      </c>
      <c r="K265" s="1104">
        <v>8</v>
      </c>
      <c r="L265" s="1104">
        <v>8</v>
      </c>
      <c r="M265" s="1104">
        <v>0</v>
      </c>
      <c r="N265" s="1105">
        <v>0</v>
      </c>
      <c r="O265" s="1088">
        <v>5</v>
      </c>
      <c r="P265" s="1089">
        <v>3</v>
      </c>
      <c r="Q265" s="1358">
        <v>2</v>
      </c>
      <c r="R265" s="1359">
        <v>0</v>
      </c>
      <c r="S265" s="1360">
        <v>0</v>
      </c>
      <c r="T265" s="1359">
        <v>6</v>
      </c>
      <c r="U265" s="1359">
        <v>0</v>
      </c>
      <c r="V265" s="1360">
        <v>0</v>
      </c>
      <c r="W265" s="1361">
        <v>0</v>
      </c>
      <c r="X265" s="315"/>
      <c r="Y265" s="315"/>
      <c r="Z265" s="315"/>
      <c r="AA265" s="315"/>
      <c r="AB265" s="316"/>
      <c r="AC265" s="316"/>
      <c r="AT265" s="263"/>
    </row>
    <row r="266" spans="1:46">
      <c r="A266" s="1362"/>
      <c r="B266" s="2127" t="s">
        <v>575</v>
      </c>
      <c r="C266" s="2128"/>
      <c r="D266" s="1363">
        <v>42</v>
      </c>
      <c r="E266" s="1101"/>
      <c r="F266" s="1102"/>
      <c r="G266" s="1102"/>
      <c r="H266" s="1102"/>
      <c r="I266" s="1103"/>
      <c r="J266" s="1088">
        <v>2</v>
      </c>
      <c r="K266" s="1104">
        <v>18</v>
      </c>
      <c r="L266" s="1104">
        <v>18</v>
      </c>
      <c r="M266" s="1104">
        <v>0</v>
      </c>
      <c r="N266" s="1105">
        <v>0</v>
      </c>
      <c r="O266" s="1088">
        <v>8</v>
      </c>
      <c r="P266" s="1089">
        <v>10</v>
      </c>
      <c r="Q266" s="1364">
        <v>6</v>
      </c>
      <c r="R266" s="1365">
        <v>2</v>
      </c>
      <c r="S266" s="1366">
        <v>4</v>
      </c>
      <c r="T266" s="1365">
        <v>5</v>
      </c>
      <c r="U266" s="1365">
        <v>1</v>
      </c>
      <c r="V266" s="1366">
        <v>0</v>
      </c>
      <c r="W266" s="1367">
        <v>0</v>
      </c>
      <c r="X266" s="315"/>
      <c r="Y266" s="315"/>
      <c r="Z266" s="315"/>
      <c r="AA266" s="315"/>
      <c r="AB266" s="316"/>
      <c r="AC266" s="316"/>
      <c r="AT266" s="263"/>
    </row>
    <row r="267" spans="1:46">
      <c r="A267" s="1368"/>
      <c r="B267" s="2129" t="s">
        <v>491</v>
      </c>
      <c r="C267" s="2130"/>
      <c r="D267" s="1369">
        <v>24</v>
      </c>
      <c r="E267" s="1101"/>
      <c r="F267" s="1102"/>
      <c r="G267" s="1102"/>
      <c r="H267" s="1102"/>
      <c r="I267" s="1103"/>
      <c r="J267" s="1088">
        <v>1</v>
      </c>
      <c r="K267" s="1104">
        <v>10</v>
      </c>
      <c r="L267" s="1104">
        <v>10</v>
      </c>
      <c r="M267" s="1104">
        <v>0</v>
      </c>
      <c r="N267" s="1105">
        <v>0</v>
      </c>
      <c r="O267" s="1088">
        <v>4</v>
      </c>
      <c r="P267" s="1089">
        <v>6</v>
      </c>
      <c r="Q267" s="1370">
        <v>4</v>
      </c>
      <c r="R267" s="1371">
        <v>1</v>
      </c>
      <c r="S267" s="1372">
        <v>3</v>
      </c>
      <c r="T267" s="1371">
        <v>1</v>
      </c>
      <c r="U267" s="1371">
        <v>1</v>
      </c>
      <c r="V267" s="1372">
        <v>0</v>
      </c>
      <c r="W267" s="1373">
        <v>0</v>
      </c>
      <c r="X267" s="315"/>
      <c r="Y267" s="315"/>
      <c r="Z267" s="315"/>
      <c r="AA267" s="315"/>
      <c r="AB267" s="316"/>
      <c r="AC267" s="316"/>
      <c r="AT267" s="263"/>
    </row>
    <row r="268" spans="1:46">
      <c r="A268" s="1374"/>
      <c r="B268" s="2131" t="s">
        <v>576</v>
      </c>
      <c r="C268" s="2132"/>
      <c r="D268" s="1375">
        <v>21</v>
      </c>
      <c r="E268" s="1101"/>
      <c r="F268" s="1102"/>
      <c r="G268" s="1102"/>
      <c r="H268" s="1102"/>
      <c r="I268" s="1103"/>
      <c r="J268" s="1088">
        <v>1</v>
      </c>
      <c r="K268" s="1104">
        <v>11</v>
      </c>
      <c r="L268" s="1104">
        <v>11</v>
      </c>
      <c r="M268" s="1104">
        <v>0</v>
      </c>
      <c r="N268" s="1105">
        <v>0</v>
      </c>
      <c r="O268" s="1088">
        <v>5</v>
      </c>
      <c r="P268" s="1089">
        <v>6</v>
      </c>
      <c r="Q268" s="1376">
        <v>5</v>
      </c>
      <c r="R268" s="1377">
        <v>1</v>
      </c>
      <c r="S268" s="1378">
        <v>2</v>
      </c>
      <c r="T268" s="1377">
        <v>2</v>
      </c>
      <c r="U268" s="1377">
        <v>1</v>
      </c>
      <c r="V268" s="1378">
        <v>0</v>
      </c>
      <c r="W268" s="1379">
        <v>0</v>
      </c>
      <c r="X268" s="315"/>
      <c r="Y268" s="315"/>
      <c r="Z268" s="315"/>
      <c r="AA268" s="315"/>
      <c r="AB268" s="316"/>
      <c r="AC268" s="316"/>
      <c r="AT268" s="263"/>
    </row>
    <row r="269" spans="1:46">
      <c r="A269" s="1380"/>
      <c r="B269" s="2133" t="s">
        <v>577</v>
      </c>
      <c r="C269" s="2134"/>
      <c r="D269" s="1381">
        <v>36</v>
      </c>
      <c r="E269" s="1101"/>
      <c r="F269" s="1102"/>
      <c r="G269" s="1102"/>
      <c r="H269" s="1102"/>
      <c r="I269" s="1103"/>
      <c r="J269" s="1088">
        <v>2</v>
      </c>
      <c r="K269" s="1104">
        <v>20</v>
      </c>
      <c r="L269" s="1104">
        <v>20</v>
      </c>
      <c r="M269" s="1104">
        <v>0</v>
      </c>
      <c r="N269" s="1105">
        <v>0</v>
      </c>
      <c r="O269" s="1088">
        <v>7</v>
      </c>
      <c r="P269" s="1089">
        <v>13</v>
      </c>
      <c r="Q269" s="1382">
        <v>7</v>
      </c>
      <c r="R269" s="1383">
        <v>3</v>
      </c>
      <c r="S269" s="1384">
        <v>6</v>
      </c>
      <c r="T269" s="1383">
        <v>2</v>
      </c>
      <c r="U269" s="1383">
        <v>1</v>
      </c>
      <c r="V269" s="1384">
        <v>0</v>
      </c>
      <c r="W269" s="1385">
        <v>1</v>
      </c>
      <c r="X269" s="315"/>
      <c r="Y269" s="315"/>
      <c r="Z269" s="315"/>
      <c r="AA269" s="315"/>
      <c r="AB269" s="316"/>
      <c r="AC269" s="316"/>
      <c r="AT269" s="263"/>
    </row>
    <row r="270" spans="1:46">
      <c r="A270" s="1386"/>
      <c r="B270" s="2135" t="s">
        <v>578</v>
      </c>
      <c r="C270" s="2136"/>
      <c r="D270" s="1387">
        <v>30</v>
      </c>
      <c r="E270" s="1101"/>
      <c r="F270" s="1102"/>
      <c r="G270" s="1102"/>
      <c r="H270" s="1102"/>
      <c r="I270" s="1103"/>
      <c r="J270" s="1088">
        <v>1</v>
      </c>
      <c r="K270" s="1104">
        <v>10</v>
      </c>
      <c r="L270" s="1104">
        <v>10</v>
      </c>
      <c r="M270" s="1104">
        <v>0</v>
      </c>
      <c r="N270" s="1105">
        <v>0</v>
      </c>
      <c r="O270" s="1088">
        <v>4</v>
      </c>
      <c r="P270" s="1089">
        <v>6</v>
      </c>
      <c r="Q270" s="1388">
        <v>4</v>
      </c>
      <c r="R270" s="1389">
        <v>1</v>
      </c>
      <c r="S270" s="1390">
        <v>3</v>
      </c>
      <c r="T270" s="1389">
        <v>1</v>
      </c>
      <c r="U270" s="1389">
        <v>1</v>
      </c>
      <c r="V270" s="1390">
        <v>0</v>
      </c>
      <c r="W270" s="1391">
        <v>0</v>
      </c>
      <c r="X270" s="315"/>
      <c r="Y270" s="315"/>
      <c r="Z270" s="315"/>
      <c r="AA270" s="315"/>
      <c r="AB270" s="316"/>
      <c r="AC270" s="316"/>
      <c r="AT270" s="263"/>
    </row>
    <row r="271" spans="1:46">
      <c r="A271" s="1392"/>
      <c r="B271" s="2137" t="s">
        <v>579</v>
      </c>
      <c r="C271" s="2138"/>
      <c r="D271" s="1393">
        <v>24</v>
      </c>
      <c r="E271" s="1101"/>
      <c r="F271" s="1102"/>
      <c r="G271" s="1102"/>
      <c r="H271" s="1102"/>
      <c r="I271" s="1103"/>
      <c r="J271" s="1088">
        <v>1</v>
      </c>
      <c r="K271" s="1104">
        <v>10</v>
      </c>
      <c r="L271" s="1104">
        <v>10</v>
      </c>
      <c r="M271" s="1104">
        <v>0</v>
      </c>
      <c r="N271" s="1105">
        <v>0</v>
      </c>
      <c r="O271" s="1088">
        <v>3</v>
      </c>
      <c r="P271" s="1089">
        <v>7</v>
      </c>
      <c r="Q271" s="1394">
        <v>3</v>
      </c>
      <c r="R271" s="1395">
        <v>2</v>
      </c>
      <c r="S271" s="1396">
        <v>3</v>
      </c>
      <c r="T271" s="1395">
        <v>1</v>
      </c>
      <c r="U271" s="1395">
        <v>0</v>
      </c>
      <c r="V271" s="1396">
        <v>0</v>
      </c>
      <c r="W271" s="1397">
        <v>1</v>
      </c>
      <c r="X271" s="315"/>
      <c r="Y271" s="315"/>
      <c r="Z271" s="315"/>
      <c r="AA271" s="315"/>
      <c r="AB271" s="316"/>
      <c r="AC271" s="316"/>
      <c r="AT271" s="263"/>
    </row>
    <row r="272" spans="1:46">
      <c r="A272" s="1398"/>
      <c r="B272" s="2139" t="s">
        <v>580</v>
      </c>
      <c r="C272" s="2140"/>
      <c r="D272" s="1399">
        <v>24</v>
      </c>
      <c r="E272" s="1101"/>
      <c r="F272" s="1102"/>
      <c r="G272" s="1102"/>
      <c r="H272" s="1102"/>
      <c r="I272" s="1103"/>
      <c r="J272" s="1088">
        <v>1</v>
      </c>
      <c r="K272" s="1104">
        <v>10</v>
      </c>
      <c r="L272" s="1104">
        <v>10</v>
      </c>
      <c r="M272" s="1104">
        <v>0</v>
      </c>
      <c r="N272" s="1105">
        <v>0</v>
      </c>
      <c r="O272" s="1088">
        <v>4</v>
      </c>
      <c r="P272" s="1089">
        <v>6</v>
      </c>
      <c r="Q272" s="1400">
        <v>4</v>
      </c>
      <c r="R272" s="1401">
        <v>1</v>
      </c>
      <c r="S272" s="1402">
        <v>3</v>
      </c>
      <c r="T272" s="1401">
        <v>1</v>
      </c>
      <c r="U272" s="1401">
        <v>1</v>
      </c>
      <c r="V272" s="1402">
        <v>0</v>
      </c>
      <c r="W272" s="1403">
        <v>0</v>
      </c>
      <c r="X272" s="315"/>
      <c r="Y272" s="315"/>
      <c r="Z272" s="315"/>
      <c r="AA272" s="315"/>
      <c r="AB272" s="316"/>
      <c r="AC272" s="316"/>
      <c r="AT272" s="263"/>
    </row>
    <row r="273" spans="1:46">
      <c r="A273" s="1404"/>
      <c r="B273" s="2141" t="s">
        <v>581</v>
      </c>
      <c r="C273" s="2142"/>
      <c r="D273" s="1405">
        <v>181</v>
      </c>
      <c r="E273" s="1101"/>
      <c r="F273" s="1102"/>
      <c r="G273" s="1102"/>
      <c r="H273" s="1102"/>
      <c r="I273" s="1103"/>
      <c r="J273" s="1088">
        <v>9</v>
      </c>
      <c r="K273" s="1104">
        <v>91</v>
      </c>
      <c r="L273" s="1104">
        <v>91</v>
      </c>
      <c r="M273" s="1104">
        <v>0</v>
      </c>
      <c r="N273" s="1105">
        <v>0</v>
      </c>
      <c r="O273" s="1088">
        <v>30</v>
      </c>
      <c r="P273" s="1089">
        <v>61</v>
      </c>
      <c r="Q273" s="1406">
        <v>22</v>
      </c>
      <c r="R273" s="1407">
        <v>13</v>
      </c>
      <c r="S273" s="1408">
        <v>12</v>
      </c>
      <c r="T273" s="1407">
        <v>18</v>
      </c>
      <c r="U273" s="1407">
        <v>16</v>
      </c>
      <c r="V273" s="1408">
        <v>10</v>
      </c>
      <c r="W273" s="1409">
        <v>0</v>
      </c>
      <c r="X273" s="315"/>
      <c r="Y273" s="315"/>
      <c r="Z273" s="315"/>
      <c r="AA273" s="315"/>
      <c r="AB273" s="316"/>
      <c r="AC273" s="316"/>
      <c r="AT273" s="263"/>
    </row>
    <row r="274" spans="1:46">
      <c r="A274" s="1410"/>
      <c r="B274" s="2143" t="s">
        <v>582</v>
      </c>
      <c r="C274" s="2144"/>
      <c r="D274" s="1411">
        <v>18</v>
      </c>
      <c r="E274" s="1101"/>
      <c r="F274" s="1102"/>
      <c r="G274" s="1102"/>
      <c r="H274" s="1102"/>
      <c r="I274" s="1103"/>
      <c r="J274" s="1088">
        <v>1</v>
      </c>
      <c r="K274" s="1104">
        <v>11</v>
      </c>
      <c r="L274" s="1104">
        <v>11</v>
      </c>
      <c r="M274" s="1104">
        <v>0</v>
      </c>
      <c r="N274" s="1105">
        <v>0</v>
      </c>
      <c r="O274" s="1088">
        <v>5</v>
      </c>
      <c r="P274" s="1089">
        <v>6</v>
      </c>
      <c r="Q274" s="1412">
        <v>5</v>
      </c>
      <c r="R274" s="1413">
        <v>1</v>
      </c>
      <c r="S274" s="1414">
        <v>2</v>
      </c>
      <c r="T274" s="1413">
        <v>2</v>
      </c>
      <c r="U274" s="1413">
        <v>1</v>
      </c>
      <c r="V274" s="1414">
        <v>0</v>
      </c>
      <c r="W274" s="1415">
        <v>0</v>
      </c>
      <c r="X274" s="315"/>
      <c r="Y274" s="315"/>
      <c r="Z274" s="315"/>
      <c r="AA274" s="315"/>
      <c r="AB274" s="316"/>
      <c r="AC274" s="316"/>
      <c r="AT274" s="263"/>
    </row>
    <row r="275" spans="1:46">
      <c r="A275" s="1416"/>
      <c r="B275" s="2145" t="s">
        <v>583</v>
      </c>
      <c r="C275" s="2146"/>
      <c r="D275" s="1417">
        <v>48</v>
      </c>
      <c r="E275" s="1101"/>
      <c r="F275" s="1102"/>
      <c r="G275" s="1102"/>
      <c r="H275" s="1102"/>
      <c r="I275" s="1103"/>
      <c r="J275" s="1088">
        <v>2</v>
      </c>
      <c r="K275" s="1104">
        <v>20</v>
      </c>
      <c r="L275" s="1104">
        <v>20</v>
      </c>
      <c r="M275" s="1104">
        <v>0</v>
      </c>
      <c r="N275" s="1105">
        <v>0</v>
      </c>
      <c r="O275" s="1088">
        <v>7</v>
      </c>
      <c r="P275" s="1089">
        <v>13</v>
      </c>
      <c r="Q275" s="1418">
        <v>7</v>
      </c>
      <c r="R275" s="1419">
        <v>3</v>
      </c>
      <c r="S275" s="1420">
        <v>6</v>
      </c>
      <c r="T275" s="1419">
        <v>2</v>
      </c>
      <c r="U275" s="1419">
        <v>1</v>
      </c>
      <c r="V275" s="1420">
        <v>0</v>
      </c>
      <c r="W275" s="1421">
        <v>1</v>
      </c>
      <c r="X275" s="315"/>
      <c r="Y275" s="315"/>
      <c r="Z275" s="315"/>
      <c r="AA275" s="315"/>
      <c r="AB275" s="316"/>
      <c r="AC275" s="316"/>
      <c r="AT275" s="263"/>
    </row>
    <row r="276" spans="1:46">
      <c r="A276" s="1422"/>
      <c r="B276" s="2147" t="s">
        <v>423</v>
      </c>
      <c r="C276" s="2147"/>
      <c r="D276" s="1423">
        <v>24</v>
      </c>
      <c r="E276" s="1088"/>
      <c r="F276" s="1104"/>
      <c r="G276" s="1104"/>
      <c r="H276" s="1104"/>
      <c r="I276" s="1105"/>
      <c r="J276" s="1088">
        <v>1</v>
      </c>
      <c r="K276" s="1104">
        <v>11</v>
      </c>
      <c r="L276" s="1104">
        <v>11</v>
      </c>
      <c r="M276" s="1104">
        <v>0</v>
      </c>
      <c r="N276" s="1105">
        <v>0</v>
      </c>
      <c r="O276" s="1088">
        <v>0</v>
      </c>
      <c r="P276" s="1089">
        <v>11</v>
      </c>
      <c r="Q276" s="1418">
        <v>0</v>
      </c>
      <c r="R276" s="1419">
        <v>3</v>
      </c>
      <c r="S276" s="1420">
        <v>1</v>
      </c>
      <c r="T276" s="1419">
        <v>5</v>
      </c>
      <c r="U276" s="1419">
        <v>1</v>
      </c>
      <c r="V276" s="1420">
        <v>1</v>
      </c>
      <c r="W276" s="1421">
        <v>0</v>
      </c>
      <c r="X276" s="315"/>
      <c r="Y276" s="315"/>
      <c r="Z276" s="315"/>
      <c r="AA276" s="315"/>
      <c r="AB276" s="316"/>
      <c r="AC276" s="316"/>
      <c r="AT276" s="263"/>
    </row>
    <row r="277" spans="1:46">
      <c r="A277" s="1424"/>
      <c r="B277" s="2147" t="s">
        <v>520</v>
      </c>
      <c r="C277" s="2147"/>
      <c r="D277" s="1423">
        <v>144</v>
      </c>
      <c r="E277" s="1088"/>
      <c r="F277" s="1104"/>
      <c r="G277" s="1104"/>
      <c r="H277" s="1104"/>
      <c r="I277" s="1105"/>
      <c r="J277" s="1088">
        <v>6</v>
      </c>
      <c r="K277" s="1104">
        <v>59</v>
      </c>
      <c r="L277" s="1104">
        <v>59</v>
      </c>
      <c r="M277" s="1104">
        <v>0</v>
      </c>
      <c r="N277" s="1105">
        <v>0</v>
      </c>
      <c r="O277" s="1088">
        <v>0</v>
      </c>
      <c r="P277" s="1089">
        <v>59</v>
      </c>
      <c r="Q277" s="1418">
        <v>0</v>
      </c>
      <c r="R277" s="1419">
        <v>11</v>
      </c>
      <c r="S277" s="1420">
        <v>12</v>
      </c>
      <c r="T277" s="1419">
        <v>15</v>
      </c>
      <c r="U277" s="1419">
        <v>14</v>
      </c>
      <c r="V277" s="1420">
        <v>6</v>
      </c>
      <c r="W277" s="1421">
        <v>1</v>
      </c>
      <c r="X277" s="315"/>
      <c r="Y277" s="315"/>
      <c r="Z277" s="315"/>
      <c r="AA277" s="315"/>
      <c r="AB277" s="316"/>
      <c r="AC277" s="316"/>
      <c r="AT277" s="263"/>
    </row>
    <row r="278" spans="1:46">
      <c r="A278" s="1424" t="s">
        <v>492</v>
      </c>
      <c r="B278" s="2147" t="s">
        <v>521</v>
      </c>
      <c r="C278" s="2147"/>
      <c r="D278" s="1423">
        <v>78</v>
      </c>
      <c r="E278" s="1088"/>
      <c r="F278" s="1104"/>
      <c r="G278" s="1104"/>
      <c r="H278" s="1104"/>
      <c r="I278" s="1105"/>
      <c r="J278" s="1088">
        <v>4</v>
      </c>
      <c r="K278" s="1104">
        <v>40</v>
      </c>
      <c r="L278" s="1104">
        <v>40</v>
      </c>
      <c r="M278" s="1104">
        <v>0</v>
      </c>
      <c r="N278" s="1105">
        <v>0</v>
      </c>
      <c r="O278" s="1088">
        <v>0</v>
      </c>
      <c r="P278" s="1089">
        <v>40</v>
      </c>
      <c r="Q278" s="1418">
        <v>1</v>
      </c>
      <c r="R278" s="1419">
        <v>6</v>
      </c>
      <c r="S278" s="1420">
        <v>8</v>
      </c>
      <c r="T278" s="1419">
        <v>8</v>
      </c>
      <c r="U278" s="1419">
        <v>11</v>
      </c>
      <c r="V278" s="1420">
        <v>5</v>
      </c>
      <c r="W278" s="1421">
        <v>1</v>
      </c>
      <c r="X278" s="315"/>
      <c r="Y278" s="315"/>
      <c r="Z278" s="315"/>
      <c r="AA278" s="315"/>
      <c r="AB278" s="316"/>
      <c r="AC278" s="316"/>
      <c r="AT278" s="263"/>
    </row>
    <row r="279" spans="1:46">
      <c r="A279" s="1424"/>
      <c r="B279" s="2147" t="s">
        <v>584</v>
      </c>
      <c r="C279" s="2147"/>
      <c r="D279" s="1423">
        <v>18</v>
      </c>
      <c r="E279" s="1088"/>
      <c r="F279" s="1104"/>
      <c r="G279" s="1104"/>
      <c r="H279" s="1104"/>
      <c r="I279" s="1105"/>
      <c r="J279" s="1088">
        <v>1</v>
      </c>
      <c r="K279" s="1104">
        <v>10</v>
      </c>
      <c r="L279" s="1104">
        <v>10</v>
      </c>
      <c r="M279" s="1104">
        <v>0</v>
      </c>
      <c r="N279" s="1105">
        <v>0</v>
      </c>
      <c r="O279" s="1088">
        <v>0</v>
      </c>
      <c r="P279" s="1089">
        <v>10</v>
      </c>
      <c r="Q279" s="1418">
        <v>0</v>
      </c>
      <c r="R279" s="1419">
        <v>2</v>
      </c>
      <c r="S279" s="1420">
        <v>1</v>
      </c>
      <c r="T279" s="1419">
        <v>3</v>
      </c>
      <c r="U279" s="1419">
        <v>3</v>
      </c>
      <c r="V279" s="1420">
        <v>1</v>
      </c>
      <c r="W279" s="1421">
        <v>0</v>
      </c>
      <c r="X279" s="315"/>
      <c r="Y279" s="315"/>
      <c r="Z279" s="315"/>
      <c r="AA279" s="315"/>
      <c r="AB279" s="316"/>
      <c r="AC279" s="316"/>
      <c r="AT279" s="263"/>
    </row>
    <row r="280" spans="1:46">
      <c r="A280" s="1424" t="s">
        <v>494</v>
      </c>
      <c r="B280" s="2147" t="s">
        <v>499</v>
      </c>
      <c r="C280" s="2147"/>
      <c r="D280" s="1423">
        <v>255</v>
      </c>
      <c r="E280" s="1088"/>
      <c r="F280" s="1104"/>
      <c r="G280" s="1104"/>
      <c r="H280" s="1104"/>
      <c r="I280" s="1105"/>
      <c r="J280" s="1088">
        <v>11</v>
      </c>
      <c r="K280" s="1104">
        <v>115</v>
      </c>
      <c r="L280" s="1104">
        <v>115</v>
      </c>
      <c r="M280" s="1104">
        <v>0</v>
      </c>
      <c r="N280" s="1105">
        <v>0</v>
      </c>
      <c r="O280" s="1088">
        <v>0</v>
      </c>
      <c r="P280" s="1089">
        <v>115</v>
      </c>
      <c r="Q280" s="1418">
        <v>5</v>
      </c>
      <c r="R280" s="1419">
        <v>5</v>
      </c>
      <c r="S280" s="1420">
        <v>16</v>
      </c>
      <c r="T280" s="1419">
        <v>26</v>
      </c>
      <c r="U280" s="1419">
        <v>41</v>
      </c>
      <c r="V280" s="1420">
        <v>18</v>
      </c>
      <c r="W280" s="1421">
        <v>4</v>
      </c>
      <c r="X280" s="315"/>
      <c r="Y280" s="315"/>
      <c r="Z280" s="315"/>
      <c r="AA280" s="315"/>
      <c r="AB280" s="316"/>
      <c r="AC280" s="316"/>
      <c r="AT280" s="263"/>
    </row>
    <row r="281" spans="1:46">
      <c r="A281" s="1424"/>
      <c r="B281" s="2147" t="s">
        <v>500</v>
      </c>
      <c r="C281" s="2147"/>
      <c r="D281" s="1423">
        <v>123</v>
      </c>
      <c r="E281" s="1088"/>
      <c r="F281" s="1104"/>
      <c r="G281" s="1104"/>
      <c r="H281" s="1104"/>
      <c r="I281" s="1105"/>
      <c r="J281" s="1088">
        <v>6</v>
      </c>
      <c r="K281" s="1104">
        <v>64</v>
      </c>
      <c r="L281" s="1104">
        <v>64</v>
      </c>
      <c r="M281" s="1104">
        <v>0</v>
      </c>
      <c r="N281" s="1105">
        <v>0</v>
      </c>
      <c r="O281" s="1088">
        <v>0</v>
      </c>
      <c r="P281" s="1089">
        <v>64</v>
      </c>
      <c r="Q281" s="1418">
        <v>1</v>
      </c>
      <c r="R281" s="1419">
        <v>5</v>
      </c>
      <c r="S281" s="1420">
        <v>13</v>
      </c>
      <c r="T281" s="1419">
        <v>18</v>
      </c>
      <c r="U281" s="1419">
        <v>18</v>
      </c>
      <c r="V281" s="1420">
        <v>8</v>
      </c>
      <c r="W281" s="1421">
        <v>1</v>
      </c>
      <c r="X281" s="315"/>
      <c r="Y281" s="315"/>
      <c r="Z281" s="315"/>
      <c r="AA281" s="315"/>
      <c r="AB281" s="316"/>
      <c r="AC281" s="316"/>
      <c r="AT281" s="263"/>
    </row>
    <row r="282" spans="1:46">
      <c r="A282" s="1424"/>
      <c r="B282" s="2147" t="s">
        <v>502</v>
      </c>
      <c r="C282" s="2147"/>
      <c r="D282" s="1423">
        <v>21</v>
      </c>
      <c r="E282" s="1088"/>
      <c r="F282" s="1104"/>
      <c r="G282" s="1104"/>
      <c r="H282" s="1104"/>
      <c r="I282" s="1105"/>
      <c r="J282" s="1088">
        <v>1</v>
      </c>
      <c r="K282" s="1104">
        <v>10</v>
      </c>
      <c r="L282" s="1104">
        <v>10</v>
      </c>
      <c r="M282" s="1104">
        <v>0</v>
      </c>
      <c r="N282" s="1105">
        <v>0</v>
      </c>
      <c r="O282" s="1088">
        <v>0</v>
      </c>
      <c r="P282" s="1089">
        <v>10</v>
      </c>
      <c r="Q282" s="1418">
        <v>0</v>
      </c>
      <c r="R282" s="1419">
        <v>0</v>
      </c>
      <c r="S282" s="1420">
        <v>2</v>
      </c>
      <c r="T282" s="1419">
        <v>6</v>
      </c>
      <c r="U282" s="1419">
        <v>2</v>
      </c>
      <c r="V282" s="1420">
        <v>0</v>
      </c>
      <c r="W282" s="1421">
        <v>0</v>
      </c>
      <c r="X282" s="315"/>
      <c r="Y282" s="315"/>
      <c r="Z282" s="315"/>
      <c r="AA282" s="315"/>
      <c r="AB282" s="316"/>
      <c r="AC282" s="316"/>
      <c r="AT282" s="263"/>
    </row>
    <row r="283" spans="1:46">
      <c r="A283" s="1424"/>
      <c r="B283" s="2147" t="s">
        <v>522</v>
      </c>
      <c r="C283" s="2147"/>
      <c r="D283" s="1423">
        <v>69</v>
      </c>
      <c r="E283" s="1088"/>
      <c r="F283" s="1104"/>
      <c r="G283" s="1104"/>
      <c r="H283" s="1104"/>
      <c r="I283" s="1105"/>
      <c r="J283" s="1088">
        <v>3</v>
      </c>
      <c r="K283" s="1104">
        <v>32</v>
      </c>
      <c r="L283" s="1104">
        <v>32</v>
      </c>
      <c r="M283" s="1104">
        <v>0</v>
      </c>
      <c r="N283" s="1105">
        <v>0</v>
      </c>
      <c r="O283" s="1088">
        <v>0</v>
      </c>
      <c r="P283" s="1089">
        <v>32</v>
      </c>
      <c r="Q283" s="1418">
        <v>1</v>
      </c>
      <c r="R283" s="1419">
        <v>5</v>
      </c>
      <c r="S283" s="1420">
        <v>6</v>
      </c>
      <c r="T283" s="1419">
        <v>10</v>
      </c>
      <c r="U283" s="1419">
        <v>8</v>
      </c>
      <c r="V283" s="1420">
        <v>2</v>
      </c>
      <c r="W283" s="1421">
        <v>0</v>
      </c>
      <c r="X283" s="315"/>
      <c r="Y283" s="315"/>
      <c r="Z283" s="315"/>
      <c r="AA283" s="315"/>
      <c r="AB283" s="316"/>
      <c r="AC283" s="316"/>
      <c r="AT283" s="263"/>
    </row>
    <row r="284" spans="1:46">
      <c r="A284" s="680"/>
      <c r="B284" s="2038"/>
      <c r="C284" s="2038"/>
      <c r="D284" s="682"/>
      <c r="E284" s="286"/>
      <c r="F284" s="287"/>
      <c r="G284" s="287"/>
      <c r="H284" s="287"/>
      <c r="I284" s="288"/>
      <c r="J284" s="286"/>
      <c r="K284" s="287"/>
      <c r="L284" s="287"/>
      <c r="M284" s="287"/>
      <c r="N284" s="288"/>
      <c r="O284" s="286"/>
      <c r="P284" s="289"/>
      <c r="Q284" s="670"/>
      <c r="R284" s="671"/>
      <c r="S284" s="649"/>
      <c r="T284" s="648"/>
      <c r="U284" s="648"/>
      <c r="V284" s="650"/>
      <c r="W284" s="492"/>
      <c r="X284" s="315"/>
      <c r="Y284" s="315"/>
      <c r="Z284" s="315"/>
      <c r="AA284" s="315"/>
      <c r="AB284" s="316"/>
      <c r="AC284" s="316"/>
      <c r="AT284" s="263"/>
    </row>
    <row r="285" spans="1:46">
      <c r="A285" s="680"/>
      <c r="B285" s="2038"/>
      <c r="C285" s="2038"/>
      <c r="D285" s="682"/>
      <c r="E285" s="286"/>
      <c r="F285" s="287"/>
      <c r="G285" s="287"/>
      <c r="H285" s="287"/>
      <c r="I285" s="288"/>
      <c r="J285" s="286"/>
      <c r="K285" s="287"/>
      <c r="L285" s="287"/>
      <c r="M285" s="287"/>
      <c r="N285" s="288"/>
      <c r="O285" s="286"/>
      <c r="P285" s="289"/>
      <c r="Q285" s="670"/>
      <c r="R285" s="671"/>
      <c r="S285" s="649"/>
      <c r="T285" s="648"/>
      <c r="U285" s="648"/>
      <c r="V285" s="650"/>
      <c r="W285" s="492"/>
      <c r="X285" s="315"/>
      <c r="Y285" s="315"/>
      <c r="Z285" s="315"/>
      <c r="AA285" s="315"/>
      <c r="AB285" s="316"/>
      <c r="AC285" s="316"/>
      <c r="AT285" s="263"/>
    </row>
    <row r="286" spans="1:46">
      <c r="A286" s="680"/>
      <c r="B286" s="2038"/>
      <c r="C286" s="2038"/>
      <c r="D286" s="682"/>
      <c r="E286" s="286"/>
      <c r="F286" s="287"/>
      <c r="G286" s="287"/>
      <c r="H286" s="287"/>
      <c r="I286" s="288"/>
      <c r="J286" s="286"/>
      <c r="K286" s="287"/>
      <c r="L286" s="287"/>
      <c r="M286" s="287"/>
      <c r="N286" s="288"/>
      <c r="O286" s="286"/>
      <c r="P286" s="289"/>
      <c r="Q286" s="670"/>
      <c r="R286" s="671"/>
      <c r="S286" s="649"/>
      <c r="T286" s="648"/>
      <c r="U286" s="648"/>
      <c r="V286" s="650"/>
      <c r="W286" s="492"/>
      <c r="X286" s="315"/>
      <c r="Y286" s="315"/>
      <c r="Z286" s="315"/>
      <c r="AA286" s="315"/>
      <c r="AB286" s="316"/>
      <c r="AC286" s="316"/>
      <c r="AT286" s="263"/>
    </row>
    <row r="287" spans="1:46">
      <c r="A287" s="680"/>
      <c r="B287" s="2038"/>
      <c r="C287" s="2038"/>
      <c r="D287" s="682"/>
      <c r="E287" s="286"/>
      <c r="F287" s="287"/>
      <c r="G287" s="287"/>
      <c r="H287" s="287"/>
      <c r="I287" s="288"/>
      <c r="J287" s="286"/>
      <c r="K287" s="287"/>
      <c r="L287" s="287"/>
      <c r="M287" s="287"/>
      <c r="N287" s="288"/>
      <c r="O287" s="286"/>
      <c r="P287" s="289"/>
      <c r="Q287" s="670"/>
      <c r="R287" s="671"/>
      <c r="S287" s="649"/>
      <c r="T287" s="648"/>
      <c r="U287" s="648"/>
      <c r="V287" s="650"/>
      <c r="W287" s="492"/>
      <c r="X287" s="315"/>
      <c r="Y287" s="315"/>
      <c r="Z287" s="315"/>
      <c r="AA287" s="315"/>
      <c r="AB287" s="316"/>
      <c r="AC287" s="316"/>
      <c r="AT287" s="263"/>
    </row>
    <row r="288" spans="1:46">
      <c r="A288" s="680"/>
      <c r="B288" s="2038"/>
      <c r="C288" s="2038"/>
      <c r="D288" s="682"/>
      <c r="E288" s="286"/>
      <c r="F288" s="287"/>
      <c r="G288" s="287"/>
      <c r="H288" s="287"/>
      <c r="I288" s="288"/>
      <c r="J288" s="286"/>
      <c r="K288" s="287"/>
      <c r="L288" s="287"/>
      <c r="M288" s="287"/>
      <c r="N288" s="288"/>
      <c r="O288" s="286"/>
      <c r="P288" s="289"/>
      <c r="Q288" s="670"/>
      <c r="R288" s="671"/>
      <c r="S288" s="649"/>
      <c r="T288" s="648"/>
      <c r="U288" s="648"/>
      <c r="V288" s="650"/>
      <c r="W288" s="492"/>
      <c r="X288" s="315"/>
      <c r="Y288" s="315"/>
      <c r="Z288" s="315"/>
      <c r="AA288" s="315"/>
      <c r="AB288" s="316"/>
      <c r="AC288" s="316"/>
      <c r="AT288" s="263"/>
    </row>
    <row r="289" spans="1:46">
      <c r="A289" s="680"/>
      <c r="B289" s="2038"/>
      <c r="C289" s="2038"/>
      <c r="D289" s="682"/>
      <c r="E289" s="286"/>
      <c r="F289" s="287"/>
      <c r="G289" s="287"/>
      <c r="H289" s="287"/>
      <c r="I289" s="288"/>
      <c r="J289" s="286"/>
      <c r="K289" s="287"/>
      <c r="L289" s="287"/>
      <c r="M289" s="287"/>
      <c r="N289" s="288"/>
      <c r="O289" s="286"/>
      <c r="P289" s="289"/>
      <c r="Q289" s="670"/>
      <c r="R289" s="671"/>
      <c r="S289" s="649"/>
      <c r="T289" s="648"/>
      <c r="U289" s="648"/>
      <c r="V289" s="650"/>
      <c r="W289" s="492"/>
      <c r="X289" s="315"/>
      <c r="Y289" s="315"/>
      <c r="Z289" s="315"/>
      <c r="AA289" s="315"/>
      <c r="AB289" s="316"/>
      <c r="AC289" s="316"/>
      <c r="AT289" s="263"/>
    </row>
    <row r="290" spans="1:46">
      <c r="A290" s="680"/>
      <c r="B290" s="2038"/>
      <c r="C290" s="2038"/>
      <c r="D290" s="682"/>
      <c r="E290" s="286"/>
      <c r="F290" s="287"/>
      <c r="G290" s="287"/>
      <c r="H290" s="287"/>
      <c r="I290" s="288"/>
      <c r="J290" s="286"/>
      <c r="K290" s="287"/>
      <c r="L290" s="287"/>
      <c r="M290" s="287"/>
      <c r="N290" s="288"/>
      <c r="O290" s="286"/>
      <c r="P290" s="289"/>
      <c r="Q290" s="670"/>
      <c r="R290" s="671"/>
      <c r="S290" s="649"/>
      <c r="T290" s="672"/>
      <c r="U290" s="672"/>
      <c r="V290" s="673"/>
      <c r="W290" s="674"/>
      <c r="X290" s="315"/>
      <c r="Y290" s="315"/>
      <c r="Z290" s="315"/>
      <c r="AA290" s="315"/>
      <c r="AB290" s="316"/>
      <c r="AC290" s="316"/>
      <c r="AT290" s="263"/>
    </row>
    <row r="291" spans="1:46">
      <c r="A291" s="680"/>
      <c r="B291" s="2038"/>
      <c r="C291" s="2038"/>
      <c r="D291" s="682"/>
      <c r="E291" s="286"/>
      <c r="F291" s="287"/>
      <c r="G291" s="287"/>
      <c r="H291" s="287"/>
      <c r="I291" s="288"/>
      <c r="J291" s="286"/>
      <c r="K291" s="287"/>
      <c r="L291" s="287"/>
      <c r="M291" s="287"/>
      <c r="N291" s="288"/>
      <c r="O291" s="286"/>
      <c r="P291" s="289"/>
      <c r="Q291" s="670"/>
      <c r="R291" s="671"/>
      <c r="S291" s="650"/>
      <c r="T291" s="672"/>
      <c r="U291" s="672"/>
      <c r="V291" s="673"/>
      <c r="W291" s="674"/>
      <c r="X291" s="315"/>
      <c r="Y291" s="315"/>
      <c r="Z291" s="315"/>
      <c r="AA291" s="315"/>
      <c r="AB291" s="316"/>
      <c r="AC291" s="316"/>
      <c r="AT291" s="263"/>
    </row>
    <row r="292" spans="1:46">
      <c r="A292" s="680"/>
      <c r="B292" s="2038"/>
      <c r="C292" s="2038"/>
      <c r="D292" s="682"/>
      <c r="E292" s="424"/>
      <c r="F292" s="287"/>
      <c r="G292" s="287"/>
      <c r="H292" s="287"/>
      <c r="I292" s="288"/>
      <c r="J292" s="286"/>
      <c r="K292" s="287"/>
      <c r="L292" s="287"/>
      <c r="M292" s="287"/>
      <c r="N292" s="288"/>
      <c r="O292" s="286"/>
      <c r="P292" s="289"/>
      <c r="Q292" s="670"/>
      <c r="R292" s="671"/>
      <c r="S292" s="661"/>
      <c r="T292" s="675"/>
      <c r="U292" s="675"/>
      <c r="V292" s="676"/>
      <c r="W292" s="677"/>
      <c r="X292" s="315"/>
      <c r="Y292" s="315"/>
      <c r="Z292" s="315"/>
      <c r="AA292" s="315"/>
      <c r="AB292" s="316"/>
      <c r="AC292" s="316"/>
      <c r="AT292" s="263"/>
    </row>
    <row r="293" spans="1:46">
      <c r="A293" s="680"/>
      <c r="B293" s="2038"/>
      <c r="C293" s="2038"/>
      <c r="D293" s="682"/>
      <c r="E293" s="424"/>
      <c r="F293" s="287"/>
      <c r="G293" s="287"/>
      <c r="H293" s="287"/>
      <c r="I293" s="288"/>
      <c r="J293" s="286"/>
      <c r="K293" s="287"/>
      <c r="L293" s="287"/>
      <c r="M293" s="287"/>
      <c r="N293" s="288"/>
      <c r="O293" s="286"/>
      <c r="P293" s="289"/>
      <c r="Q293" s="670"/>
      <c r="R293" s="671"/>
      <c r="S293" s="650"/>
      <c r="T293" s="648"/>
      <c r="U293" s="648"/>
      <c r="V293" s="650"/>
      <c r="W293" s="492"/>
      <c r="X293" s="315"/>
      <c r="Y293" s="315"/>
      <c r="Z293" s="315"/>
      <c r="AA293" s="315"/>
      <c r="AB293" s="316"/>
      <c r="AC293" s="316"/>
      <c r="AT293" s="263"/>
    </row>
    <row r="294" spans="1:46">
      <c r="A294" s="680"/>
      <c r="B294" s="2038"/>
      <c r="C294" s="2038"/>
      <c r="D294" s="682"/>
      <c r="E294" s="286"/>
      <c r="F294" s="287"/>
      <c r="G294" s="287"/>
      <c r="H294" s="287"/>
      <c r="I294" s="288"/>
      <c r="J294" s="286"/>
      <c r="K294" s="287"/>
      <c r="L294" s="287"/>
      <c r="M294" s="287"/>
      <c r="N294" s="288"/>
      <c r="O294" s="286"/>
      <c r="P294" s="289"/>
      <c r="Q294" s="670"/>
      <c r="R294" s="671"/>
      <c r="S294" s="649"/>
      <c r="T294" s="648"/>
      <c r="U294" s="648"/>
      <c r="V294" s="650"/>
      <c r="W294" s="492"/>
      <c r="X294" s="315"/>
      <c r="Y294" s="315"/>
      <c r="Z294" s="315"/>
      <c r="AA294" s="315"/>
      <c r="AB294" s="316"/>
      <c r="AC294" s="316"/>
      <c r="AT294" s="263"/>
    </row>
    <row r="295" spans="1:46" ht="15.75" customHeight="1">
      <c r="A295" s="680"/>
      <c r="B295" s="2038"/>
      <c r="C295" s="2038"/>
      <c r="D295" s="682"/>
      <c r="E295" s="286"/>
      <c r="F295" s="287"/>
      <c r="G295" s="287"/>
      <c r="H295" s="287"/>
      <c r="I295" s="288"/>
      <c r="J295" s="286"/>
      <c r="K295" s="287"/>
      <c r="L295" s="287"/>
      <c r="M295" s="287"/>
      <c r="N295" s="288"/>
      <c r="O295" s="286"/>
      <c r="P295" s="289"/>
      <c r="Q295" s="670"/>
      <c r="R295" s="671"/>
      <c r="S295" s="649"/>
      <c r="T295" s="648"/>
      <c r="U295" s="648"/>
      <c r="V295" s="650"/>
      <c r="W295" s="492"/>
      <c r="X295" s="315"/>
      <c r="Y295" s="315"/>
      <c r="Z295" s="315"/>
      <c r="AA295" s="315"/>
      <c r="AB295" s="316"/>
      <c r="AC295" s="316"/>
      <c r="AT295" s="263"/>
    </row>
    <row r="296" spans="1:46" ht="15.75" customHeight="1">
      <c r="A296" s="680"/>
      <c r="B296" s="2038"/>
      <c r="C296" s="2038"/>
      <c r="D296" s="682"/>
      <c r="E296" s="286"/>
      <c r="F296" s="287"/>
      <c r="G296" s="287"/>
      <c r="H296" s="287"/>
      <c r="I296" s="288"/>
      <c r="J296" s="286"/>
      <c r="K296" s="287"/>
      <c r="L296" s="287"/>
      <c r="M296" s="287"/>
      <c r="N296" s="288"/>
      <c r="O296" s="286"/>
      <c r="P296" s="289"/>
      <c r="Q296" s="670"/>
      <c r="R296" s="671"/>
      <c r="S296" s="649"/>
      <c r="T296" s="648"/>
      <c r="U296" s="648"/>
      <c r="V296" s="650"/>
      <c r="W296" s="492"/>
      <c r="X296" s="315"/>
      <c r="Y296" s="315"/>
      <c r="Z296" s="315"/>
      <c r="AA296" s="315"/>
      <c r="AB296" s="316"/>
      <c r="AC296" s="316"/>
      <c r="AT296" s="263"/>
    </row>
    <row r="297" spans="1:46">
      <c r="A297" s="680"/>
      <c r="B297" s="2038"/>
      <c r="C297" s="2038"/>
      <c r="D297" s="682"/>
      <c r="E297" s="286"/>
      <c r="F297" s="287"/>
      <c r="G297" s="287"/>
      <c r="H297" s="287"/>
      <c r="I297" s="288"/>
      <c r="J297" s="286"/>
      <c r="K297" s="287"/>
      <c r="L297" s="287"/>
      <c r="M297" s="287"/>
      <c r="N297" s="288"/>
      <c r="O297" s="286"/>
      <c r="P297" s="289"/>
      <c r="Q297" s="670"/>
      <c r="R297" s="671"/>
      <c r="S297" s="649"/>
      <c r="T297" s="648"/>
      <c r="U297" s="648"/>
      <c r="V297" s="650"/>
      <c r="W297" s="492"/>
      <c r="X297" s="315"/>
      <c r="Y297" s="315"/>
      <c r="Z297" s="315"/>
      <c r="AA297" s="315"/>
      <c r="AB297" s="316"/>
      <c r="AC297" s="316"/>
      <c r="AT297" s="263"/>
    </row>
    <row r="298" spans="1:46">
      <c r="A298" s="680"/>
      <c r="B298" s="2038"/>
      <c r="C298" s="2038"/>
      <c r="D298" s="682"/>
      <c r="E298" s="286"/>
      <c r="F298" s="287"/>
      <c r="G298" s="287"/>
      <c r="H298" s="287"/>
      <c r="I298" s="288"/>
      <c r="J298" s="286"/>
      <c r="K298" s="287"/>
      <c r="L298" s="287"/>
      <c r="M298" s="287"/>
      <c r="N298" s="288"/>
      <c r="O298" s="286"/>
      <c r="P298" s="289"/>
      <c r="Q298" s="670"/>
      <c r="R298" s="671"/>
      <c r="S298" s="649"/>
      <c r="T298" s="648"/>
      <c r="U298" s="648"/>
      <c r="V298" s="650"/>
      <c r="W298" s="492"/>
      <c r="X298" s="315"/>
      <c r="Y298" s="315"/>
      <c r="Z298" s="315"/>
      <c r="AA298" s="315"/>
      <c r="AB298" s="316"/>
      <c r="AC298" s="316"/>
      <c r="AT298" s="263"/>
    </row>
    <row r="299" spans="1:46">
      <c r="A299" s="680"/>
      <c r="B299" s="2038"/>
      <c r="C299" s="2038"/>
      <c r="D299" s="682"/>
      <c r="E299" s="286"/>
      <c r="F299" s="287"/>
      <c r="G299" s="287"/>
      <c r="H299" s="287"/>
      <c r="I299" s="288"/>
      <c r="J299" s="286"/>
      <c r="K299" s="287"/>
      <c r="L299" s="287"/>
      <c r="M299" s="287"/>
      <c r="N299" s="288"/>
      <c r="O299" s="286"/>
      <c r="P299" s="289"/>
      <c r="Q299" s="670"/>
      <c r="R299" s="671"/>
      <c r="S299" s="649"/>
      <c r="T299" s="648"/>
      <c r="U299" s="648"/>
      <c r="V299" s="650"/>
      <c r="W299" s="492"/>
      <c r="X299" s="315"/>
      <c r="Y299" s="315"/>
      <c r="Z299" s="315"/>
      <c r="AA299" s="315"/>
      <c r="AB299" s="316"/>
      <c r="AC299" s="316"/>
      <c r="AT299" s="263"/>
    </row>
    <row r="300" spans="1:46">
      <c r="A300" s="680"/>
      <c r="B300" s="2038"/>
      <c r="C300" s="2038"/>
      <c r="D300" s="682"/>
      <c r="E300" s="286"/>
      <c r="F300" s="287"/>
      <c r="G300" s="287"/>
      <c r="H300" s="287"/>
      <c r="I300" s="288"/>
      <c r="J300" s="286"/>
      <c r="K300" s="287"/>
      <c r="L300" s="287"/>
      <c r="M300" s="287"/>
      <c r="N300" s="288"/>
      <c r="O300" s="286"/>
      <c r="P300" s="289"/>
      <c r="Q300" s="670"/>
      <c r="R300" s="671"/>
      <c r="S300" s="649"/>
      <c r="T300" s="648"/>
      <c r="U300" s="648"/>
      <c r="V300" s="650"/>
      <c r="W300" s="492"/>
      <c r="X300" s="315"/>
      <c r="Y300" s="315"/>
      <c r="Z300" s="315"/>
      <c r="AA300" s="315"/>
      <c r="AB300" s="316"/>
      <c r="AC300" s="316"/>
      <c r="AT300" s="263"/>
    </row>
    <row r="301" spans="1:46">
      <c r="A301" s="680"/>
      <c r="B301" s="2038"/>
      <c r="C301" s="2038"/>
      <c r="D301" s="682"/>
      <c r="E301" s="286"/>
      <c r="F301" s="287"/>
      <c r="G301" s="287"/>
      <c r="H301" s="287"/>
      <c r="I301" s="288"/>
      <c r="J301" s="286"/>
      <c r="K301" s="287"/>
      <c r="L301" s="287"/>
      <c r="M301" s="287"/>
      <c r="N301" s="288"/>
      <c r="O301" s="286"/>
      <c r="P301" s="289"/>
      <c r="Q301" s="670"/>
      <c r="R301" s="671"/>
      <c r="S301" s="649"/>
      <c r="T301" s="672"/>
      <c r="U301" s="672"/>
      <c r="V301" s="673"/>
      <c r="W301" s="674"/>
      <c r="X301" s="315"/>
      <c r="Y301" s="315"/>
      <c r="Z301" s="315"/>
      <c r="AA301" s="315"/>
      <c r="AB301" s="316"/>
      <c r="AC301" s="316"/>
      <c r="AT301" s="263"/>
    </row>
    <row r="302" spans="1:46">
      <c r="A302" s="680"/>
      <c r="B302" s="2038"/>
      <c r="C302" s="2038"/>
      <c r="D302" s="682"/>
      <c r="E302" s="286"/>
      <c r="F302" s="287"/>
      <c r="G302" s="287"/>
      <c r="H302" s="287"/>
      <c r="I302" s="288"/>
      <c r="J302" s="286"/>
      <c r="K302" s="287"/>
      <c r="L302" s="287"/>
      <c r="M302" s="287"/>
      <c r="N302" s="288"/>
      <c r="O302" s="286"/>
      <c r="P302" s="289"/>
      <c r="Q302" s="670"/>
      <c r="R302" s="671"/>
      <c r="S302" s="650"/>
      <c r="T302" s="672"/>
      <c r="U302" s="672"/>
      <c r="V302" s="673"/>
      <c r="W302" s="674"/>
      <c r="X302" s="315"/>
      <c r="Y302" s="315"/>
      <c r="Z302" s="315"/>
      <c r="AA302" s="315"/>
      <c r="AB302" s="316"/>
      <c r="AC302" s="316"/>
      <c r="AT302" s="263"/>
    </row>
    <row r="303" spans="1:46">
      <c r="A303" s="680"/>
      <c r="B303" s="2038"/>
      <c r="C303" s="2038"/>
      <c r="D303" s="682"/>
      <c r="E303" s="286"/>
      <c r="F303" s="287"/>
      <c r="G303" s="287"/>
      <c r="H303" s="287"/>
      <c r="I303" s="288"/>
      <c r="J303" s="286"/>
      <c r="K303" s="287"/>
      <c r="L303" s="287"/>
      <c r="M303" s="287"/>
      <c r="N303" s="288"/>
      <c r="O303" s="286"/>
      <c r="P303" s="289"/>
      <c r="Q303" s="670"/>
      <c r="R303" s="671"/>
      <c r="S303" s="661"/>
      <c r="T303" s="675"/>
      <c r="U303" s="675"/>
      <c r="V303" s="676"/>
      <c r="W303" s="677"/>
      <c r="X303" s="315"/>
      <c r="Y303" s="315"/>
      <c r="Z303" s="315"/>
      <c r="AA303" s="315"/>
      <c r="AB303" s="316"/>
      <c r="AC303" s="316"/>
      <c r="AT303" s="263"/>
    </row>
    <row r="304" spans="1:46">
      <c r="A304" s="680"/>
      <c r="B304" s="2038"/>
      <c r="C304" s="2038"/>
      <c r="D304" s="682"/>
      <c r="E304" s="286"/>
      <c r="F304" s="287"/>
      <c r="G304" s="287"/>
      <c r="H304" s="287"/>
      <c r="I304" s="288"/>
      <c r="J304" s="286"/>
      <c r="K304" s="287"/>
      <c r="L304" s="287"/>
      <c r="M304" s="287"/>
      <c r="N304" s="288"/>
      <c r="O304" s="286"/>
      <c r="P304" s="289"/>
      <c r="Q304" s="670"/>
      <c r="R304" s="671"/>
      <c r="S304" s="650"/>
      <c r="T304" s="648"/>
      <c r="U304" s="648"/>
      <c r="V304" s="650"/>
      <c r="W304" s="492"/>
      <c r="X304" s="315"/>
      <c r="Y304" s="315"/>
      <c r="Z304" s="315"/>
      <c r="AA304" s="315"/>
      <c r="AB304" s="316"/>
      <c r="AC304" s="316"/>
      <c r="AT304" s="263"/>
    </row>
    <row r="305" spans="1:46" ht="15.75" customHeight="1">
      <c r="A305" s="680"/>
      <c r="B305" s="2038"/>
      <c r="C305" s="2038"/>
      <c r="D305" s="682"/>
      <c r="E305" s="286"/>
      <c r="F305" s="287"/>
      <c r="G305" s="287"/>
      <c r="H305" s="287"/>
      <c r="I305" s="288"/>
      <c r="J305" s="286"/>
      <c r="K305" s="287"/>
      <c r="L305" s="287"/>
      <c r="M305" s="287"/>
      <c r="N305" s="288"/>
      <c r="O305" s="286"/>
      <c r="P305" s="289"/>
      <c r="Q305" s="670"/>
      <c r="R305" s="671"/>
      <c r="S305" s="649"/>
      <c r="T305" s="648"/>
      <c r="U305" s="648"/>
      <c r="V305" s="650"/>
      <c r="W305" s="492"/>
      <c r="X305" s="315"/>
      <c r="Y305" s="315"/>
      <c r="Z305" s="315"/>
      <c r="AA305" s="315"/>
      <c r="AB305" s="316"/>
      <c r="AC305" s="316"/>
      <c r="AT305" s="263"/>
    </row>
    <row r="306" spans="1:46">
      <c r="A306" s="680"/>
      <c r="B306" s="2038"/>
      <c r="C306" s="2038"/>
      <c r="D306" s="682"/>
      <c r="E306" s="286"/>
      <c r="F306" s="287"/>
      <c r="G306" s="287"/>
      <c r="H306" s="287"/>
      <c r="I306" s="288"/>
      <c r="J306" s="286"/>
      <c r="K306" s="287"/>
      <c r="L306" s="287"/>
      <c r="M306" s="287"/>
      <c r="N306" s="288"/>
      <c r="O306" s="286"/>
      <c r="P306" s="289"/>
      <c r="Q306" s="670"/>
      <c r="R306" s="671"/>
      <c r="S306" s="649"/>
      <c r="T306" s="648"/>
      <c r="U306" s="648"/>
      <c r="V306" s="650"/>
      <c r="W306" s="492"/>
      <c r="X306" s="315"/>
      <c r="Y306" s="315"/>
      <c r="Z306" s="315"/>
      <c r="AA306" s="315"/>
      <c r="AB306" s="316"/>
      <c r="AC306" s="316"/>
      <c r="AT306" s="263"/>
    </row>
    <row r="307" spans="1:46">
      <c r="A307" s="680"/>
      <c r="B307" s="2038"/>
      <c r="C307" s="2038"/>
      <c r="D307" s="682"/>
      <c r="E307" s="286"/>
      <c r="F307" s="287"/>
      <c r="G307" s="287"/>
      <c r="H307" s="287"/>
      <c r="I307" s="288"/>
      <c r="J307" s="286"/>
      <c r="K307" s="287"/>
      <c r="L307" s="287"/>
      <c r="M307" s="287"/>
      <c r="N307" s="288"/>
      <c r="O307" s="286"/>
      <c r="P307" s="289"/>
      <c r="Q307" s="670"/>
      <c r="R307" s="671"/>
      <c r="S307" s="649"/>
      <c r="T307" s="648"/>
      <c r="U307" s="648"/>
      <c r="V307" s="650"/>
      <c r="W307" s="492"/>
      <c r="X307" s="315"/>
      <c r="Y307" s="315"/>
      <c r="Z307" s="315"/>
      <c r="AA307" s="315"/>
      <c r="AB307" s="316"/>
      <c r="AC307" s="316"/>
      <c r="AT307" s="263"/>
    </row>
    <row r="308" spans="1:46">
      <c r="A308" s="680"/>
      <c r="B308" s="2038"/>
      <c r="C308" s="2038"/>
      <c r="D308" s="682"/>
      <c r="E308" s="286"/>
      <c r="F308" s="287"/>
      <c r="G308" s="287"/>
      <c r="H308" s="287"/>
      <c r="I308" s="288"/>
      <c r="J308" s="286"/>
      <c r="K308" s="287"/>
      <c r="L308" s="287"/>
      <c r="M308" s="287"/>
      <c r="N308" s="288"/>
      <c r="O308" s="286"/>
      <c r="P308" s="289"/>
      <c r="Q308" s="670"/>
      <c r="R308" s="671"/>
      <c r="S308" s="649"/>
      <c r="T308" s="648"/>
      <c r="U308" s="648"/>
      <c r="V308" s="650"/>
      <c r="W308" s="492"/>
      <c r="X308" s="315"/>
      <c r="Y308" s="315"/>
      <c r="Z308" s="315"/>
      <c r="AA308" s="315"/>
      <c r="AB308" s="316"/>
      <c r="AC308" s="316"/>
      <c r="AT308" s="263"/>
    </row>
    <row r="309" spans="1:46">
      <c r="A309" s="680"/>
      <c r="B309" s="2038"/>
      <c r="C309" s="2038"/>
      <c r="D309" s="682"/>
      <c r="E309" s="286"/>
      <c r="F309" s="287"/>
      <c r="G309" s="287"/>
      <c r="H309" s="287"/>
      <c r="I309" s="288"/>
      <c r="J309" s="286"/>
      <c r="K309" s="287"/>
      <c r="L309" s="287"/>
      <c r="M309" s="287"/>
      <c r="N309" s="288"/>
      <c r="O309" s="286"/>
      <c r="P309" s="289"/>
      <c r="Q309" s="670"/>
      <c r="R309" s="671"/>
      <c r="S309" s="649"/>
      <c r="T309" s="648"/>
      <c r="U309" s="648"/>
      <c r="V309" s="650"/>
      <c r="W309" s="492"/>
      <c r="X309" s="315"/>
      <c r="Y309" s="315"/>
      <c r="Z309" s="315"/>
      <c r="AA309" s="315"/>
      <c r="AB309" s="316"/>
      <c r="AC309" s="316"/>
      <c r="AT309" s="263"/>
    </row>
    <row r="310" spans="1:46">
      <c r="A310" s="680"/>
      <c r="B310" s="2038"/>
      <c r="C310" s="2038"/>
      <c r="D310" s="682"/>
      <c r="E310" s="286"/>
      <c r="F310" s="287"/>
      <c r="G310" s="287"/>
      <c r="H310" s="287"/>
      <c r="I310" s="288"/>
      <c r="J310" s="286"/>
      <c r="K310" s="287"/>
      <c r="L310" s="287"/>
      <c r="M310" s="287"/>
      <c r="N310" s="288"/>
      <c r="O310" s="286"/>
      <c r="P310" s="289"/>
      <c r="Q310" s="670"/>
      <c r="R310" s="671"/>
      <c r="S310" s="649"/>
      <c r="T310" s="648"/>
      <c r="U310" s="648"/>
      <c r="V310" s="650"/>
      <c r="W310" s="492"/>
      <c r="X310" s="315"/>
      <c r="Y310" s="315"/>
      <c r="Z310" s="315"/>
      <c r="AA310" s="315"/>
      <c r="AB310" s="316"/>
      <c r="AC310" s="316"/>
      <c r="AT310" s="263"/>
    </row>
    <row r="311" spans="1:46">
      <c r="A311" s="680"/>
      <c r="B311" s="2038"/>
      <c r="C311" s="2038"/>
      <c r="D311" s="682"/>
      <c r="E311" s="286"/>
      <c r="F311" s="287"/>
      <c r="G311" s="287"/>
      <c r="H311" s="287"/>
      <c r="I311" s="288"/>
      <c r="J311" s="286"/>
      <c r="K311" s="287"/>
      <c r="L311" s="287"/>
      <c r="M311" s="287"/>
      <c r="N311" s="288"/>
      <c r="O311" s="286"/>
      <c r="P311" s="289"/>
      <c r="Q311" s="670"/>
      <c r="R311" s="671"/>
      <c r="S311" s="649"/>
      <c r="T311" s="648"/>
      <c r="U311" s="648"/>
      <c r="V311" s="650"/>
      <c r="W311" s="492"/>
      <c r="X311" s="315"/>
      <c r="Y311" s="315"/>
      <c r="Z311" s="315"/>
      <c r="AA311" s="315"/>
      <c r="AB311" s="316"/>
      <c r="AC311" s="316"/>
      <c r="AT311" s="263"/>
    </row>
    <row r="312" spans="1:46">
      <c r="A312" s="680"/>
      <c r="B312" s="2038"/>
      <c r="C312" s="2038"/>
      <c r="D312" s="682"/>
      <c r="E312" s="424"/>
      <c r="F312" s="287"/>
      <c r="G312" s="287"/>
      <c r="H312" s="287"/>
      <c r="I312" s="288"/>
      <c r="J312" s="286"/>
      <c r="K312" s="287"/>
      <c r="L312" s="287"/>
      <c r="M312" s="287"/>
      <c r="N312" s="288"/>
      <c r="O312" s="286"/>
      <c r="P312" s="289"/>
      <c r="Q312" s="670"/>
      <c r="R312" s="671"/>
      <c r="S312" s="649"/>
      <c r="T312" s="672"/>
      <c r="U312" s="672"/>
      <c r="V312" s="673"/>
      <c r="W312" s="674"/>
      <c r="X312" s="315"/>
      <c r="Y312" s="315"/>
      <c r="Z312" s="315"/>
      <c r="AA312" s="315"/>
      <c r="AB312" s="316"/>
      <c r="AC312" s="316"/>
      <c r="AT312" s="263"/>
    </row>
    <row r="313" spans="1:46">
      <c r="A313" s="680"/>
      <c r="B313" s="2038"/>
      <c r="C313" s="2038"/>
      <c r="D313" s="682"/>
      <c r="E313" s="424"/>
      <c r="F313" s="287"/>
      <c r="G313" s="287"/>
      <c r="H313" s="287"/>
      <c r="I313" s="288"/>
      <c r="J313" s="286"/>
      <c r="K313" s="287"/>
      <c r="L313" s="287"/>
      <c r="M313" s="287"/>
      <c r="N313" s="288"/>
      <c r="O313" s="286"/>
      <c r="P313" s="289"/>
      <c r="Q313" s="670"/>
      <c r="R313" s="671"/>
      <c r="S313" s="650"/>
      <c r="T313" s="672"/>
      <c r="U313" s="672"/>
      <c r="V313" s="673"/>
      <c r="W313" s="674"/>
      <c r="X313" s="315"/>
      <c r="Y313" s="315"/>
      <c r="Z313" s="315"/>
      <c r="AA313" s="315"/>
      <c r="AB313" s="316"/>
      <c r="AC313" s="316"/>
      <c r="AT313" s="263"/>
    </row>
    <row r="314" spans="1:46">
      <c r="A314" s="680"/>
      <c r="B314" s="2038"/>
      <c r="C314" s="2038"/>
      <c r="D314" s="682"/>
      <c r="E314" s="286"/>
      <c r="F314" s="287"/>
      <c r="G314" s="287"/>
      <c r="H314" s="287"/>
      <c r="I314" s="288"/>
      <c r="J314" s="286"/>
      <c r="K314" s="287"/>
      <c r="L314" s="287"/>
      <c r="M314" s="287"/>
      <c r="N314" s="288"/>
      <c r="O314" s="286"/>
      <c r="P314" s="289"/>
      <c r="Q314" s="670"/>
      <c r="R314" s="671"/>
      <c r="S314" s="661"/>
      <c r="T314" s="675"/>
      <c r="U314" s="675"/>
      <c r="V314" s="676"/>
      <c r="W314" s="677"/>
      <c r="X314" s="315"/>
      <c r="Y314" s="315"/>
      <c r="Z314" s="315"/>
      <c r="AA314" s="315"/>
      <c r="AB314" s="316"/>
      <c r="AC314" s="316"/>
      <c r="AT314" s="263"/>
    </row>
    <row r="315" spans="1:46">
      <c r="A315" s="680"/>
      <c r="B315" s="2038"/>
      <c r="C315" s="2038"/>
      <c r="D315" s="682"/>
      <c r="E315" s="286"/>
      <c r="F315" s="287"/>
      <c r="G315" s="287"/>
      <c r="H315" s="287"/>
      <c r="I315" s="288"/>
      <c r="J315" s="286"/>
      <c r="K315" s="287"/>
      <c r="L315" s="287"/>
      <c r="M315" s="287"/>
      <c r="N315" s="288"/>
      <c r="O315" s="286"/>
      <c r="P315" s="289"/>
      <c r="Q315" s="670"/>
      <c r="R315" s="671"/>
      <c r="S315" s="650"/>
      <c r="T315" s="648"/>
      <c r="U315" s="648"/>
      <c r="V315" s="650"/>
      <c r="W315" s="492"/>
      <c r="X315" s="315"/>
      <c r="Y315" s="315"/>
      <c r="Z315" s="315"/>
      <c r="AA315" s="315"/>
      <c r="AB315" s="316"/>
      <c r="AC315" s="316"/>
      <c r="AT315" s="263"/>
    </row>
    <row r="316" spans="1:46">
      <c r="A316" s="680"/>
      <c r="B316" s="2038"/>
      <c r="C316" s="2038"/>
      <c r="D316" s="682"/>
      <c r="E316" s="286"/>
      <c r="F316" s="287"/>
      <c r="G316" s="287"/>
      <c r="H316" s="287"/>
      <c r="I316" s="288"/>
      <c r="J316" s="286"/>
      <c r="K316" s="287"/>
      <c r="L316" s="287"/>
      <c r="M316" s="287"/>
      <c r="N316" s="288"/>
      <c r="O316" s="286"/>
      <c r="P316" s="289"/>
      <c r="Q316" s="670"/>
      <c r="R316" s="671"/>
      <c r="S316" s="649"/>
      <c r="T316" s="648"/>
      <c r="U316" s="648"/>
      <c r="V316" s="650"/>
      <c r="W316" s="492"/>
      <c r="X316" s="315"/>
      <c r="Y316" s="315"/>
      <c r="Z316" s="315"/>
      <c r="AA316" s="315"/>
      <c r="AB316" s="316"/>
      <c r="AC316" s="316"/>
      <c r="AT316" s="263"/>
    </row>
    <row r="317" spans="1:46">
      <c r="A317" s="680"/>
      <c r="B317" s="2038"/>
      <c r="C317" s="2038"/>
      <c r="D317" s="682"/>
      <c r="E317" s="286"/>
      <c r="F317" s="287"/>
      <c r="G317" s="287"/>
      <c r="H317" s="287"/>
      <c r="I317" s="288"/>
      <c r="J317" s="286"/>
      <c r="K317" s="287"/>
      <c r="L317" s="287"/>
      <c r="M317" s="287"/>
      <c r="N317" s="288"/>
      <c r="O317" s="286"/>
      <c r="P317" s="289"/>
      <c r="Q317" s="670"/>
      <c r="R317" s="671"/>
      <c r="S317" s="649"/>
      <c r="T317" s="648"/>
      <c r="U317" s="648"/>
      <c r="V317" s="650"/>
      <c r="W317" s="492"/>
      <c r="X317" s="315"/>
      <c r="Y317" s="315"/>
      <c r="Z317" s="315"/>
      <c r="AA317" s="315"/>
      <c r="AB317" s="316"/>
      <c r="AC317" s="316"/>
      <c r="AT317" s="263"/>
    </row>
    <row r="318" spans="1:46">
      <c r="A318" s="680"/>
      <c r="B318" s="2038"/>
      <c r="C318" s="2038"/>
      <c r="D318" s="682"/>
      <c r="E318" s="424"/>
      <c r="F318" s="287"/>
      <c r="G318" s="287"/>
      <c r="H318" s="287"/>
      <c r="I318" s="288"/>
      <c r="J318" s="286"/>
      <c r="K318" s="287"/>
      <c r="L318" s="287"/>
      <c r="M318" s="287"/>
      <c r="N318" s="288"/>
      <c r="O318" s="286"/>
      <c r="P318" s="289"/>
      <c r="Q318" s="670"/>
      <c r="R318" s="671"/>
      <c r="S318" s="649"/>
      <c r="T318" s="648"/>
      <c r="U318" s="648"/>
      <c r="V318" s="650"/>
      <c r="W318" s="492"/>
      <c r="X318" s="315"/>
      <c r="Y318" s="315"/>
      <c r="Z318" s="315"/>
      <c r="AA318" s="315"/>
      <c r="AB318" s="316"/>
      <c r="AC318" s="316"/>
      <c r="AT318" s="263"/>
    </row>
    <row r="319" spans="1:46">
      <c r="A319" s="680"/>
      <c r="B319" s="2038"/>
      <c r="C319" s="2038"/>
      <c r="D319" s="682"/>
      <c r="E319" s="424"/>
      <c r="F319" s="287"/>
      <c r="G319" s="287"/>
      <c r="H319" s="287"/>
      <c r="I319" s="288"/>
      <c r="J319" s="286"/>
      <c r="K319" s="287"/>
      <c r="L319" s="287"/>
      <c r="M319" s="287"/>
      <c r="N319" s="288"/>
      <c r="O319" s="286"/>
      <c r="P319" s="289"/>
      <c r="Q319" s="670"/>
      <c r="R319" s="671"/>
      <c r="S319" s="649"/>
      <c r="T319" s="648"/>
      <c r="U319" s="648"/>
      <c r="V319" s="650"/>
      <c r="W319" s="492"/>
      <c r="X319" s="315"/>
      <c r="Y319" s="315"/>
      <c r="Z319" s="315"/>
      <c r="AA319" s="315"/>
      <c r="AB319" s="316"/>
      <c r="AC319" s="316"/>
      <c r="AT319" s="263"/>
    </row>
    <row r="320" spans="1:46">
      <c r="A320" s="680"/>
      <c r="B320" s="2038"/>
      <c r="C320" s="2038"/>
      <c r="D320" s="682"/>
      <c r="E320" s="286"/>
      <c r="F320" s="287"/>
      <c r="G320" s="287"/>
      <c r="H320" s="287"/>
      <c r="I320" s="288"/>
      <c r="J320" s="286"/>
      <c r="K320" s="287"/>
      <c r="L320" s="287"/>
      <c r="M320" s="287"/>
      <c r="N320" s="288"/>
      <c r="O320" s="286"/>
      <c r="P320" s="289"/>
      <c r="Q320" s="670"/>
      <c r="R320" s="671"/>
      <c r="S320" s="649"/>
      <c r="T320" s="648"/>
      <c r="U320" s="648"/>
      <c r="V320" s="650"/>
      <c r="W320" s="492"/>
      <c r="X320" s="315"/>
      <c r="Y320" s="315"/>
      <c r="Z320" s="315"/>
      <c r="AA320" s="315"/>
      <c r="AB320" s="316"/>
      <c r="AC320" s="316"/>
      <c r="AT320" s="263"/>
    </row>
    <row r="321" spans="1:46">
      <c r="A321" s="680"/>
      <c r="B321" s="2038"/>
      <c r="C321" s="2038"/>
      <c r="D321" s="682"/>
      <c r="E321" s="286"/>
      <c r="F321" s="287"/>
      <c r="G321" s="287"/>
      <c r="H321" s="287"/>
      <c r="I321" s="288"/>
      <c r="J321" s="286"/>
      <c r="K321" s="287"/>
      <c r="L321" s="287"/>
      <c r="M321" s="287"/>
      <c r="N321" s="288"/>
      <c r="O321" s="286"/>
      <c r="P321" s="289"/>
      <c r="Q321" s="670"/>
      <c r="R321" s="671"/>
      <c r="S321" s="649"/>
      <c r="T321" s="648"/>
      <c r="U321" s="648"/>
      <c r="V321" s="650"/>
      <c r="W321" s="492"/>
      <c r="X321" s="315"/>
      <c r="Y321" s="315"/>
      <c r="Z321" s="315"/>
      <c r="AA321" s="315"/>
      <c r="AB321" s="316"/>
      <c r="AC321" s="316"/>
      <c r="AT321" s="263"/>
    </row>
    <row r="322" spans="1:46">
      <c r="A322" s="680"/>
      <c r="B322" s="2038"/>
      <c r="C322" s="2038"/>
      <c r="D322" s="682"/>
      <c r="E322" s="286"/>
      <c r="F322" s="287"/>
      <c r="G322" s="287"/>
      <c r="H322" s="287"/>
      <c r="I322" s="288"/>
      <c r="J322" s="286"/>
      <c r="K322" s="287"/>
      <c r="L322" s="287"/>
      <c r="M322" s="287"/>
      <c r="N322" s="288"/>
      <c r="O322" s="286"/>
      <c r="P322" s="289"/>
      <c r="Q322" s="670"/>
      <c r="R322" s="671"/>
      <c r="S322" s="649"/>
      <c r="T322" s="648"/>
      <c r="U322" s="648"/>
      <c r="V322" s="650"/>
      <c r="W322" s="492"/>
      <c r="X322" s="315"/>
      <c r="Y322" s="315"/>
      <c r="Z322" s="315"/>
      <c r="AA322" s="315"/>
      <c r="AB322" s="316"/>
      <c r="AC322" s="316"/>
      <c r="AT322" s="263"/>
    </row>
    <row r="323" spans="1:46">
      <c r="A323" s="680"/>
      <c r="B323" s="2038"/>
      <c r="C323" s="2038"/>
      <c r="D323" s="682"/>
      <c r="E323" s="286"/>
      <c r="F323" s="287"/>
      <c r="G323" s="287"/>
      <c r="H323" s="287"/>
      <c r="I323" s="288"/>
      <c r="J323" s="286"/>
      <c r="K323" s="287"/>
      <c r="L323" s="287"/>
      <c r="M323" s="287"/>
      <c r="N323" s="288"/>
      <c r="O323" s="286"/>
      <c r="P323" s="289"/>
      <c r="Q323" s="670"/>
      <c r="R323" s="671"/>
      <c r="S323" s="649"/>
      <c r="T323" s="672"/>
      <c r="U323" s="672"/>
      <c r="V323" s="673"/>
      <c r="W323" s="674"/>
      <c r="X323" s="315"/>
      <c r="Y323" s="315"/>
      <c r="Z323" s="315"/>
      <c r="AA323" s="315"/>
      <c r="AB323" s="316"/>
      <c r="AC323" s="316"/>
      <c r="AT323" s="263"/>
    </row>
    <row r="324" spans="1:46">
      <c r="A324" s="680"/>
      <c r="B324" s="2038"/>
      <c r="C324" s="2038"/>
      <c r="D324" s="682"/>
      <c r="E324" s="286"/>
      <c r="F324" s="287"/>
      <c r="G324" s="287"/>
      <c r="H324" s="287"/>
      <c r="I324" s="288"/>
      <c r="J324" s="286"/>
      <c r="K324" s="287"/>
      <c r="L324" s="287"/>
      <c r="M324" s="287"/>
      <c r="N324" s="288"/>
      <c r="O324" s="286"/>
      <c r="P324" s="289"/>
      <c r="Q324" s="670"/>
      <c r="R324" s="671"/>
      <c r="S324" s="650"/>
      <c r="T324" s="672"/>
      <c r="U324" s="672"/>
      <c r="V324" s="673"/>
      <c r="W324" s="674"/>
      <c r="X324" s="315"/>
      <c r="Y324" s="315"/>
      <c r="Z324" s="315"/>
      <c r="AA324" s="315"/>
      <c r="AB324" s="316"/>
      <c r="AC324" s="316"/>
      <c r="AT324" s="263"/>
    </row>
    <row r="325" spans="1:46">
      <c r="A325" s="680"/>
      <c r="B325" s="2038"/>
      <c r="C325" s="2038"/>
      <c r="D325" s="682"/>
      <c r="E325" s="286"/>
      <c r="F325" s="287"/>
      <c r="G325" s="287"/>
      <c r="H325" s="287"/>
      <c r="I325" s="288"/>
      <c r="J325" s="286"/>
      <c r="K325" s="287"/>
      <c r="L325" s="287"/>
      <c r="M325" s="287"/>
      <c r="N325" s="288"/>
      <c r="O325" s="286"/>
      <c r="P325" s="289"/>
      <c r="Q325" s="670"/>
      <c r="R325" s="671"/>
      <c r="S325" s="661"/>
      <c r="T325" s="675"/>
      <c r="U325" s="675"/>
      <c r="V325" s="676"/>
      <c r="W325" s="677"/>
      <c r="X325" s="315"/>
      <c r="Y325" s="315"/>
      <c r="Z325" s="315"/>
      <c r="AA325" s="315"/>
      <c r="AB325" s="316"/>
      <c r="AC325" s="316"/>
      <c r="AT325" s="263"/>
    </row>
    <row r="326" spans="1:46">
      <c r="A326" s="680"/>
      <c r="B326" s="2038"/>
      <c r="C326" s="2038"/>
      <c r="D326" s="682"/>
      <c r="E326" s="286"/>
      <c r="F326" s="287"/>
      <c r="G326" s="287"/>
      <c r="H326" s="287"/>
      <c r="I326" s="288"/>
      <c r="J326" s="286"/>
      <c r="K326" s="287"/>
      <c r="L326" s="287"/>
      <c r="M326" s="287"/>
      <c r="N326" s="288"/>
      <c r="O326" s="286"/>
      <c r="P326" s="289"/>
      <c r="Q326" s="670"/>
      <c r="R326" s="671"/>
      <c r="S326" s="650"/>
      <c r="T326" s="648"/>
      <c r="U326" s="648"/>
      <c r="V326" s="650"/>
      <c r="W326" s="492"/>
      <c r="X326" s="315"/>
      <c r="Y326" s="315"/>
      <c r="Z326" s="315"/>
      <c r="AA326" s="315"/>
      <c r="AB326" s="316"/>
      <c r="AC326" s="316"/>
      <c r="AT326" s="263"/>
    </row>
    <row r="327" spans="1:46">
      <c r="A327" s="680"/>
      <c r="B327" s="2038"/>
      <c r="C327" s="2038"/>
      <c r="D327" s="682"/>
      <c r="E327" s="286"/>
      <c r="F327" s="287"/>
      <c r="G327" s="287"/>
      <c r="H327" s="287"/>
      <c r="I327" s="288"/>
      <c r="J327" s="286"/>
      <c r="K327" s="287"/>
      <c r="L327" s="287"/>
      <c r="M327" s="287"/>
      <c r="N327" s="288"/>
      <c r="O327" s="286"/>
      <c r="P327" s="289"/>
      <c r="Q327" s="670"/>
      <c r="R327" s="671"/>
      <c r="S327" s="649"/>
      <c r="T327" s="648"/>
      <c r="U327" s="648"/>
      <c r="V327" s="650"/>
      <c r="W327" s="492"/>
      <c r="X327" s="315"/>
      <c r="Y327" s="315"/>
      <c r="Z327" s="315"/>
      <c r="AA327" s="315"/>
      <c r="AB327" s="316"/>
      <c r="AC327" s="316"/>
      <c r="AT327" s="263"/>
    </row>
    <row r="328" spans="1:46">
      <c r="A328" s="680"/>
      <c r="B328" s="2038"/>
      <c r="C328" s="2038"/>
      <c r="D328" s="682"/>
      <c r="E328" s="286"/>
      <c r="F328" s="287"/>
      <c r="G328" s="287"/>
      <c r="H328" s="287"/>
      <c r="I328" s="288"/>
      <c r="J328" s="286"/>
      <c r="K328" s="287"/>
      <c r="L328" s="287"/>
      <c r="M328" s="287"/>
      <c r="N328" s="288"/>
      <c r="O328" s="286"/>
      <c r="P328" s="289"/>
      <c r="Q328" s="670"/>
      <c r="R328" s="671"/>
      <c r="S328" s="649"/>
      <c r="T328" s="648"/>
      <c r="U328" s="648"/>
      <c r="V328" s="650"/>
      <c r="W328" s="492"/>
      <c r="X328" s="315"/>
      <c r="Y328" s="315"/>
      <c r="Z328" s="315"/>
      <c r="AA328" s="315"/>
      <c r="AB328" s="316"/>
      <c r="AC328" s="316"/>
      <c r="AT328" s="263"/>
    </row>
    <row r="329" spans="1:46">
      <c r="A329" s="680"/>
      <c r="B329" s="2038"/>
      <c r="C329" s="2038"/>
      <c r="D329" s="682"/>
      <c r="E329" s="286"/>
      <c r="F329" s="287"/>
      <c r="G329" s="287"/>
      <c r="H329" s="287"/>
      <c r="I329" s="288"/>
      <c r="J329" s="286"/>
      <c r="K329" s="287"/>
      <c r="L329" s="287"/>
      <c r="M329" s="287"/>
      <c r="N329" s="288"/>
      <c r="O329" s="286"/>
      <c r="P329" s="289"/>
      <c r="Q329" s="670"/>
      <c r="R329" s="671"/>
      <c r="S329" s="649"/>
      <c r="T329" s="648"/>
      <c r="U329" s="648"/>
      <c r="V329" s="650"/>
      <c r="W329" s="492"/>
      <c r="X329" s="315"/>
      <c r="Y329" s="315"/>
      <c r="Z329" s="315"/>
      <c r="AA329" s="315"/>
      <c r="AB329" s="316"/>
      <c r="AC329" s="316"/>
      <c r="AT329" s="263"/>
    </row>
    <row r="330" spans="1:46">
      <c r="A330" s="680"/>
      <c r="B330" s="2038"/>
      <c r="C330" s="2038"/>
      <c r="D330" s="682"/>
      <c r="E330" s="286"/>
      <c r="F330" s="287"/>
      <c r="G330" s="287"/>
      <c r="H330" s="287"/>
      <c r="I330" s="288"/>
      <c r="J330" s="286"/>
      <c r="K330" s="287"/>
      <c r="L330" s="287"/>
      <c r="M330" s="287"/>
      <c r="N330" s="288"/>
      <c r="O330" s="286"/>
      <c r="P330" s="289"/>
      <c r="Q330" s="670"/>
      <c r="R330" s="671"/>
      <c r="S330" s="649"/>
      <c r="T330" s="648"/>
      <c r="U330" s="648"/>
      <c r="V330" s="650"/>
      <c r="W330" s="492"/>
      <c r="X330" s="315"/>
      <c r="Y330" s="315"/>
      <c r="Z330" s="315"/>
      <c r="AA330" s="315"/>
      <c r="AB330" s="316"/>
      <c r="AC330" s="316"/>
      <c r="AT330" s="263"/>
    </row>
    <row r="331" spans="1:46">
      <c r="A331" s="680"/>
      <c r="B331" s="2038"/>
      <c r="C331" s="2038"/>
      <c r="D331" s="682"/>
      <c r="E331" s="286"/>
      <c r="F331" s="287"/>
      <c r="G331" s="287"/>
      <c r="H331" s="287"/>
      <c r="I331" s="288"/>
      <c r="J331" s="286"/>
      <c r="K331" s="287"/>
      <c r="L331" s="287"/>
      <c r="M331" s="287"/>
      <c r="N331" s="288"/>
      <c r="O331" s="286"/>
      <c r="P331" s="289"/>
      <c r="Q331" s="670"/>
      <c r="R331" s="671"/>
      <c r="S331" s="649"/>
      <c r="T331" s="648"/>
      <c r="U331" s="648"/>
      <c r="V331" s="650"/>
      <c r="W331" s="492"/>
      <c r="X331" s="315"/>
      <c r="Y331" s="315"/>
      <c r="Z331" s="315"/>
      <c r="AA331" s="315"/>
      <c r="AB331" s="316"/>
      <c r="AC331" s="316"/>
      <c r="AT331" s="263"/>
    </row>
    <row r="332" spans="1:46">
      <c r="A332" s="680"/>
      <c r="B332" s="2038"/>
      <c r="C332" s="2038"/>
      <c r="D332" s="682"/>
      <c r="E332" s="286"/>
      <c r="F332" s="287"/>
      <c r="G332" s="287"/>
      <c r="H332" s="287"/>
      <c r="I332" s="288"/>
      <c r="J332" s="286"/>
      <c r="K332" s="287"/>
      <c r="L332" s="287"/>
      <c r="M332" s="287"/>
      <c r="N332" s="288"/>
      <c r="O332" s="286"/>
      <c r="P332" s="289"/>
      <c r="Q332" s="670"/>
      <c r="R332" s="671"/>
      <c r="S332" s="649"/>
      <c r="T332" s="648"/>
      <c r="U332" s="648"/>
      <c r="V332" s="650"/>
      <c r="W332" s="492"/>
      <c r="X332" s="315"/>
      <c r="Y332" s="315"/>
      <c r="Z332" s="315"/>
      <c r="AA332" s="315"/>
      <c r="AB332" s="316"/>
      <c r="AC332" s="316"/>
      <c r="AT332" s="263"/>
    </row>
    <row r="333" spans="1:46">
      <c r="A333" s="680"/>
      <c r="B333" s="2038"/>
      <c r="C333" s="2038"/>
      <c r="D333" s="682"/>
      <c r="E333" s="286"/>
      <c r="F333" s="287"/>
      <c r="G333" s="287"/>
      <c r="H333" s="287"/>
      <c r="I333" s="288"/>
      <c r="J333" s="286"/>
      <c r="K333" s="287"/>
      <c r="L333" s="287"/>
      <c r="M333" s="287"/>
      <c r="N333" s="288"/>
      <c r="O333" s="286"/>
      <c r="P333" s="289"/>
      <c r="Q333" s="670"/>
      <c r="R333" s="671"/>
      <c r="S333" s="649"/>
      <c r="T333" s="648"/>
      <c r="U333" s="648"/>
      <c r="V333" s="650"/>
      <c r="W333" s="492"/>
      <c r="X333" s="315"/>
      <c r="Y333" s="315"/>
      <c r="Z333" s="315"/>
      <c r="AA333" s="315"/>
      <c r="AB333" s="316"/>
      <c r="AC333" s="316"/>
      <c r="AT333" s="263"/>
    </row>
    <row r="334" spans="1:46">
      <c r="A334" s="680"/>
      <c r="B334" s="2038"/>
      <c r="C334" s="2038"/>
      <c r="D334" s="682"/>
      <c r="E334" s="286"/>
      <c r="F334" s="287"/>
      <c r="G334" s="287"/>
      <c r="H334" s="287"/>
      <c r="I334" s="288"/>
      <c r="J334" s="286"/>
      <c r="K334" s="287"/>
      <c r="L334" s="287"/>
      <c r="M334" s="287"/>
      <c r="N334" s="288"/>
      <c r="O334" s="286"/>
      <c r="P334" s="289"/>
      <c r="Q334" s="670"/>
      <c r="R334" s="671"/>
      <c r="S334" s="649"/>
      <c r="T334" s="672"/>
      <c r="U334" s="672"/>
      <c r="V334" s="673"/>
      <c r="W334" s="674"/>
      <c r="X334" s="315"/>
      <c r="Y334" s="315"/>
      <c r="Z334" s="315"/>
      <c r="AA334" s="315"/>
      <c r="AB334" s="316"/>
      <c r="AC334" s="316"/>
      <c r="AT334" s="263"/>
    </row>
    <row r="335" spans="1:46">
      <c r="A335" s="680"/>
      <c r="B335" s="2038"/>
      <c r="C335" s="2038"/>
      <c r="D335" s="682"/>
      <c r="E335" s="286"/>
      <c r="F335" s="287"/>
      <c r="G335" s="287"/>
      <c r="H335" s="287"/>
      <c r="I335" s="288"/>
      <c r="J335" s="286"/>
      <c r="K335" s="287"/>
      <c r="L335" s="287"/>
      <c r="M335" s="287"/>
      <c r="N335" s="288"/>
      <c r="O335" s="286"/>
      <c r="P335" s="289"/>
      <c r="Q335" s="670"/>
      <c r="R335" s="671"/>
      <c r="S335" s="650"/>
      <c r="T335" s="672"/>
      <c r="U335" s="672"/>
      <c r="V335" s="673"/>
      <c r="W335" s="674"/>
      <c r="X335" s="315"/>
      <c r="Y335" s="315"/>
      <c r="Z335" s="315"/>
      <c r="AA335" s="315"/>
      <c r="AB335" s="316"/>
      <c r="AC335" s="316"/>
      <c r="AT335" s="263"/>
    </row>
    <row r="336" spans="1:46">
      <c r="A336" s="680"/>
      <c r="B336" s="2038"/>
      <c r="C336" s="2038"/>
      <c r="D336" s="682"/>
      <c r="E336" s="286"/>
      <c r="F336" s="287"/>
      <c r="G336" s="287"/>
      <c r="H336" s="287"/>
      <c r="I336" s="288"/>
      <c r="J336" s="286"/>
      <c r="K336" s="287"/>
      <c r="L336" s="287"/>
      <c r="M336" s="287"/>
      <c r="N336" s="288"/>
      <c r="O336" s="286"/>
      <c r="P336" s="289"/>
      <c r="Q336" s="670"/>
      <c r="R336" s="671"/>
      <c r="S336" s="661"/>
      <c r="T336" s="675"/>
      <c r="U336" s="675"/>
      <c r="V336" s="676"/>
      <c r="W336" s="677"/>
      <c r="X336" s="315"/>
      <c r="Y336" s="315"/>
      <c r="Z336" s="315"/>
      <c r="AA336" s="315"/>
      <c r="AB336" s="316"/>
      <c r="AC336" s="316"/>
      <c r="AT336" s="263"/>
    </row>
    <row r="337" spans="1:46">
      <c r="A337" s="680"/>
      <c r="B337" s="2038"/>
      <c r="C337" s="2038"/>
      <c r="D337" s="682"/>
      <c r="E337" s="286"/>
      <c r="F337" s="287"/>
      <c r="G337" s="287"/>
      <c r="H337" s="287"/>
      <c r="I337" s="288"/>
      <c r="J337" s="286"/>
      <c r="K337" s="287"/>
      <c r="L337" s="287"/>
      <c r="M337" s="287"/>
      <c r="N337" s="288"/>
      <c r="O337" s="286"/>
      <c r="P337" s="289"/>
      <c r="Q337" s="670"/>
      <c r="R337" s="671"/>
      <c r="S337" s="650"/>
      <c r="T337" s="648"/>
      <c r="U337" s="648"/>
      <c r="V337" s="650"/>
      <c r="W337" s="492"/>
      <c r="X337" s="315"/>
      <c r="Y337" s="315"/>
      <c r="Z337" s="315"/>
      <c r="AA337" s="315"/>
      <c r="AB337" s="316"/>
      <c r="AC337" s="316"/>
      <c r="AT337" s="263"/>
    </row>
    <row r="338" spans="1:46">
      <c r="A338" s="680"/>
      <c r="B338" s="2038"/>
      <c r="C338" s="2038"/>
      <c r="D338" s="682"/>
      <c r="E338" s="286"/>
      <c r="F338" s="287"/>
      <c r="G338" s="287"/>
      <c r="H338" s="287"/>
      <c r="I338" s="288"/>
      <c r="J338" s="286"/>
      <c r="K338" s="287"/>
      <c r="L338" s="287"/>
      <c r="M338" s="287"/>
      <c r="N338" s="288"/>
      <c r="O338" s="286"/>
      <c r="P338" s="289"/>
      <c r="Q338" s="670"/>
      <c r="R338" s="671"/>
      <c r="S338" s="649"/>
      <c r="T338" s="648"/>
      <c r="U338" s="648"/>
      <c r="V338" s="650"/>
      <c r="W338" s="492"/>
      <c r="X338" s="315"/>
      <c r="Y338" s="315"/>
      <c r="Z338" s="315"/>
      <c r="AA338" s="315"/>
      <c r="AB338" s="316"/>
      <c r="AC338" s="316"/>
      <c r="AT338" s="263"/>
    </row>
    <row r="339" spans="1:46">
      <c r="A339" s="680"/>
      <c r="B339" s="2038"/>
      <c r="C339" s="2038"/>
      <c r="D339" s="682"/>
      <c r="E339" s="286"/>
      <c r="F339" s="287"/>
      <c r="G339" s="287"/>
      <c r="H339" s="287"/>
      <c r="I339" s="288"/>
      <c r="J339" s="286"/>
      <c r="K339" s="287"/>
      <c r="L339" s="287"/>
      <c r="M339" s="287"/>
      <c r="N339" s="288"/>
      <c r="O339" s="286"/>
      <c r="P339" s="289"/>
      <c r="Q339" s="670"/>
      <c r="R339" s="671"/>
      <c r="S339" s="649"/>
      <c r="T339" s="648"/>
      <c r="U339" s="648"/>
      <c r="V339" s="650"/>
      <c r="W339" s="492"/>
      <c r="X339" s="315"/>
      <c r="Y339" s="315"/>
      <c r="Z339" s="315"/>
      <c r="AA339" s="315"/>
      <c r="AB339" s="316"/>
      <c r="AC339" s="316"/>
      <c r="AT339" s="263"/>
    </row>
    <row r="340" spans="1:46">
      <c r="A340" s="680"/>
      <c r="B340" s="2038"/>
      <c r="C340" s="2038"/>
      <c r="D340" s="682"/>
      <c r="E340" s="286"/>
      <c r="F340" s="287"/>
      <c r="G340" s="287"/>
      <c r="H340" s="287"/>
      <c r="I340" s="288"/>
      <c r="J340" s="286"/>
      <c r="K340" s="287"/>
      <c r="L340" s="287"/>
      <c r="M340" s="287"/>
      <c r="N340" s="288"/>
      <c r="O340" s="286"/>
      <c r="P340" s="289"/>
      <c r="Q340" s="670"/>
      <c r="R340" s="671"/>
      <c r="S340" s="649"/>
      <c r="T340" s="648"/>
      <c r="U340" s="648"/>
      <c r="V340" s="650"/>
      <c r="W340" s="492"/>
      <c r="X340" s="315"/>
      <c r="Y340" s="315"/>
      <c r="Z340" s="315"/>
      <c r="AA340" s="315"/>
      <c r="AB340" s="316"/>
      <c r="AC340" s="316"/>
      <c r="AT340" s="263"/>
    </row>
    <row r="341" spans="1:46">
      <c r="A341" s="680"/>
      <c r="B341" s="2038"/>
      <c r="C341" s="2038"/>
      <c r="D341" s="682"/>
      <c r="E341" s="286"/>
      <c r="F341" s="287"/>
      <c r="G341" s="287"/>
      <c r="H341" s="287"/>
      <c r="I341" s="288"/>
      <c r="J341" s="286"/>
      <c r="K341" s="287"/>
      <c r="L341" s="287"/>
      <c r="M341" s="287"/>
      <c r="N341" s="288"/>
      <c r="O341" s="286"/>
      <c r="P341" s="289"/>
      <c r="Q341" s="670"/>
      <c r="R341" s="671"/>
      <c r="S341" s="649"/>
      <c r="T341" s="648"/>
      <c r="U341" s="648"/>
      <c r="V341" s="650"/>
      <c r="W341" s="492"/>
      <c r="X341" s="315"/>
      <c r="Y341" s="315"/>
      <c r="Z341" s="315"/>
      <c r="AA341" s="315"/>
      <c r="AB341" s="316"/>
      <c r="AC341" s="316"/>
      <c r="AT341" s="263"/>
    </row>
    <row r="342" spans="1:46">
      <c r="A342" s="680"/>
      <c r="B342" s="2038"/>
      <c r="C342" s="2038"/>
      <c r="D342" s="682"/>
      <c r="E342" s="286"/>
      <c r="F342" s="287"/>
      <c r="G342" s="287"/>
      <c r="H342" s="287"/>
      <c r="I342" s="288"/>
      <c r="J342" s="286"/>
      <c r="K342" s="287"/>
      <c r="L342" s="287"/>
      <c r="M342" s="287"/>
      <c r="N342" s="288"/>
      <c r="O342" s="286"/>
      <c r="P342" s="289"/>
      <c r="Q342" s="670"/>
      <c r="R342" s="671"/>
      <c r="S342" s="649"/>
      <c r="T342" s="648"/>
      <c r="U342" s="648"/>
      <c r="V342" s="650"/>
      <c r="W342" s="492"/>
      <c r="X342" s="315"/>
      <c r="Y342" s="315"/>
      <c r="Z342" s="315"/>
      <c r="AA342" s="315"/>
      <c r="AB342" s="316"/>
      <c r="AC342" s="316"/>
      <c r="AT342" s="263"/>
    </row>
    <row r="343" spans="1:46">
      <c r="A343" s="680"/>
      <c r="B343" s="2038"/>
      <c r="C343" s="2038"/>
      <c r="D343" s="682"/>
      <c r="E343" s="286"/>
      <c r="F343" s="287"/>
      <c r="G343" s="287"/>
      <c r="H343" s="287"/>
      <c r="I343" s="288"/>
      <c r="J343" s="286"/>
      <c r="K343" s="287"/>
      <c r="L343" s="287"/>
      <c r="M343" s="287"/>
      <c r="N343" s="288"/>
      <c r="O343" s="286"/>
      <c r="P343" s="289"/>
      <c r="Q343" s="670"/>
      <c r="R343" s="671"/>
      <c r="S343" s="649"/>
      <c r="T343" s="648"/>
      <c r="U343" s="648"/>
      <c r="V343" s="650"/>
      <c r="W343" s="492"/>
      <c r="X343" s="315"/>
      <c r="Y343" s="315"/>
      <c r="Z343" s="315"/>
      <c r="AA343" s="315"/>
      <c r="AB343" s="316"/>
      <c r="AC343" s="316"/>
      <c r="AT343" s="263"/>
    </row>
    <row r="344" spans="1:46">
      <c r="A344" s="680"/>
      <c r="B344" s="2038"/>
      <c r="C344" s="2038"/>
      <c r="D344" s="682"/>
      <c r="E344" s="286"/>
      <c r="F344" s="287"/>
      <c r="G344" s="287"/>
      <c r="H344" s="287"/>
      <c r="I344" s="288"/>
      <c r="J344" s="286"/>
      <c r="K344" s="287"/>
      <c r="L344" s="287"/>
      <c r="M344" s="287"/>
      <c r="N344" s="288"/>
      <c r="O344" s="286"/>
      <c r="P344" s="289"/>
      <c r="Q344" s="670"/>
      <c r="R344" s="671"/>
      <c r="S344" s="649"/>
      <c r="T344" s="648"/>
      <c r="U344" s="648"/>
      <c r="V344" s="650"/>
      <c r="W344" s="492"/>
      <c r="X344" s="315"/>
      <c r="Y344" s="315"/>
      <c r="Z344" s="315"/>
      <c r="AA344" s="315"/>
      <c r="AB344" s="316"/>
      <c r="AC344" s="316"/>
      <c r="AT344" s="263"/>
    </row>
    <row r="345" spans="1:46">
      <c r="A345" s="680"/>
      <c r="B345" s="2038"/>
      <c r="C345" s="2038"/>
      <c r="D345" s="682"/>
      <c r="E345" s="286"/>
      <c r="F345" s="287"/>
      <c r="G345" s="287"/>
      <c r="H345" s="287"/>
      <c r="I345" s="288"/>
      <c r="J345" s="286"/>
      <c r="K345" s="287"/>
      <c r="L345" s="287"/>
      <c r="M345" s="287"/>
      <c r="N345" s="288"/>
      <c r="O345" s="286"/>
      <c r="P345" s="289"/>
      <c r="Q345" s="670"/>
      <c r="R345" s="671"/>
      <c r="S345" s="649"/>
      <c r="T345" s="672"/>
      <c r="U345" s="672"/>
      <c r="V345" s="673"/>
      <c r="W345" s="674"/>
      <c r="X345" s="315"/>
      <c r="Y345" s="315"/>
      <c r="Z345" s="315"/>
      <c r="AA345" s="315"/>
      <c r="AB345" s="316"/>
      <c r="AC345" s="316"/>
      <c r="AT345" s="263"/>
    </row>
    <row r="346" spans="1:46">
      <c r="A346" s="680"/>
      <c r="B346" s="2038"/>
      <c r="C346" s="2038"/>
      <c r="D346" s="682"/>
      <c r="E346" s="286"/>
      <c r="F346" s="287"/>
      <c r="G346" s="287"/>
      <c r="H346" s="287"/>
      <c r="I346" s="288"/>
      <c r="J346" s="286"/>
      <c r="K346" s="287"/>
      <c r="L346" s="287"/>
      <c r="M346" s="287"/>
      <c r="N346" s="288"/>
      <c r="O346" s="286"/>
      <c r="P346" s="289"/>
      <c r="Q346" s="670"/>
      <c r="R346" s="671"/>
      <c r="S346" s="650"/>
      <c r="T346" s="672"/>
      <c r="U346" s="672"/>
      <c r="V346" s="673"/>
      <c r="W346" s="674"/>
      <c r="X346" s="315"/>
      <c r="Y346" s="315"/>
      <c r="Z346" s="315"/>
      <c r="AA346" s="315"/>
      <c r="AB346" s="316"/>
      <c r="AC346" s="316"/>
      <c r="AT346" s="263"/>
    </row>
    <row r="347" spans="1:46">
      <c r="A347" s="680"/>
      <c r="B347" s="2038"/>
      <c r="C347" s="2038"/>
      <c r="D347" s="682"/>
      <c r="E347" s="286"/>
      <c r="F347" s="287"/>
      <c r="G347" s="287"/>
      <c r="H347" s="287"/>
      <c r="I347" s="288"/>
      <c r="J347" s="286"/>
      <c r="K347" s="287"/>
      <c r="L347" s="287"/>
      <c r="M347" s="287"/>
      <c r="N347" s="288"/>
      <c r="O347" s="286"/>
      <c r="P347" s="289"/>
      <c r="Q347" s="670"/>
      <c r="R347" s="671"/>
      <c r="S347" s="661"/>
      <c r="T347" s="675"/>
      <c r="U347" s="675"/>
      <c r="V347" s="676"/>
      <c r="W347" s="677"/>
      <c r="X347" s="315"/>
      <c r="Y347" s="315"/>
      <c r="Z347" s="315"/>
      <c r="AA347" s="315"/>
      <c r="AB347" s="316"/>
      <c r="AC347" s="316"/>
      <c r="AT347" s="263"/>
    </row>
    <row r="348" spans="1:46" ht="15.75" customHeight="1">
      <c r="A348" s="680"/>
      <c r="B348" s="2038"/>
      <c r="C348" s="2038"/>
      <c r="D348" s="682"/>
      <c r="E348" s="286"/>
      <c r="F348" s="287"/>
      <c r="G348" s="287"/>
      <c r="H348" s="287"/>
      <c r="I348" s="288"/>
      <c r="J348" s="286"/>
      <c r="K348" s="287"/>
      <c r="L348" s="287"/>
      <c r="M348" s="287"/>
      <c r="N348" s="288"/>
      <c r="O348" s="286"/>
      <c r="P348" s="289"/>
      <c r="Q348" s="670"/>
      <c r="R348" s="671"/>
      <c r="S348" s="649"/>
      <c r="T348" s="648"/>
      <c r="U348" s="648"/>
      <c r="V348" s="650"/>
      <c r="W348" s="492"/>
      <c r="X348" s="315"/>
      <c r="Y348" s="315"/>
      <c r="Z348" s="315"/>
      <c r="AA348" s="315"/>
      <c r="AB348" s="316"/>
      <c r="AC348" s="316"/>
      <c r="AT348" s="263"/>
    </row>
    <row r="349" spans="1:46">
      <c r="A349" s="680"/>
      <c r="B349" s="2038"/>
      <c r="C349" s="2038"/>
      <c r="D349" s="682"/>
      <c r="E349" s="286"/>
      <c r="F349" s="287"/>
      <c r="G349" s="287"/>
      <c r="H349" s="287"/>
      <c r="I349" s="288"/>
      <c r="J349" s="286"/>
      <c r="K349" s="287"/>
      <c r="L349" s="287"/>
      <c r="M349" s="287"/>
      <c r="N349" s="288"/>
      <c r="O349" s="286"/>
      <c r="P349" s="289"/>
      <c r="Q349" s="670"/>
      <c r="R349" s="671"/>
      <c r="S349" s="649"/>
      <c r="T349" s="648"/>
      <c r="U349" s="648"/>
      <c r="V349" s="650"/>
      <c r="W349" s="492"/>
      <c r="X349" s="315"/>
      <c r="Y349" s="315"/>
      <c r="Z349" s="315"/>
      <c r="AA349" s="315"/>
      <c r="AB349" s="316"/>
      <c r="AC349" s="316"/>
      <c r="AT349" s="263"/>
    </row>
    <row r="350" spans="1:46">
      <c r="A350" s="680"/>
      <c r="B350" s="2038"/>
      <c r="C350" s="2038"/>
      <c r="D350" s="682"/>
      <c r="E350" s="286"/>
      <c r="F350" s="287"/>
      <c r="G350" s="287"/>
      <c r="H350" s="287"/>
      <c r="I350" s="288"/>
      <c r="J350" s="286"/>
      <c r="K350" s="287"/>
      <c r="L350" s="287"/>
      <c r="M350" s="287"/>
      <c r="N350" s="288"/>
      <c r="O350" s="286"/>
      <c r="P350" s="289"/>
      <c r="Q350" s="670"/>
      <c r="R350" s="671"/>
      <c r="S350" s="649"/>
      <c r="T350" s="648"/>
      <c r="U350" s="648"/>
      <c r="V350" s="650"/>
      <c r="W350" s="492"/>
      <c r="X350" s="315"/>
      <c r="Y350" s="315"/>
      <c r="Z350" s="315"/>
      <c r="AA350" s="315"/>
      <c r="AB350" s="316"/>
      <c r="AC350" s="316"/>
      <c r="AT350" s="263"/>
    </row>
    <row r="351" spans="1:46">
      <c r="A351" s="680"/>
      <c r="B351" s="2038"/>
      <c r="C351" s="2038"/>
      <c r="D351" s="682"/>
      <c r="E351" s="286"/>
      <c r="F351" s="287"/>
      <c r="G351" s="287"/>
      <c r="H351" s="287"/>
      <c r="I351" s="288"/>
      <c r="J351" s="286"/>
      <c r="K351" s="287"/>
      <c r="L351" s="287"/>
      <c r="M351" s="287"/>
      <c r="N351" s="288"/>
      <c r="O351" s="286"/>
      <c r="P351" s="289"/>
      <c r="Q351" s="670"/>
      <c r="R351" s="671"/>
      <c r="S351" s="649"/>
      <c r="T351" s="648"/>
      <c r="U351" s="648"/>
      <c r="V351" s="650"/>
      <c r="W351" s="492"/>
      <c r="X351" s="315"/>
      <c r="Y351" s="315"/>
      <c r="Z351" s="315"/>
      <c r="AA351" s="315"/>
      <c r="AB351" s="316"/>
      <c r="AC351" s="316"/>
      <c r="AT351" s="263"/>
    </row>
    <row r="352" spans="1:46">
      <c r="A352" s="680"/>
      <c r="B352" s="2038"/>
      <c r="C352" s="2038"/>
      <c r="D352" s="682"/>
      <c r="E352" s="286"/>
      <c r="F352" s="287"/>
      <c r="G352" s="287"/>
      <c r="H352" s="287"/>
      <c r="I352" s="288"/>
      <c r="J352" s="286"/>
      <c r="K352" s="287"/>
      <c r="L352" s="287"/>
      <c r="M352" s="287"/>
      <c r="N352" s="288"/>
      <c r="O352" s="286"/>
      <c r="P352" s="289"/>
      <c r="Q352" s="670"/>
      <c r="R352" s="671"/>
      <c r="S352" s="649"/>
      <c r="T352" s="648"/>
      <c r="U352" s="648"/>
      <c r="V352" s="650"/>
      <c r="W352" s="492"/>
      <c r="X352" s="315"/>
      <c r="Y352" s="315"/>
      <c r="Z352" s="315"/>
      <c r="AA352" s="315"/>
      <c r="AB352" s="316"/>
      <c r="AC352" s="316"/>
      <c r="AT352" s="263"/>
    </row>
    <row r="353" spans="1:46">
      <c r="A353" s="680"/>
      <c r="B353" s="2038"/>
      <c r="C353" s="2038"/>
      <c r="D353" s="682"/>
      <c r="E353" s="286"/>
      <c r="F353" s="287"/>
      <c r="G353" s="287"/>
      <c r="H353" s="287"/>
      <c r="I353" s="288"/>
      <c r="J353" s="286"/>
      <c r="K353" s="287"/>
      <c r="L353" s="287"/>
      <c r="M353" s="287"/>
      <c r="N353" s="288"/>
      <c r="O353" s="286"/>
      <c r="P353" s="289"/>
      <c r="Q353" s="670"/>
      <c r="R353" s="671"/>
      <c r="S353" s="649"/>
      <c r="T353" s="648"/>
      <c r="U353" s="648"/>
      <c r="V353" s="650"/>
      <c r="W353" s="492"/>
      <c r="X353" s="315"/>
      <c r="Y353" s="315"/>
      <c r="Z353" s="315"/>
      <c r="AA353" s="315"/>
      <c r="AB353" s="316"/>
      <c r="AC353" s="316"/>
      <c r="AT353" s="263"/>
    </row>
    <row r="354" spans="1:46">
      <c r="A354" s="680"/>
      <c r="B354" s="2038"/>
      <c r="C354" s="2038"/>
      <c r="D354" s="682"/>
      <c r="E354" s="286"/>
      <c r="F354" s="287"/>
      <c r="G354" s="287"/>
      <c r="H354" s="287"/>
      <c r="I354" s="288"/>
      <c r="J354" s="286"/>
      <c r="K354" s="287"/>
      <c r="L354" s="287"/>
      <c r="M354" s="287"/>
      <c r="N354" s="288"/>
      <c r="O354" s="286"/>
      <c r="P354" s="289"/>
      <c r="Q354" s="670"/>
      <c r="R354" s="671"/>
      <c r="S354" s="649"/>
      <c r="T354" s="648"/>
      <c r="U354" s="648"/>
      <c r="V354" s="650"/>
      <c r="W354" s="492"/>
      <c r="X354" s="315"/>
      <c r="Y354" s="315"/>
      <c r="Z354" s="315"/>
      <c r="AA354" s="315"/>
      <c r="AB354" s="316"/>
      <c r="AC354" s="316"/>
      <c r="AT354" s="263"/>
    </row>
    <row r="355" spans="1:46">
      <c r="A355" s="680"/>
      <c r="B355" s="2038"/>
      <c r="C355" s="2038"/>
      <c r="D355" s="682"/>
      <c r="E355" s="286"/>
      <c r="F355" s="287"/>
      <c r="G355" s="287"/>
      <c r="H355" s="287"/>
      <c r="I355" s="288"/>
      <c r="J355" s="286"/>
      <c r="K355" s="287"/>
      <c r="L355" s="287"/>
      <c r="M355" s="287"/>
      <c r="N355" s="288"/>
      <c r="O355" s="286"/>
      <c r="P355" s="289"/>
      <c r="Q355" s="670"/>
      <c r="R355" s="671"/>
      <c r="S355" s="649"/>
      <c r="T355" s="672"/>
      <c r="U355" s="672"/>
      <c r="V355" s="673"/>
      <c r="W355" s="674"/>
      <c r="X355" s="315"/>
      <c r="Y355" s="315"/>
      <c r="Z355" s="315"/>
      <c r="AA355" s="315"/>
      <c r="AB355" s="316"/>
      <c r="AC355" s="316"/>
      <c r="AT355" s="263"/>
    </row>
    <row r="356" spans="1:46">
      <c r="A356" s="680"/>
      <c r="B356" s="2038"/>
      <c r="C356" s="2038"/>
      <c r="D356" s="682"/>
      <c r="E356" s="286"/>
      <c r="F356" s="287"/>
      <c r="G356" s="287"/>
      <c r="H356" s="287"/>
      <c r="I356" s="288"/>
      <c r="J356" s="286"/>
      <c r="K356" s="287"/>
      <c r="L356" s="287"/>
      <c r="M356" s="287"/>
      <c r="N356" s="288"/>
      <c r="O356" s="286"/>
      <c r="P356" s="289"/>
      <c r="Q356" s="670"/>
      <c r="R356" s="671"/>
      <c r="S356" s="650"/>
      <c r="T356" s="672"/>
      <c r="U356" s="672"/>
      <c r="V356" s="673"/>
      <c r="W356" s="674"/>
      <c r="X356" s="315"/>
      <c r="Y356" s="315"/>
      <c r="Z356" s="315"/>
      <c r="AA356" s="315"/>
      <c r="AB356" s="316"/>
      <c r="AC356" s="316"/>
      <c r="AT356" s="263"/>
    </row>
    <row r="357" spans="1:46">
      <c r="A357" s="680"/>
      <c r="B357" s="2038"/>
      <c r="C357" s="2038"/>
      <c r="D357" s="682"/>
      <c r="E357" s="286"/>
      <c r="F357" s="287"/>
      <c r="G357" s="287"/>
      <c r="H357" s="287"/>
      <c r="I357" s="288"/>
      <c r="J357" s="286"/>
      <c r="K357" s="287"/>
      <c r="L357" s="287"/>
      <c r="M357" s="287"/>
      <c r="N357" s="288"/>
      <c r="O357" s="286"/>
      <c r="P357" s="289"/>
      <c r="Q357" s="670"/>
      <c r="R357" s="671"/>
      <c r="S357" s="661"/>
      <c r="T357" s="675"/>
      <c r="U357" s="675"/>
      <c r="V357" s="676"/>
      <c r="W357" s="677"/>
      <c r="X357" s="315"/>
      <c r="Y357" s="315"/>
      <c r="Z357" s="315"/>
      <c r="AA357" s="315"/>
      <c r="AB357" s="316"/>
      <c r="AC357" s="316"/>
      <c r="AT357" s="263"/>
    </row>
    <row r="358" spans="1:46">
      <c r="A358" s="680"/>
      <c r="B358" s="2038"/>
      <c r="C358" s="2038"/>
      <c r="D358" s="682"/>
      <c r="E358" s="286"/>
      <c r="F358" s="287"/>
      <c r="G358" s="287"/>
      <c r="H358" s="287"/>
      <c r="I358" s="288"/>
      <c r="J358" s="286"/>
      <c r="K358" s="287"/>
      <c r="L358" s="287"/>
      <c r="M358" s="287"/>
      <c r="N358" s="288"/>
      <c r="O358" s="286"/>
      <c r="P358" s="289"/>
      <c r="Q358" s="670"/>
      <c r="R358" s="671"/>
      <c r="S358" s="650"/>
      <c r="T358" s="648"/>
      <c r="U358" s="648"/>
      <c r="V358" s="650"/>
      <c r="W358" s="492"/>
      <c r="X358" s="315"/>
      <c r="Y358" s="315"/>
      <c r="Z358" s="315"/>
      <c r="AA358" s="315"/>
      <c r="AB358" s="316"/>
      <c r="AC358" s="316"/>
      <c r="AT358" s="263"/>
    </row>
    <row r="359" spans="1:46">
      <c r="A359" s="680"/>
      <c r="B359" s="2038"/>
      <c r="C359" s="2038"/>
      <c r="D359" s="682"/>
      <c r="E359" s="286"/>
      <c r="F359" s="287"/>
      <c r="G359" s="287"/>
      <c r="H359" s="287"/>
      <c r="I359" s="288"/>
      <c r="J359" s="286"/>
      <c r="K359" s="287"/>
      <c r="L359" s="287"/>
      <c r="M359" s="287"/>
      <c r="N359" s="288"/>
      <c r="O359" s="286"/>
      <c r="P359" s="289"/>
      <c r="Q359" s="670"/>
      <c r="R359" s="671"/>
      <c r="S359" s="649"/>
      <c r="T359" s="648"/>
      <c r="U359" s="648"/>
      <c r="V359" s="650"/>
      <c r="W359" s="492"/>
      <c r="X359" s="315"/>
      <c r="Y359" s="315"/>
      <c r="Z359" s="315"/>
      <c r="AA359" s="315"/>
      <c r="AB359" s="316"/>
      <c r="AC359" s="316"/>
      <c r="AT359" s="263"/>
    </row>
    <row r="360" spans="1:46">
      <c r="A360" s="680"/>
      <c r="B360" s="2038"/>
      <c r="C360" s="2038"/>
      <c r="D360" s="682"/>
      <c r="E360" s="286"/>
      <c r="F360" s="287"/>
      <c r="G360" s="287"/>
      <c r="H360" s="287"/>
      <c r="I360" s="288"/>
      <c r="J360" s="286"/>
      <c r="K360" s="287"/>
      <c r="L360" s="287"/>
      <c r="M360" s="287"/>
      <c r="N360" s="288"/>
      <c r="O360" s="286"/>
      <c r="P360" s="289"/>
      <c r="Q360" s="670"/>
      <c r="R360" s="671"/>
      <c r="S360" s="649"/>
      <c r="T360" s="648"/>
      <c r="U360" s="648"/>
      <c r="V360" s="650"/>
      <c r="W360" s="492"/>
      <c r="X360" s="315"/>
      <c r="Y360" s="315"/>
      <c r="Z360" s="315"/>
      <c r="AA360" s="315"/>
      <c r="AB360" s="316"/>
      <c r="AC360" s="316"/>
      <c r="AT360" s="263"/>
    </row>
    <row r="361" spans="1:46">
      <c r="A361" s="680"/>
      <c r="B361" s="2038"/>
      <c r="C361" s="2038"/>
      <c r="D361" s="682"/>
      <c r="E361" s="286"/>
      <c r="F361" s="287"/>
      <c r="G361" s="287"/>
      <c r="H361" s="287"/>
      <c r="I361" s="288"/>
      <c r="J361" s="286"/>
      <c r="K361" s="287"/>
      <c r="L361" s="287"/>
      <c r="M361" s="287"/>
      <c r="N361" s="288"/>
      <c r="O361" s="286"/>
      <c r="P361" s="289"/>
      <c r="Q361" s="670"/>
      <c r="R361" s="671"/>
      <c r="S361" s="649"/>
      <c r="T361" s="648"/>
      <c r="U361" s="648"/>
      <c r="V361" s="650"/>
      <c r="W361" s="492"/>
      <c r="X361" s="315"/>
      <c r="Y361" s="315"/>
      <c r="Z361" s="315"/>
      <c r="AA361" s="315"/>
      <c r="AB361" s="316"/>
      <c r="AC361" s="316"/>
      <c r="AT361" s="263"/>
    </row>
    <row r="362" spans="1:46">
      <c r="A362" s="680"/>
      <c r="B362" s="2038"/>
      <c r="C362" s="2038"/>
      <c r="D362" s="682"/>
      <c r="E362" s="286"/>
      <c r="F362" s="287"/>
      <c r="G362" s="287"/>
      <c r="H362" s="287"/>
      <c r="I362" s="288"/>
      <c r="J362" s="286"/>
      <c r="K362" s="287"/>
      <c r="L362" s="287"/>
      <c r="M362" s="287"/>
      <c r="N362" s="288"/>
      <c r="O362" s="286"/>
      <c r="P362" s="289"/>
      <c r="Q362" s="670"/>
      <c r="R362" s="671"/>
      <c r="S362" s="649"/>
      <c r="T362" s="648"/>
      <c r="U362" s="648"/>
      <c r="V362" s="650"/>
      <c r="W362" s="492"/>
      <c r="X362" s="315"/>
      <c r="Y362" s="315"/>
      <c r="Z362" s="315"/>
      <c r="AA362" s="315"/>
      <c r="AB362" s="316"/>
      <c r="AC362" s="316"/>
      <c r="AT362" s="263"/>
    </row>
    <row r="363" spans="1:46">
      <c r="A363" s="680"/>
      <c r="B363" s="2038"/>
      <c r="C363" s="2038"/>
      <c r="D363" s="682"/>
      <c r="E363" s="286"/>
      <c r="F363" s="287"/>
      <c r="G363" s="287"/>
      <c r="H363" s="287"/>
      <c r="I363" s="288"/>
      <c r="J363" s="286"/>
      <c r="K363" s="287"/>
      <c r="L363" s="287"/>
      <c r="M363" s="287"/>
      <c r="N363" s="288"/>
      <c r="O363" s="286"/>
      <c r="P363" s="289"/>
      <c r="Q363" s="670"/>
      <c r="R363" s="671"/>
      <c r="S363" s="649"/>
      <c r="T363" s="648"/>
      <c r="U363" s="648"/>
      <c r="V363" s="650"/>
      <c r="W363" s="492"/>
      <c r="X363" s="315"/>
      <c r="Y363" s="315"/>
      <c r="Z363" s="315"/>
      <c r="AA363" s="315"/>
      <c r="AB363" s="316"/>
      <c r="AC363" s="316"/>
      <c r="AT363" s="263"/>
    </row>
    <row r="364" spans="1:46">
      <c r="A364" s="680"/>
      <c r="B364" s="2038"/>
      <c r="C364" s="2038"/>
      <c r="D364" s="682"/>
      <c r="E364" s="286"/>
      <c r="F364" s="287"/>
      <c r="G364" s="287"/>
      <c r="H364" s="287"/>
      <c r="I364" s="288"/>
      <c r="J364" s="286"/>
      <c r="K364" s="287"/>
      <c r="L364" s="287"/>
      <c r="M364" s="287"/>
      <c r="N364" s="288"/>
      <c r="O364" s="286"/>
      <c r="P364" s="289"/>
      <c r="Q364" s="670"/>
      <c r="R364" s="671"/>
      <c r="S364" s="649"/>
      <c r="T364" s="648"/>
      <c r="U364" s="648"/>
      <c r="V364" s="650"/>
      <c r="W364" s="492"/>
      <c r="X364" s="315"/>
      <c r="Y364" s="315"/>
      <c r="Z364" s="315"/>
      <c r="AA364" s="315"/>
      <c r="AB364" s="316"/>
      <c r="AC364" s="316"/>
      <c r="AT364" s="263"/>
    </row>
    <row r="365" spans="1:46">
      <c r="A365" s="680"/>
      <c r="B365" s="2038"/>
      <c r="C365" s="2038"/>
      <c r="D365" s="682"/>
      <c r="E365" s="286"/>
      <c r="F365" s="287"/>
      <c r="G365" s="287"/>
      <c r="H365" s="287"/>
      <c r="I365" s="288"/>
      <c r="J365" s="286"/>
      <c r="K365" s="287"/>
      <c r="L365" s="287"/>
      <c r="M365" s="287"/>
      <c r="N365" s="288"/>
      <c r="O365" s="286"/>
      <c r="P365" s="289"/>
      <c r="Q365" s="670"/>
      <c r="R365" s="671"/>
      <c r="S365" s="649"/>
      <c r="T365" s="648"/>
      <c r="U365" s="648"/>
      <c r="V365" s="650"/>
      <c r="W365" s="492"/>
      <c r="X365" s="315"/>
      <c r="Y365" s="315"/>
      <c r="Z365" s="315"/>
      <c r="AA365" s="315"/>
      <c r="AB365" s="316"/>
      <c r="AC365" s="316"/>
      <c r="AT365" s="263"/>
    </row>
    <row r="366" spans="1:46">
      <c r="A366" s="680"/>
      <c r="B366" s="2038"/>
      <c r="C366" s="2038"/>
      <c r="D366" s="682"/>
      <c r="E366" s="286"/>
      <c r="F366" s="287"/>
      <c r="G366" s="287"/>
      <c r="H366" s="287"/>
      <c r="I366" s="288"/>
      <c r="J366" s="286"/>
      <c r="K366" s="287"/>
      <c r="L366" s="287"/>
      <c r="M366" s="287"/>
      <c r="N366" s="288"/>
      <c r="O366" s="286"/>
      <c r="P366" s="289"/>
      <c r="Q366" s="662"/>
      <c r="R366" s="663"/>
      <c r="S366" s="649"/>
      <c r="T366" s="672"/>
      <c r="U366" s="672"/>
      <c r="V366" s="673"/>
      <c r="W366" s="674"/>
      <c r="X366" s="315"/>
      <c r="Y366" s="315"/>
      <c r="Z366" s="315"/>
      <c r="AA366" s="315"/>
      <c r="AB366" s="316"/>
      <c r="AC366" s="316"/>
      <c r="AT366" s="263"/>
    </row>
    <row r="367" spans="1:46">
      <c r="A367" s="680"/>
      <c r="B367" s="2038"/>
      <c r="C367" s="2038"/>
      <c r="D367" s="682"/>
      <c r="E367" s="286"/>
      <c r="F367" s="287"/>
      <c r="G367" s="287"/>
      <c r="H367" s="287"/>
      <c r="I367" s="288"/>
      <c r="J367" s="286"/>
      <c r="K367" s="287"/>
      <c r="L367" s="287"/>
      <c r="M367" s="287"/>
      <c r="N367" s="288"/>
      <c r="O367" s="286"/>
      <c r="P367" s="289"/>
      <c r="Q367" s="662"/>
      <c r="R367" s="663"/>
      <c r="S367" s="650"/>
      <c r="T367" s="672"/>
      <c r="U367" s="672"/>
      <c r="V367" s="673"/>
      <c r="W367" s="674"/>
      <c r="X367" s="315"/>
      <c r="Y367" s="315"/>
      <c r="Z367" s="315"/>
      <c r="AA367" s="315"/>
      <c r="AB367" s="316"/>
      <c r="AC367" s="316"/>
      <c r="AT367" s="263"/>
    </row>
    <row r="368" spans="1:46">
      <c r="A368" s="680"/>
      <c r="B368" s="2038"/>
      <c r="C368" s="2038"/>
      <c r="D368" s="682"/>
      <c r="E368" s="286"/>
      <c r="F368" s="287"/>
      <c r="G368" s="287"/>
      <c r="H368" s="287"/>
      <c r="I368" s="288"/>
      <c r="J368" s="286"/>
      <c r="K368" s="287"/>
      <c r="L368" s="287"/>
      <c r="M368" s="287"/>
      <c r="N368" s="288"/>
      <c r="O368" s="286"/>
      <c r="P368" s="289"/>
      <c r="Q368" s="662"/>
      <c r="R368" s="663"/>
      <c r="S368" s="661"/>
      <c r="T368" s="675"/>
      <c r="U368" s="675"/>
      <c r="V368" s="676"/>
      <c r="W368" s="677"/>
      <c r="X368" s="315"/>
      <c r="Y368" s="315"/>
      <c r="Z368" s="315"/>
      <c r="AA368" s="315"/>
      <c r="AB368" s="316"/>
      <c r="AC368" s="316"/>
      <c r="AT368" s="263"/>
    </row>
    <row r="369" spans="1:46">
      <c r="A369" s="680"/>
      <c r="B369" s="2038"/>
      <c r="C369" s="2038"/>
      <c r="D369" s="682"/>
      <c r="E369" s="286"/>
      <c r="F369" s="287"/>
      <c r="G369" s="287"/>
      <c r="H369" s="287"/>
      <c r="I369" s="288"/>
      <c r="J369" s="286"/>
      <c r="K369" s="287"/>
      <c r="L369" s="287"/>
      <c r="M369" s="287"/>
      <c r="N369" s="288"/>
      <c r="O369" s="286"/>
      <c r="P369" s="289"/>
      <c r="Q369" s="662"/>
      <c r="R369" s="663"/>
      <c r="S369" s="650"/>
      <c r="T369" s="648"/>
      <c r="U369" s="648"/>
      <c r="V369" s="650"/>
      <c r="W369" s="492"/>
      <c r="X369" s="315"/>
      <c r="Y369" s="315"/>
      <c r="Z369" s="315"/>
      <c r="AA369" s="315"/>
      <c r="AB369" s="316"/>
      <c r="AC369" s="316"/>
      <c r="AT369" s="263"/>
    </row>
    <row r="370" spans="1:46">
      <c r="A370" s="680"/>
      <c r="B370" s="2038"/>
      <c r="C370" s="2038"/>
      <c r="D370" s="682"/>
      <c r="E370" s="286"/>
      <c r="F370" s="287"/>
      <c r="G370" s="287"/>
      <c r="H370" s="287"/>
      <c r="I370" s="288"/>
      <c r="J370" s="286"/>
      <c r="K370" s="287"/>
      <c r="L370" s="287"/>
      <c r="M370" s="287"/>
      <c r="N370" s="288"/>
      <c r="O370" s="286"/>
      <c r="P370" s="289"/>
      <c r="Q370" s="662"/>
      <c r="R370" s="663"/>
      <c r="S370" s="649"/>
      <c r="T370" s="648"/>
      <c r="U370" s="648"/>
      <c r="V370" s="650"/>
      <c r="W370" s="492"/>
      <c r="X370" s="315"/>
      <c r="Y370" s="315"/>
      <c r="Z370" s="315"/>
      <c r="AA370" s="315"/>
      <c r="AB370" s="316"/>
      <c r="AC370" s="316"/>
      <c r="AT370" s="263"/>
    </row>
    <row r="371" spans="1:46">
      <c r="A371" s="680"/>
      <c r="B371" s="2038"/>
      <c r="C371" s="2038"/>
      <c r="D371" s="682"/>
      <c r="E371" s="286"/>
      <c r="F371" s="287"/>
      <c r="G371" s="287"/>
      <c r="H371" s="287"/>
      <c r="I371" s="288"/>
      <c r="J371" s="286"/>
      <c r="K371" s="287"/>
      <c r="L371" s="287"/>
      <c r="M371" s="287"/>
      <c r="N371" s="288"/>
      <c r="O371" s="286"/>
      <c r="P371" s="289"/>
      <c r="Q371" s="662"/>
      <c r="R371" s="663"/>
      <c r="S371" s="649"/>
      <c r="T371" s="648"/>
      <c r="U371" s="648"/>
      <c r="V371" s="650"/>
      <c r="W371" s="492"/>
      <c r="X371" s="315"/>
      <c r="Y371" s="315"/>
      <c r="Z371" s="315"/>
      <c r="AA371" s="315"/>
      <c r="AB371" s="316"/>
      <c r="AC371" s="316"/>
      <c r="AT371" s="263"/>
    </row>
    <row r="372" spans="1:46">
      <c r="A372" s="680"/>
      <c r="B372" s="2038"/>
      <c r="C372" s="2038"/>
      <c r="D372" s="682"/>
      <c r="E372" s="286"/>
      <c r="F372" s="287"/>
      <c r="G372" s="287"/>
      <c r="H372" s="287"/>
      <c r="I372" s="288"/>
      <c r="J372" s="286"/>
      <c r="K372" s="287"/>
      <c r="L372" s="287"/>
      <c r="M372" s="287"/>
      <c r="N372" s="288"/>
      <c r="O372" s="286"/>
      <c r="P372" s="289"/>
      <c r="Q372" s="662"/>
      <c r="R372" s="663"/>
      <c r="S372" s="649"/>
      <c r="T372" s="648"/>
      <c r="U372" s="648"/>
      <c r="V372" s="650"/>
      <c r="W372" s="492"/>
      <c r="X372" s="315"/>
      <c r="Y372" s="315"/>
      <c r="Z372" s="315"/>
      <c r="AA372" s="315"/>
      <c r="AB372" s="316"/>
      <c r="AC372" s="316"/>
      <c r="AT372" s="263"/>
    </row>
    <row r="373" spans="1:46">
      <c r="A373" s="680"/>
      <c r="B373" s="2038"/>
      <c r="C373" s="2038"/>
      <c r="D373" s="682"/>
      <c r="E373" s="286"/>
      <c r="F373" s="287"/>
      <c r="G373" s="287"/>
      <c r="H373" s="287"/>
      <c r="I373" s="288"/>
      <c r="J373" s="327"/>
      <c r="K373" s="328"/>
      <c r="L373" s="328"/>
      <c r="M373" s="328"/>
      <c r="N373" s="329"/>
      <c r="O373" s="327"/>
      <c r="P373" s="330"/>
      <c r="Q373" s="651"/>
      <c r="R373" s="648"/>
      <c r="S373" s="649"/>
      <c r="T373" s="648"/>
      <c r="U373" s="648"/>
      <c r="V373" s="650"/>
      <c r="W373" s="492"/>
      <c r="X373" s="315"/>
      <c r="Y373" s="315"/>
      <c r="Z373" s="315"/>
      <c r="AA373" s="315"/>
      <c r="AB373" s="316"/>
      <c r="AC373" s="316"/>
      <c r="AT373" s="263"/>
    </row>
    <row r="374" spans="1:46">
      <c r="A374" s="680"/>
      <c r="B374" s="2038"/>
      <c r="C374" s="2038"/>
      <c r="D374" s="682"/>
      <c r="E374" s="282"/>
      <c r="F374" s="283"/>
      <c r="G374" s="283"/>
      <c r="H374" s="283"/>
      <c r="I374" s="284"/>
      <c r="J374" s="331"/>
      <c r="K374" s="332"/>
      <c r="L374" s="332"/>
      <c r="M374" s="332"/>
      <c r="N374" s="333"/>
      <c r="O374" s="334"/>
      <c r="P374" s="335"/>
      <c r="Q374" s="651"/>
      <c r="R374" s="648"/>
      <c r="S374" s="649"/>
      <c r="T374" s="648"/>
      <c r="U374" s="648"/>
      <c r="V374" s="650"/>
      <c r="W374" s="492"/>
      <c r="X374" s="315"/>
      <c r="Y374" s="315"/>
      <c r="Z374" s="315"/>
      <c r="AA374" s="315"/>
      <c r="AB374" s="316"/>
      <c r="AC374" s="316"/>
      <c r="AN374" s="263"/>
    </row>
    <row r="375" spans="1:46">
      <c r="A375" s="680"/>
      <c r="B375" s="2038"/>
      <c r="C375" s="2038"/>
      <c r="D375" s="682"/>
      <c r="E375" s="282"/>
      <c r="F375" s="283"/>
      <c r="G375" s="283"/>
      <c r="H375" s="283"/>
      <c r="I375" s="284"/>
      <c r="J375" s="337"/>
      <c r="K375" s="338"/>
      <c r="L375" s="338"/>
      <c r="M375" s="338"/>
      <c r="N375" s="339"/>
      <c r="O375" s="337"/>
      <c r="P375" s="340"/>
      <c r="Q375" s="651"/>
      <c r="R375" s="648"/>
      <c r="S375" s="649"/>
      <c r="T375" s="648"/>
      <c r="U375" s="648"/>
      <c r="V375" s="650"/>
      <c r="W375" s="492"/>
      <c r="X375" s="315"/>
      <c r="Y375" s="315"/>
      <c r="Z375" s="315"/>
      <c r="AA375" s="315"/>
      <c r="AB375" s="316"/>
      <c r="AC375" s="316"/>
      <c r="AN375" s="263"/>
    </row>
    <row r="376" spans="1:46">
      <c r="A376" s="680"/>
      <c r="B376" s="2038"/>
      <c r="C376" s="2038"/>
      <c r="D376" s="682"/>
      <c r="E376" s="282"/>
      <c r="F376" s="283"/>
      <c r="G376" s="283"/>
      <c r="H376" s="283"/>
      <c r="I376" s="284"/>
      <c r="J376" s="337"/>
      <c r="K376" s="338"/>
      <c r="L376" s="338"/>
      <c r="M376" s="338"/>
      <c r="N376" s="339"/>
      <c r="O376" s="337"/>
      <c r="P376" s="340"/>
      <c r="Q376" s="651"/>
      <c r="R376" s="648"/>
      <c r="S376" s="649"/>
      <c r="T376" s="648"/>
      <c r="U376" s="648"/>
      <c r="V376" s="650"/>
      <c r="W376" s="492"/>
      <c r="X376" s="315"/>
      <c r="Y376" s="315"/>
      <c r="Z376" s="315"/>
      <c r="AA376" s="315"/>
      <c r="AB376" s="316"/>
      <c r="AC376" s="316"/>
      <c r="AN376" s="263"/>
    </row>
    <row r="377" spans="1:46">
      <c r="A377" s="680"/>
      <c r="B377" s="2038"/>
      <c r="C377" s="2038"/>
      <c r="D377" s="682"/>
      <c r="E377" s="282"/>
      <c r="F377" s="283"/>
      <c r="G377" s="283"/>
      <c r="H377" s="283"/>
      <c r="I377" s="284"/>
      <c r="J377" s="337"/>
      <c r="K377" s="338"/>
      <c r="L377" s="338"/>
      <c r="M377" s="338"/>
      <c r="N377" s="339"/>
      <c r="O377" s="337"/>
      <c r="P377" s="340"/>
      <c r="Q377" s="651"/>
      <c r="R377" s="648"/>
      <c r="S377" s="649"/>
      <c r="T377" s="672"/>
      <c r="U377" s="672"/>
      <c r="V377" s="673"/>
      <c r="W377" s="674"/>
      <c r="X377" s="315"/>
      <c r="Y377" s="315"/>
      <c r="Z377" s="315"/>
      <c r="AA377" s="315"/>
      <c r="AB377" s="316"/>
      <c r="AC377" s="316"/>
      <c r="AN377" s="263"/>
    </row>
    <row r="378" spans="1:46">
      <c r="A378" s="680"/>
      <c r="B378" s="2038"/>
      <c r="C378" s="2038"/>
      <c r="D378" s="682"/>
      <c r="E378" s="282"/>
      <c r="F378" s="283"/>
      <c r="G378" s="283"/>
      <c r="H378" s="283"/>
      <c r="I378" s="284"/>
      <c r="J378" s="337"/>
      <c r="K378" s="410"/>
      <c r="L378" s="410"/>
      <c r="M378" s="410"/>
      <c r="N378" s="339"/>
      <c r="O378" s="337"/>
      <c r="P378" s="412"/>
      <c r="Q378" s="651"/>
      <c r="R378" s="648"/>
      <c r="S378" s="650"/>
      <c r="T378" s="672"/>
      <c r="U378" s="672"/>
      <c r="V378" s="673"/>
      <c r="W378" s="674"/>
      <c r="X378" s="315"/>
      <c r="Y378" s="315"/>
      <c r="Z378" s="315"/>
      <c r="AA378" s="315"/>
      <c r="AB378" s="316"/>
      <c r="AC378" s="316"/>
      <c r="AN378" s="263"/>
    </row>
    <row r="379" spans="1:46">
      <c r="A379" s="680"/>
      <c r="B379" s="2038"/>
      <c r="C379" s="2038"/>
      <c r="D379" s="682"/>
      <c r="E379" s="282"/>
      <c r="F379" s="283"/>
      <c r="G379" s="283"/>
      <c r="H379" s="283"/>
      <c r="I379" s="284"/>
      <c r="J379" s="337"/>
      <c r="K379" s="410"/>
      <c r="L379" s="410"/>
      <c r="M379" s="410"/>
      <c r="N379" s="339"/>
      <c r="O379" s="337"/>
      <c r="P379" s="412"/>
      <c r="Q379" s="651"/>
      <c r="R379" s="648"/>
      <c r="S379" s="661"/>
      <c r="T379" s="675"/>
      <c r="U379" s="675"/>
      <c r="V379" s="676"/>
      <c r="W379" s="677"/>
      <c r="X379" s="315"/>
      <c r="Y379" s="315"/>
      <c r="Z379" s="315"/>
      <c r="AA379" s="315"/>
      <c r="AB379" s="316"/>
      <c r="AC379" s="316"/>
      <c r="AN379" s="263"/>
    </row>
    <row r="380" spans="1:46">
      <c r="A380" s="680"/>
      <c r="B380" s="2038"/>
      <c r="C380" s="2038"/>
      <c r="D380" s="682"/>
      <c r="E380" s="282"/>
      <c r="F380" s="283"/>
      <c r="G380" s="283"/>
      <c r="H380" s="283"/>
      <c r="I380" s="284"/>
      <c r="J380" s="337"/>
      <c r="K380" s="410"/>
      <c r="L380" s="410"/>
      <c r="M380" s="410"/>
      <c r="N380" s="339"/>
      <c r="O380" s="337"/>
      <c r="P380" s="412"/>
      <c r="Q380" s="651"/>
      <c r="R380" s="648"/>
      <c r="S380" s="650"/>
      <c r="T380" s="648"/>
      <c r="U380" s="648"/>
      <c r="V380" s="650"/>
      <c r="W380" s="492"/>
      <c r="X380" s="315"/>
      <c r="Y380" s="315"/>
      <c r="Z380" s="315"/>
      <c r="AA380" s="315"/>
      <c r="AB380" s="316"/>
      <c r="AC380" s="316"/>
      <c r="AN380" s="263"/>
    </row>
    <row r="381" spans="1:46">
      <c r="A381" s="680"/>
      <c r="B381" s="2038"/>
      <c r="C381" s="2038"/>
      <c r="D381" s="682"/>
      <c r="E381" s="282"/>
      <c r="F381" s="283"/>
      <c r="G381" s="283"/>
      <c r="H381" s="283"/>
      <c r="I381" s="284"/>
      <c r="J381" s="337"/>
      <c r="K381" s="410"/>
      <c r="L381" s="410"/>
      <c r="M381" s="410"/>
      <c r="N381" s="339"/>
      <c r="O381" s="337"/>
      <c r="P381" s="412"/>
      <c r="Q381" s="651"/>
      <c r="R381" s="648"/>
      <c r="S381" s="649"/>
      <c r="T381" s="648"/>
      <c r="U381" s="648"/>
      <c r="V381" s="650"/>
      <c r="W381" s="492"/>
      <c r="X381" s="315"/>
      <c r="Y381" s="315"/>
      <c r="Z381" s="315"/>
      <c r="AA381" s="315"/>
      <c r="AB381" s="316"/>
      <c r="AC381" s="316"/>
      <c r="AN381" s="263"/>
    </row>
    <row r="382" spans="1:46">
      <c r="A382" s="680"/>
      <c r="B382" s="2038"/>
      <c r="C382" s="2038"/>
      <c r="D382" s="682"/>
      <c r="E382" s="282"/>
      <c r="F382" s="283"/>
      <c r="G382" s="283"/>
      <c r="H382" s="283"/>
      <c r="I382" s="284"/>
      <c r="J382" s="337"/>
      <c r="K382" s="410"/>
      <c r="L382" s="410"/>
      <c r="M382" s="410"/>
      <c r="N382" s="339"/>
      <c r="O382" s="337"/>
      <c r="P382" s="412"/>
      <c r="Q382" s="651"/>
      <c r="R382" s="648"/>
      <c r="S382" s="649"/>
      <c r="T382" s="648"/>
      <c r="U382" s="648"/>
      <c r="V382" s="650"/>
      <c r="W382" s="492"/>
      <c r="X382" s="315"/>
      <c r="Y382" s="315"/>
      <c r="Z382" s="315"/>
      <c r="AA382" s="315"/>
      <c r="AB382" s="316"/>
      <c r="AC382" s="316"/>
      <c r="AN382" s="263"/>
    </row>
    <row r="383" spans="1:46">
      <c r="A383" s="680"/>
      <c r="B383" s="2038"/>
      <c r="C383" s="2038"/>
      <c r="D383" s="682"/>
      <c r="E383" s="282"/>
      <c r="F383" s="283"/>
      <c r="G383" s="283"/>
      <c r="H383" s="283"/>
      <c r="I383" s="284"/>
      <c r="J383" s="337"/>
      <c r="K383" s="410"/>
      <c r="L383" s="410"/>
      <c r="M383" s="410"/>
      <c r="N383" s="339"/>
      <c r="O383" s="337"/>
      <c r="P383" s="412"/>
      <c r="Q383" s="651"/>
      <c r="R383" s="648"/>
      <c r="S383" s="649"/>
      <c r="T383" s="648"/>
      <c r="U383" s="648"/>
      <c r="V383" s="650"/>
      <c r="W383" s="492"/>
      <c r="X383" s="315"/>
      <c r="Y383" s="315"/>
      <c r="Z383" s="315"/>
      <c r="AA383" s="315"/>
      <c r="AB383" s="316"/>
      <c r="AC383" s="316"/>
      <c r="AN383" s="263"/>
    </row>
    <row r="384" spans="1:46">
      <c r="A384" s="680"/>
      <c r="B384" s="2038"/>
      <c r="C384" s="2038"/>
      <c r="D384" s="682"/>
      <c r="E384" s="282"/>
      <c r="F384" s="283"/>
      <c r="G384" s="283"/>
      <c r="H384" s="283"/>
      <c r="I384" s="284"/>
      <c r="J384" s="337"/>
      <c r="K384" s="410"/>
      <c r="L384" s="410"/>
      <c r="M384" s="410"/>
      <c r="N384" s="339"/>
      <c r="O384" s="337"/>
      <c r="P384" s="412"/>
      <c r="Q384" s="651"/>
      <c r="R384" s="648"/>
      <c r="S384" s="649"/>
      <c r="T384" s="648"/>
      <c r="U384" s="648"/>
      <c r="V384" s="650"/>
      <c r="W384" s="492"/>
      <c r="X384" s="315"/>
      <c r="Y384" s="315"/>
      <c r="Z384" s="315"/>
      <c r="AA384" s="315"/>
      <c r="AB384" s="316"/>
      <c r="AC384" s="316"/>
      <c r="AN384" s="263"/>
    </row>
    <row r="385" spans="1:40">
      <c r="A385" s="680"/>
      <c r="B385" s="2038"/>
      <c r="C385" s="2038"/>
      <c r="D385" s="682"/>
      <c r="E385" s="282"/>
      <c r="F385" s="283"/>
      <c r="G385" s="283"/>
      <c r="H385" s="283"/>
      <c r="I385" s="284"/>
      <c r="J385" s="337"/>
      <c r="K385" s="410"/>
      <c r="L385" s="410"/>
      <c r="M385" s="410"/>
      <c r="N385" s="339"/>
      <c r="O385" s="337"/>
      <c r="P385" s="412"/>
      <c r="Q385" s="651"/>
      <c r="R385" s="648"/>
      <c r="S385" s="649"/>
      <c r="T385" s="648"/>
      <c r="U385" s="648"/>
      <c r="V385" s="650"/>
      <c r="W385" s="492"/>
      <c r="X385" s="315"/>
      <c r="Y385" s="315"/>
      <c r="Z385" s="315"/>
      <c r="AA385" s="315"/>
      <c r="AB385" s="316"/>
      <c r="AC385" s="316"/>
      <c r="AN385" s="263"/>
    </row>
    <row r="386" spans="1:40">
      <c r="A386" s="680"/>
      <c r="B386" s="2038"/>
      <c r="C386" s="2038"/>
      <c r="D386" s="682"/>
      <c r="E386" s="282"/>
      <c r="F386" s="283"/>
      <c r="G386" s="283"/>
      <c r="H386" s="283"/>
      <c r="I386" s="284"/>
      <c r="J386" s="337"/>
      <c r="K386" s="410"/>
      <c r="L386" s="410"/>
      <c r="M386" s="410"/>
      <c r="N386" s="339"/>
      <c r="O386" s="337"/>
      <c r="P386" s="412"/>
      <c r="Q386" s="651"/>
      <c r="R386" s="648"/>
      <c r="S386" s="649"/>
      <c r="T386" s="648"/>
      <c r="U386" s="648"/>
      <c r="V386" s="650"/>
      <c r="W386" s="492"/>
      <c r="X386" s="315"/>
      <c r="Y386" s="315"/>
      <c r="Z386" s="315"/>
      <c r="AA386" s="315"/>
      <c r="AB386" s="316"/>
      <c r="AC386" s="316"/>
      <c r="AN386" s="263"/>
    </row>
    <row r="387" spans="1:40">
      <c r="A387" s="680"/>
      <c r="B387" s="2038"/>
      <c r="C387" s="2038"/>
      <c r="D387" s="682"/>
      <c r="E387" s="282"/>
      <c r="F387" s="283"/>
      <c r="G387" s="283"/>
      <c r="H387" s="283"/>
      <c r="I387" s="284"/>
      <c r="J387" s="337"/>
      <c r="K387" s="410"/>
      <c r="L387" s="410"/>
      <c r="M387" s="410"/>
      <c r="N387" s="339"/>
      <c r="O387" s="337"/>
      <c r="P387" s="412"/>
      <c r="Q387" s="651"/>
      <c r="R387" s="648"/>
      <c r="S387" s="649"/>
      <c r="T387" s="648"/>
      <c r="U387" s="648"/>
      <c r="V387" s="650"/>
      <c r="W387" s="492"/>
      <c r="X387" s="315"/>
      <c r="Y387" s="315"/>
      <c r="Z387" s="315"/>
      <c r="AA387" s="315"/>
      <c r="AB387" s="316"/>
      <c r="AC387" s="316"/>
      <c r="AN387" s="263"/>
    </row>
    <row r="388" spans="1:40">
      <c r="A388" s="680"/>
      <c r="B388" s="2038"/>
      <c r="C388" s="2038"/>
      <c r="D388" s="682"/>
      <c r="E388" s="282"/>
      <c r="F388" s="283"/>
      <c r="G388" s="283"/>
      <c r="H388" s="283"/>
      <c r="I388" s="284"/>
      <c r="J388" s="337"/>
      <c r="K388" s="410"/>
      <c r="L388" s="410"/>
      <c r="M388" s="410"/>
      <c r="N388" s="339"/>
      <c r="O388" s="337"/>
      <c r="P388" s="412"/>
      <c r="Q388" s="651"/>
      <c r="R388" s="648"/>
      <c r="S388" s="649"/>
      <c r="T388" s="672"/>
      <c r="U388" s="672"/>
      <c r="V388" s="673"/>
      <c r="W388" s="674"/>
      <c r="X388" s="315"/>
      <c r="Y388" s="315"/>
      <c r="Z388" s="315"/>
      <c r="AA388" s="315"/>
      <c r="AB388" s="316"/>
      <c r="AC388" s="316"/>
      <c r="AN388" s="263"/>
    </row>
    <row r="389" spans="1:40">
      <c r="A389" s="680"/>
      <c r="B389" s="2038"/>
      <c r="C389" s="2038"/>
      <c r="D389" s="682"/>
      <c r="E389" s="282"/>
      <c r="F389" s="283"/>
      <c r="G389" s="283"/>
      <c r="H389" s="283"/>
      <c r="I389" s="284"/>
      <c r="J389" s="337"/>
      <c r="K389" s="410"/>
      <c r="L389" s="410"/>
      <c r="M389" s="410"/>
      <c r="N389" s="339"/>
      <c r="O389" s="337"/>
      <c r="P389" s="412"/>
      <c r="Q389" s="651"/>
      <c r="R389" s="648"/>
      <c r="S389" s="650"/>
      <c r="T389" s="672"/>
      <c r="U389" s="672"/>
      <c r="V389" s="673"/>
      <c r="W389" s="674"/>
      <c r="X389" s="315"/>
      <c r="Y389" s="315"/>
      <c r="Z389" s="315"/>
      <c r="AA389" s="315"/>
      <c r="AB389" s="316"/>
      <c r="AC389" s="316"/>
      <c r="AN389" s="263"/>
    </row>
    <row r="390" spans="1:40">
      <c r="A390" s="683"/>
      <c r="B390" s="2038"/>
      <c r="C390" s="2038"/>
      <c r="D390" s="684"/>
      <c r="E390" s="282"/>
      <c r="F390" s="283"/>
      <c r="G390" s="283"/>
      <c r="H390" s="283"/>
      <c r="I390" s="284"/>
      <c r="J390" s="337"/>
      <c r="K390" s="410"/>
      <c r="L390" s="410"/>
      <c r="M390" s="410"/>
      <c r="N390" s="339"/>
      <c r="O390" s="337"/>
      <c r="P390" s="412"/>
      <c r="Q390" s="651"/>
      <c r="R390" s="648"/>
      <c r="S390" s="661"/>
      <c r="T390" s="675"/>
      <c r="U390" s="675"/>
      <c r="V390" s="676"/>
      <c r="W390" s="677"/>
      <c r="X390" s="315"/>
      <c r="Y390" s="315"/>
      <c r="Z390" s="315"/>
      <c r="AA390" s="315"/>
      <c r="AB390" s="316"/>
      <c r="AC390" s="316"/>
      <c r="AN390" s="263"/>
    </row>
    <row r="391" spans="1:40">
      <c r="A391" s="683"/>
      <c r="B391" s="2038"/>
      <c r="C391" s="2038"/>
      <c r="D391" s="684"/>
      <c r="E391" s="282"/>
      <c r="F391" s="283"/>
      <c r="G391" s="283"/>
      <c r="H391" s="283"/>
      <c r="I391" s="284"/>
      <c r="J391" s="337"/>
      <c r="K391" s="410"/>
      <c r="L391" s="410"/>
      <c r="M391" s="410"/>
      <c r="N391" s="339"/>
      <c r="O391" s="337"/>
      <c r="P391" s="412"/>
      <c r="Q391" s="651"/>
      <c r="R391" s="648"/>
      <c r="S391" s="650"/>
      <c r="T391" s="648"/>
      <c r="U391" s="648"/>
      <c r="V391" s="650"/>
      <c r="W391" s="492"/>
      <c r="X391" s="315"/>
      <c r="Y391" s="315"/>
      <c r="Z391" s="315"/>
      <c r="AA391" s="315"/>
      <c r="AB391" s="316"/>
      <c r="AC391" s="316"/>
      <c r="AN391" s="263"/>
    </row>
    <row r="392" spans="1:40">
      <c r="A392" s="683"/>
      <c r="B392" s="2038"/>
      <c r="C392" s="2038"/>
      <c r="D392" s="684"/>
      <c r="E392" s="282"/>
      <c r="F392" s="283"/>
      <c r="G392" s="283"/>
      <c r="H392" s="283"/>
      <c r="I392" s="284"/>
      <c r="J392" s="337"/>
      <c r="K392" s="410"/>
      <c r="L392" s="410"/>
      <c r="M392" s="410"/>
      <c r="N392" s="339"/>
      <c r="O392" s="337"/>
      <c r="P392" s="412"/>
      <c r="Q392" s="651"/>
      <c r="R392" s="648"/>
      <c r="S392" s="650"/>
      <c r="T392" s="648"/>
      <c r="U392" s="648"/>
      <c r="V392" s="650"/>
      <c r="W392" s="492"/>
      <c r="X392" s="315"/>
      <c r="Y392" s="315"/>
      <c r="Z392" s="315"/>
      <c r="AA392" s="315"/>
      <c r="AB392" s="316"/>
      <c r="AC392" s="316"/>
      <c r="AN392" s="263"/>
    </row>
    <row r="393" spans="1:40">
      <c r="A393" s="683"/>
      <c r="B393" s="2038"/>
      <c r="C393" s="2038"/>
      <c r="D393" s="684"/>
      <c r="E393" s="282"/>
      <c r="F393" s="283"/>
      <c r="G393" s="283"/>
      <c r="H393" s="283"/>
      <c r="I393" s="284"/>
      <c r="J393" s="337"/>
      <c r="K393" s="410"/>
      <c r="L393" s="410"/>
      <c r="M393" s="410"/>
      <c r="N393" s="339"/>
      <c r="O393" s="337"/>
      <c r="P393" s="412"/>
      <c r="Q393" s="651"/>
      <c r="R393" s="648"/>
      <c r="S393" s="650"/>
      <c r="T393" s="648"/>
      <c r="U393" s="648"/>
      <c r="V393" s="650"/>
      <c r="W393" s="492"/>
      <c r="X393" s="315"/>
      <c r="Y393" s="315"/>
      <c r="Z393" s="315"/>
      <c r="AA393" s="315"/>
      <c r="AB393" s="316"/>
      <c r="AC393" s="316"/>
      <c r="AN393" s="263"/>
    </row>
    <row r="394" spans="1:40">
      <c r="A394" s="685"/>
      <c r="B394" s="2038"/>
      <c r="C394" s="2038"/>
      <c r="D394" s="684"/>
      <c r="E394" s="282"/>
      <c r="F394" s="283"/>
      <c r="G394" s="283"/>
      <c r="H394" s="283"/>
      <c r="I394" s="284"/>
      <c r="J394" s="337"/>
      <c r="K394" s="338"/>
      <c r="L394" s="338"/>
      <c r="M394" s="338"/>
      <c r="N394" s="339"/>
      <c r="O394" s="337"/>
      <c r="P394" s="340"/>
      <c r="Q394" s="651"/>
      <c r="R394" s="648"/>
      <c r="S394" s="650"/>
      <c r="T394" s="648"/>
      <c r="U394" s="648"/>
      <c r="V394" s="650"/>
      <c r="W394" s="492"/>
      <c r="X394" s="315"/>
      <c r="Y394" s="315"/>
      <c r="Z394" s="315"/>
      <c r="AA394" s="315"/>
      <c r="AB394" s="316"/>
      <c r="AC394" s="316"/>
      <c r="AN394" s="263"/>
    </row>
    <row r="395" spans="1:40">
      <c r="A395" s="685"/>
      <c r="B395" s="2038"/>
      <c r="C395" s="2038"/>
      <c r="D395" s="684"/>
      <c r="E395" s="282"/>
      <c r="F395" s="283"/>
      <c r="G395" s="283"/>
      <c r="H395" s="283"/>
      <c r="I395" s="284"/>
      <c r="J395" s="331"/>
      <c r="K395" s="332"/>
      <c r="L395" s="332"/>
      <c r="M395" s="332"/>
      <c r="N395" s="333"/>
      <c r="O395" s="334"/>
      <c r="P395" s="335"/>
      <c r="Q395" s="651"/>
      <c r="R395" s="648"/>
      <c r="S395" s="649"/>
      <c r="T395" s="648"/>
      <c r="U395" s="648"/>
      <c r="V395" s="650"/>
      <c r="W395" s="492"/>
      <c r="X395" s="315"/>
      <c r="Y395" s="315"/>
      <c r="Z395" s="315"/>
      <c r="AA395" s="315"/>
      <c r="AB395" s="316"/>
      <c r="AC395" s="316"/>
      <c r="AN395" s="263"/>
    </row>
    <row r="396" spans="1:40">
      <c r="A396" s="685"/>
      <c r="B396" s="2038"/>
      <c r="C396" s="2038"/>
      <c r="D396" s="684"/>
      <c r="E396" s="282"/>
      <c r="F396" s="283"/>
      <c r="G396" s="283"/>
      <c r="H396" s="283"/>
      <c r="I396" s="284"/>
      <c r="J396" s="331"/>
      <c r="K396" s="332"/>
      <c r="L396" s="342"/>
      <c r="M396" s="342"/>
      <c r="N396" s="343"/>
      <c r="O396" s="334"/>
      <c r="P396" s="335"/>
      <c r="Q396" s="651"/>
      <c r="R396" s="648"/>
      <c r="S396" s="649"/>
      <c r="T396" s="648"/>
      <c r="U396" s="648"/>
      <c r="V396" s="650"/>
      <c r="W396" s="492"/>
      <c r="X396" s="315"/>
      <c r="Y396" s="315"/>
      <c r="Z396" s="315"/>
      <c r="AA396" s="315"/>
      <c r="AB396" s="316"/>
      <c r="AC396" s="316"/>
      <c r="AN396" s="263"/>
    </row>
    <row r="397" spans="1:40">
      <c r="A397" s="685"/>
      <c r="B397" s="2039"/>
      <c r="C397" s="2039"/>
      <c r="D397" s="684"/>
      <c r="E397" s="282"/>
      <c r="F397" s="283"/>
      <c r="G397" s="283"/>
      <c r="H397" s="283"/>
      <c r="I397" s="284"/>
      <c r="J397" s="344"/>
      <c r="K397" s="345"/>
      <c r="L397" s="346"/>
      <c r="M397" s="346"/>
      <c r="N397" s="347"/>
      <c r="O397" s="344"/>
      <c r="P397" s="348"/>
      <c r="Q397" s="651"/>
      <c r="R397" s="648"/>
      <c r="S397" s="649"/>
      <c r="T397" s="648"/>
      <c r="U397" s="648"/>
      <c r="V397" s="650"/>
      <c r="W397" s="492"/>
      <c r="X397" s="315"/>
      <c r="Y397" s="315"/>
      <c r="Z397" s="315"/>
      <c r="AA397" s="315"/>
      <c r="AB397" s="316"/>
      <c r="AC397" s="316"/>
      <c r="AN397" s="263"/>
    </row>
    <row r="398" spans="1:40">
      <c r="A398" s="685"/>
      <c r="B398" s="2039"/>
      <c r="C398" s="2039"/>
      <c r="D398" s="684"/>
      <c r="E398" s="282"/>
      <c r="F398" s="283"/>
      <c r="G398" s="283"/>
      <c r="H398" s="283"/>
      <c r="I398" s="284"/>
      <c r="J398" s="344"/>
      <c r="K398" s="345"/>
      <c r="L398" s="345"/>
      <c r="M398" s="345"/>
      <c r="N398" s="348"/>
      <c r="O398" s="344"/>
      <c r="P398" s="348"/>
      <c r="Q398" s="651"/>
      <c r="R398" s="648"/>
      <c r="S398" s="649"/>
      <c r="T398" s="648"/>
      <c r="U398" s="648"/>
      <c r="V398" s="650"/>
      <c r="W398" s="492"/>
      <c r="X398" s="315"/>
      <c r="Y398" s="315"/>
      <c r="Z398" s="315"/>
      <c r="AA398" s="315"/>
      <c r="AB398" s="316"/>
      <c r="AC398" s="316"/>
      <c r="AN398" s="263"/>
    </row>
    <row r="399" spans="1:40">
      <c r="A399" s="685"/>
      <c r="B399" s="2039"/>
      <c r="C399" s="2039"/>
      <c r="D399" s="684"/>
      <c r="E399" s="282"/>
      <c r="F399" s="283"/>
      <c r="G399" s="283"/>
      <c r="H399" s="283"/>
      <c r="I399" s="284"/>
      <c r="J399" s="344"/>
      <c r="K399" s="346"/>
      <c r="L399" s="346"/>
      <c r="M399" s="346"/>
      <c r="N399" s="347"/>
      <c r="O399" s="344"/>
      <c r="P399" s="348"/>
      <c r="Q399" s="651"/>
      <c r="R399" s="648"/>
      <c r="S399" s="649"/>
      <c r="T399" s="648"/>
      <c r="U399" s="648"/>
      <c r="V399" s="650"/>
      <c r="W399" s="492"/>
      <c r="X399" s="315">
        <f t="shared" ref="X399:X407" si="52">SUM(F399,K399)</f>
        <v>0</v>
      </c>
      <c r="Y399" s="315">
        <f t="shared" ref="Y399:Y407" si="53">SUM(O399:P399)</f>
        <v>0</v>
      </c>
      <c r="Z399" s="315">
        <f t="shared" ref="Z399:Z407" si="54">SUM(Q399:W399)</f>
        <v>0</v>
      </c>
      <c r="AA399" s="315"/>
      <c r="AB399" s="316"/>
      <c r="AC399" s="316"/>
      <c r="AN399" s="263"/>
    </row>
    <row r="400" spans="1:40">
      <c r="A400" s="685"/>
      <c r="B400" s="2039"/>
      <c r="C400" s="2039"/>
      <c r="D400" s="684"/>
      <c r="E400" s="282"/>
      <c r="F400" s="283"/>
      <c r="G400" s="283"/>
      <c r="H400" s="283"/>
      <c r="I400" s="284"/>
      <c r="J400" s="344"/>
      <c r="K400" s="346"/>
      <c r="L400" s="346"/>
      <c r="M400" s="346"/>
      <c r="N400" s="347"/>
      <c r="O400" s="349"/>
      <c r="P400" s="347"/>
      <c r="Q400" s="651"/>
      <c r="R400" s="648"/>
      <c r="S400" s="649"/>
      <c r="T400" s="648"/>
      <c r="U400" s="648"/>
      <c r="V400" s="650"/>
      <c r="W400" s="492"/>
      <c r="X400" s="315">
        <f t="shared" si="52"/>
        <v>0</v>
      </c>
      <c r="Y400" s="315">
        <f t="shared" si="53"/>
        <v>0</v>
      </c>
      <c r="Z400" s="315">
        <f t="shared" si="54"/>
        <v>0</v>
      </c>
      <c r="AA400" s="315"/>
      <c r="AB400" s="316"/>
      <c r="AC400" s="316"/>
      <c r="AN400" s="263"/>
    </row>
    <row r="401" spans="1:46">
      <c r="A401" s="685"/>
      <c r="B401" s="2039"/>
      <c r="C401" s="2039"/>
      <c r="D401" s="684"/>
      <c r="E401" s="282"/>
      <c r="F401" s="283"/>
      <c r="G401" s="283"/>
      <c r="H401" s="283"/>
      <c r="I401" s="284"/>
      <c r="J401" s="344"/>
      <c r="K401" s="346"/>
      <c r="L401" s="346"/>
      <c r="M401" s="346"/>
      <c r="N401" s="347"/>
      <c r="O401" s="349"/>
      <c r="P401" s="347"/>
      <c r="Q401" s="651"/>
      <c r="R401" s="648"/>
      <c r="S401" s="649"/>
      <c r="T401" s="648"/>
      <c r="U401" s="648"/>
      <c r="V401" s="650"/>
      <c r="W401" s="492"/>
      <c r="X401" s="315">
        <f t="shared" si="52"/>
        <v>0</v>
      </c>
      <c r="Y401" s="315">
        <f t="shared" si="53"/>
        <v>0</v>
      </c>
      <c r="Z401" s="315">
        <f t="shared" si="54"/>
        <v>0</v>
      </c>
      <c r="AA401" s="315"/>
      <c r="AB401" s="316"/>
      <c r="AC401" s="316"/>
      <c r="AN401" s="263"/>
    </row>
    <row r="402" spans="1:46">
      <c r="A402" s="686"/>
      <c r="B402" s="2037"/>
      <c r="C402" s="2037"/>
      <c r="D402" s="687"/>
      <c r="E402" s="293"/>
      <c r="F402" s="294"/>
      <c r="G402" s="294"/>
      <c r="H402" s="294"/>
      <c r="I402" s="295"/>
      <c r="J402" s="350"/>
      <c r="K402" s="351"/>
      <c r="L402" s="351"/>
      <c r="M402" s="351"/>
      <c r="N402" s="352"/>
      <c r="O402" s="353"/>
      <c r="P402" s="354"/>
      <c r="Q402" s="678"/>
      <c r="R402" s="672"/>
      <c r="S402" s="649"/>
      <c r="T402" s="672"/>
      <c r="U402" s="672"/>
      <c r="V402" s="673"/>
      <c r="W402" s="674"/>
      <c r="X402" s="315">
        <f t="shared" si="52"/>
        <v>0</v>
      </c>
      <c r="Y402" s="315">
        <f t="shared" si="53"/>
        <v>0</v>
      </c>
      <c r="Z402" s="315">
        <f t="shared" si="54"/>
        <v>0</v>
      </c>
      <c r="AA402" s="315"/>
      <c r="AB402" s="316"/>
      <c r="AC402" s="316"/>
      <c r="AN402" s="263"/>
    </row>
    <row r="403" spans="1:46">
      <c r="A403" s="686"/>
      <c r="B403" s="2037"/>
      <c r="C403" s="2037"/>
      <c r="D403" s="687"/>
      <c r="E403" s="301"/>
      <c r="F403" s="302"/>
      <c r="G403" s="302"/>
      <c r="H403" s="302"/>
      <c r="I403" s="303"/>
      <c r="J403" s="355"/>
      <c r="K403" s="356"/>
      <c r="L403" s="356"/>
      <c r="M403" s="356"/>
      <c r="N403" s="357"/>
      <c r="O403" s="358"/>
      <c r="P403" s="359"/>
      <c r="Q403" s="678"/>
      <c r="R403" s="672"/>
      <c r="S403" s="650"/>
      <c r="T403" s="672"/>
      <c r="U403" s="672"/>
      <c r="V403" s="673"/>
      <c r="W403" s="674"/>
      <c r="X403" s="315">
        <f t="shared" si="52"/>
        <v>0</v>
      </c>
      <c r="Y403" s="315">
        <f t="shared" si="53"/>
        <v>0</v>
      </c>
      <c r="Z403" s="315">
        <f t="shared" si="54"/>
        <v>0</v>
      </c>
      <c r="AA403" s="315"/>
      <c r="AB403" s="316"/>
      <c r="AC403" s="316"/>
      <c r="AN403" s="263"/>
    </row>
    <row r="404" spans="1:46">
      <c r="A404" s="688"/>
      <c r="B404" s="2036"/>
      <c r="C404" s="2036"/>
      <c r="D404" s="689"/>
      <c r="E404" s="301"/>
      <c r="F404" s="302"/>
      <c r="G404" s="302"/>
      <c r="H404" s="302"/>
      <c r="I404" s="303"/>
      <c r="J404" s="304"/>
      <c r="K404" s="291"/>
      <c r="L404" s="291"/>
      <c r="M404" s="291"/>
      <c r="N404" s="292"/>
      <c r="O404" s="305"/>
      <c r="P404" s="306"/>
      <c r="Q404" s="679"/>
      <c r="R404" s="675"/>
      <c r="S404" s="661"/>
      <c r="T404" s="675"/>
      <c r="U404" s="675"/>
      <c r="V404" s="676"/>
      <c r="W404" s="677"/>
      <c r="X404" s="315">
        <f t="shared" si="52"/>
        <v>0</v>
      </c>
      <c r="Y404" s="315">
        <f t="shared" si="53"/>
        <v>0</v>
      </c>
      <c r="Z404" s="315">
        <f t="shared" si="54"/>
        <v>0</v>
      </c>
      <c r="AA404" s="315"/>
      <c r="AB404" s="316"/>
      <c r="AC404" s="316"/>
      <c r="AN404" s="263"/>
    </row>
    <row r="405" spans="1:46" ht="16.5" thickBot="1">
      <c r="A405" s="690"/>
      <c r="B405" s="2082"/>
      <c r="C405" s="2082"/>
      <c r="D405" s="669"/>
      <c r="E405" s="277"/>
      <c r="F405" s="278"/>
      <c r="G405" s="278"/>
      <c r="H405" s="278"/>
      <c r="I405" s="279"/>
      <c r="J405" s="296"/>
      <c r="K405" s="278"/>
      <c r="L405" s="278"/>
      <c r="M405" s="278"/>
      <c r="N405" s="279"/>
      <c r="O405" s="277"/>
      <c r="P405" s="300"/>
      <c r="Q405" s="665"/>
      <c r="R405" s="666"/>
      <c r="S405" s="667"/>
      <c r="T405" s="666"/>
      <c r="U405" s="666"/>
      <c r="V405" s="668"/>
      <c r="W405" s="669"/>
      <c r="X405" s="315">
        <f t="shared" si="52"/>
        <v>0</v>
      </c>
      <c r="Y405" s="315">
        <f t="shared" si="53"/>
        <v>0</v>
      </c>
      <c r="Z405" s="315">
        <f t="shared" si="54"/>
        <v>0</v>
      </c>
      <c r="AA405" s="315"/>
      <c r="AB405" s="316"/>
      <c r="AC405" s="316"/>
      <c r="AN405" s="263"/>
    </row>
    <row r="406" spans="1:46">
      <c r="A406" s="260"/>
      <c r="B406" s="260"/>
      <c r="C406" s="260"/>
      <c r="D406" s="260"/>
      <c r="E406" s="263"/>
      <c r="F406" s="263"/>
      <c r="G406" s="263"/>
      <c r="H406" s="263"/>
      <c r="I406" s="263"/>
      <c r="J406" s="263"/>
      <c r="K406" s="263"/>
      <c r="L406" s="263"/>
      <c r="M406" s="263"/>
      <c r="N406" s="263"/>
      <c r="O406" s="263"/>
      <c r="P406" s="263"/>
      <c r="Q406" s="263"/>
      <c r="R406" s="263"/>
      <c r="S406" s="263"/>
      <c r="T406" s="263"/>
      <c r="U406" s="263"/>
      <c r="V406" s="263"/>
      <c r="W406" s="263"/>
      <c r="X406" s="315">
        <f t="shared" si="52"/>
        <v>0</v>
      </c>
      <c r="Y406" s="315">
        <f t="shared" si="53"/>
        <v>0</v>
      </c>
      <c r="Z406" s="315">
        <f t="shared" si="54"/>
        <v>0</v>
      </c>
      <c r="AA406" s="315"/>
      <c r="AB406" s="316"/>
      <c r="AC406" s="316"/>
    </row>
    <row r="407" spans="1:46" ht="19.5" customHeight="1">
      <c r="A407" s="260"/>
      <c r="B407" s="260"/>
      <c r="C407" s="260"/>
      <c r="D407" s="262" t="s">
        <v>74</v>
      </c>
      <c r="E407" s="290">
        <f t="shared" ref="E407:P407" si="55">SUM(E222:E405)</f>
        <v>0</v>
      </c>
      <c r="F407" s="290">
        <f t="shared" si="55"/>
        <v>0</v>
      </c>
      <c r="G407" s="290">
        <f t="shared" si="55"/>
        <v>0</v>
      </c>
      <c r="H407" s="290">
        <f t="shared" si="55"/>
        <v>0</v>
      </c>
      <c r="I407" s="290">
        <f t="shared" si="55"/>
        <v>0</v>
      </c>
      <c r="J407" s="290">
        <f t="shared" si="55"/>
        <v>294</v>
      </c>
      <c r="K407" s="290">
        <f t="shared" si="55"/>
        <v>2982</v>
      </c>
      <c r="L407" s="290">
        <f>SUM(L222:L405)</f>
        <v>2980</v>
      </c>
      <c r="M407" s="290">
        <f t="shared" si="55"/>
        <v>0</v>
      </c>
      <c r="N407" s="290">
        <f t="shared" si="55"/>
        <v>2</v>
      </c>
      <c r="O407" s="290">
        <f t="shared" si="55"/>
        <v>399</v>
      </c>
      <c r="P407" s="290">
        <f t="shared" si="55"/>
        <v>2583</v>
      </c>
      <c r="Q407" s="290">
        <f>SUM(Q222:Q405)</f>
        <v>333</v>
      </c>
      <c r="R407" s="290">
        <f>SUM(R222:R405)</f>
        <v>540</v>
      </c>
      <c r="S407" s="290">
        <f t="shared" ref="S407:W407" si="56">SUM(S222:S405)</f>
        <v>742</v>
      </c>
      <c r="T407" s="290">
        <f t="shared" si="56"/>
        <v>627</v>
      </c>
      <c r="U407" s="290">
        <f t="shared" si="56"/>
        <v>484</v>
      </c>
      <c r="V407" s="290">
        <f t="shared" si="56"/>
        <v>192</v>
      </c>
      <c r="W407" s="290">
        <f t="shared" si="56"/>
        <v>64</v>
      </c>
      <c r="X407" s="315">
        <f t="shared" si="52"/>
        <v>2982</v>
      </c>
      <c r="Y407" s="315">
        <f t="shared" si="53"/>
        <v>2982</v>
      </c>
      <c r="Z407" s="315">
        <f t="shared" si="54"/>
        <v>2982</v>
      </c>
      <c r="AA407" s="315"/>
      <c r="AB407" s="316"/>
      <c r="AC407" s="316"/>
    </row>
    <row r="408" spans="1:46">
      <c r="E408" s="263"/>
      <c r="F408" s="263"/>
      <c r="G408" s="263"/>
      <c r="H408" s="263"/>
      <c r="I408" s="263"/>
      <c r="J408" s="263"/>
      <c r="K408" s="263"/>
      <c r="L408" s="263"/>
      <c r="M408" s="263"/>
      <c r="N408" s="263"/>
      <c r="O408" s="263"/>
      <c r="P408" s="263"/>
      <c r="Q408" s="263"/>
      <c r="R408" s="263"/>
      <c r="S408" s="263"/>
      <c r="T408" s="263"/>
      <c r="U408" s="263"/>
      <c r="V408" s="263"/>
      <c r="X408" s="316"/>
      <c r="Y408" s="316"/>
      <c r="Z408" s="316"/>
      <c r="AA408" s="316"/>
      <c r="AB408" s="316"/>
      <c r="AC408" s="316"/>
    </row>
    <row r="409" spans="1:46" ht="29.25" customHeight="1">
      <c r="A409" s="1"/>
      <c r="B409" s="1"/>
      <c r="C409" s="1"/>
      <c r="D409" s="1944" t="s">
        <v>95</v>
      </c>
      <c r="E409" s="706" t="s">
        <v>98</v>
      </c>
      <c r="F409" s="706" t="s">
        <v>72</v>
      </c>
      <c r="G409" s="706" t="s">
        <v>99</v>
      </c>
      <c r="H409" s="706" t="s">
        <v>70</v>
      </c>
      <c r="I409" s="706" t="s">
        <v>71</v>
      </c>
      <c r="J409" s="706" t="s">
        <v>100</v>
      </c>
      <c r="K409" s="706" t="s">
        <v>101</v>
      </c>
      <c r="L409" s="708" t="s">
        <v>197</v>
      </c>
      <c r="M409" s="708" t="s">
        <v>198</v>
      </c>
      <c r="N409" s="708" t="s">
        <v>199</v>
      </c>
      <c r="O409" s="708" t="s">
        <v>200</v>
      </c>
      <c r="P409" s="708" t="s">
        <v>201</v>
      </c>
      <c r="Q409" s="709" t="s">
        <v>202</v>
      </c>
      <c r="R409" s="709" t="s">
        <v>203</v>
      </c>
      <c r="S409" s="263"/>
      <c r="T409" s="263"/>
      <c r="U409" s="263"/>
      <c r="V409" s="263"/>
      <c r="W409" s="263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spans="1:46" ht="22.5" customHeight="1">
      <c r="A410" s="1"/>
      <c r="B410" s="1"/>
      <c r="C410" s="1"/>
      <c r="D410" s="1945"/>
      <c r="E410" s="659">
        <f>SUM(E169+J169+E407+J407+E217+J217)</f>
        <v>299</v>
      </c>
      <c r="F410" s="659">
        <f>SUM(F169+K169+O169+S169+F407+K407+AG169+F217+K217+O217+S217+AG217)</f>
        <v>3126</v>
      </c>
      <c r="G410" s="659">
        <f t="shared" ref="G410:H410" si="57">SUM(G169+L169+P169+T169+G407+L407+AH169+G217+L217+P217+T217+AH217)</f>
        <v>2980</v>
      </c>
      <c r="H410" s="659">
        <f t="shared" si="57"/>
        <v>0</v>
      </c>
      <c r="I410" s="659">
        <f>SUM(I169+N169+R169+V169+I407+N407+AJ169+I217+N217+R217+V217+AJ217)</f>
        <v>2</v>
      </c>
      <c r="J410" s="659">
        <f>SUM(O407+W217+AK217)</f>
        <v>444</v>
      </c>
      <c r="K410" s="659">
        <f t="shared" ref="K410:R410" si="58">SUM(P407+X217+AL217)</f>
        <v>2682</v>
      </c>
      <c r="L410" s="659">
        <f t="shared" si="58"/>
        <v>390</v>
      </c>
      <c r="M410" s="659">
        <f t="shared" si="58"/>
        <v>573</v>
      </c>
      <c r="N410" s="659">
        <f t="shared" si="58"/>
        <v>762</v>
      </c>
      <c r="O410" s="659">
        <f t="shared" si="58"/>
        <v>647</v>
      </c>
      <c r="P410" s="659">
        <f t="shared" si="58"/>
        <v>496</v>
      </c>
      <c r="Q410" s="659">
        <f t="shared" si="58"/>
        <v>193</v>
      </c>
      <c r="R410" s="659">
        <f t="shared" si="58"/>
        <v>65</v>
      </c>
      <c r="S410" s="263"/>
      <c r="T410" s="263"/>
      <c r="U410" s="263"/>
      <c r="V410" s="263"/>
      <c r="W410" s="263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spans="1:46">
      <c r="E411" s="263"/>
      <c r="F411" s="263"/>
      <c r="G411" s="263"/>
      <c r="H411" s="263"/>
      <c r="I411" s="263"/>
      <c r="J411" s="263"/>
      <c r="K411" s="263"/>
      <c r="L411" s="263"/>
      <c r="M411" s="263"/>
      <c r="N411" s="263"/>
      <c r="O411" s="263"/>
      <c r="P411" s="263"/>
      <c r="Q411" s="263"/>
      <c r="R411" s="263"/>
      <c r="S411" s="263"/>
      <c r="T411" s="263"/>
      <c r="U411" s="263"/>
      <c r="V411" s="263"/>
      <c r="W411" s="263"/>
      <c r="X411" s="315"/>
      <c r="Y411" s="315"/>
      <c r="Z411" s="316"/>
      <c r="AA411" s="316"/>
      <c r="AB411" s="316"/>
      <c r="AC411" s="316"/>
    </row>
    <row r="412" spans="1:46">
      <c r="E412" s="263"/>
      <c r="F412" s="263"/>
      <c r="G412" s="263"/>
      <c r="H412" s="263"/>
      <c r="I412" s="263"/>
      <c r="J412" s="263"/>
      <c r="K412" s="263"/>
      <c r="L412" s="263"/>
      <c r="M412" s="263"/>
      <c r="N412" s="263"/>
      <c r="O412" s="263"/>
      <c r="P412" s="263"/>
      <c r="Q412" s="263"/>
      <c r="R412" s="263"/>
      <c r="S412" s="263"/>
      <c r="T412" s="263"/>
      <c r="U412" s="263"/>
      <c r="V412" s="263"/>
    </row>
    <row r="413" spans="1:46">
      <c r="A413" s="259" t="s">
        <v>219</v>
      </c>
      <c r="E413" s="263"/>
      <c r="F413" s="263"/>
      <c r="G413" s="263"/>
      <c r="H413" s="263"/>
      <c r="I413" s="263"/>
      <c r="J413" s="263"/>
      <c r="K413" s="263"/>
      <c r="L413" s="263"/>
      <c r="M413" s="263"/>
      <c r="N413" s="263"/>
      <c r="O413" s="263"/>
      <c r="P413" s="263"/>
      <c r="Q413" s="263"/>
      <c r="R413" s="263"/>
      <c r="S413" s="263"/>
      <c r="T413" s="263"/>
      <c r="U413" s="263"/>
      <c r="V413" s="263"/>
    </row>
    <row r="414" spans="1:46">
      <c r="E414" s="263"/>
      <c r="F414" s="263"/>
      <c r="G414" s="263"/>
      <c r="H414" s="263"/>
      <c r="I414" s="263"/>
      <c r="J414" s="263"/>
      <c r="K414" s="263"/>
      <c r="L414" s="263"/>
      <c r="M414" s="263"/>
      <c r="N414" s="263"/>
      <c r="O414" s="263"/>
      <c r="P414" s="263"/>
      <c r="Q414" s="263"/>
      <c r="R414" s="263"/>
      <c r="S414" s="263"/>
      <c r="T414" s="263"/>
      <c r="U414" s="263"/>
      <c r="V414" s="263"/>
    </row>
    <row r="415" spans="1:46">
      <c r="A415" s="259" t="s">
        <v>104</v>
      </c>
      <c r="E415" s="263"/>
      <c r="F415" s="263"/>
      <c r="G415" s="263"/>
      <c r="H415" s="263"/>
      <c r="I415" s="263"/>
      <c r="J415" s="263"/>
      <c r="K415" s="263"/>
      <c r="L415" s="263"/>
      <c r="M415" s="263"/>
      <c r="N415" s="263"/>
      <c r="O415" s="263"/>
      <c r="P415" s="263"/>
      <c r="Q415" s="263"/>
      <c r="R415" s="263"/>
      <c r="S415" s="263"/>
      <c r="T415" s="263"/>
      <c r="U415" s="263"/>
      <c r="V415" s="263"/>
    </row>
    <row r="416" spans="1:46">
      <c r="D416" s="263"/>
      <c r="E416" s="263"/>
      <c r="F416" s="263"/>
      <c r="G416" s="263"/>
      <c r="H416" s="263"/>
      <c r="I416" s="263"/>
      <c r="J416" s="263"/>
      <c r="K416" s="263"/>
      <c r="L416" s="263"/>
      <c r="M416" s="263"/>
      <c r="N416" s="263"/>
      <c r="O416" s="263"/>
      <c r="P416" s="263"/>
      <c r="Q416" s="263"/>
      <c r="R416" s="263"/>
      <c r="S416" s="263"/>
      <c r="T416" s="263"/>
      <c r="U416" s="263"/>
      <c r="V416" s="263"/>
    </row>
    <row r="417" spans="4:22">
      <c r="D417" s="263"/>
      <c r="E417" s="263"/>
      <c r="F417" s="263"/>
      <c r="G417" s="263"/>
      <c r="H417" s="263"/>
      <c r="I417" s="263"/>
      <c r="J417" s="263"/>
      <c r="K417" s="263"/>
      <c r="L417" s="263"/>
      <c r="M417" s="263"/>
      <c r="N417" s="263"/>
      <c r="O417" s="263"/>
      <c r="P417" s="263"/>
      <c r="Q417" s="263"/>
      <c r="R417" s="263"/>
      <c r="S417" s="263"/>
      <c r="T417" s="263"/>
      <c r="U417" s="263"/>
      <c r="V417" s="263"/>
    </row>
    <row r="418" spans="4:22">
      <c r="E418" s="263"/>
      <c r="F418" s="263"/>
      <c r="G418" s="263"/>
      <c r="H418" s="263"/>
      <c r="I418" s="263"/>
      <c r="J418" s="263"/>
      <c r="K418" s="263"/>
      <c r="L418" s="263"/>
      <c r="M418" s="263"/>
      <c r="N418" s="263"/>
      <c r="O418" s="263"/>
      <c r="P418" s="263"/>
      <c r="Q418" s="263"/>
      <c r="R418" s="263"/>
      <c r="S418" s="263"/>
      <c r="T418" s="263"/>
      <c r="U418" s="263"/>
      <c r="V418" s="263"/>
    </row>
  </sheetData>
  <sheetProtection algorithmName="SHA-512" hashValue="KwvFEIR0FvqSOqBzld2dufuj4X6iLjbROqoBvexyd6W3N8CgALGi4nlF1uHpF38IxWTS2Pq7Y8R9XOmNwyyASg==" saltValue="LUQctGE2LkrfPJZwqAetAw==" spinCount="100000" sheet="1" formatCells="0" formatRows="0" selectLockedCells="1"/>
  <mergeCells count="569">
    <mergeCell ref="AQ203:AQ214"/>
    <mergeCell ref="AR203:AR214"/>
    <mergeCell ref="AS203:AS214"/>
    <mergeCell ref="A215:D215"/>
    <mergeCell ref="A201:D201"/>
    <mergeCell ref="A203:A214"/>
    <mergeCell ref="B203:B214"/>
    <mergeCell ref="C203:C214"/>
    <mergeCell ref="AG203:AG214"/>
    <mergeCell ref="AH203:AH214"/>
    <mergeCell ref="AI203:AI214"/>
    <mergeCell ref="AJ203:AJ214"/>
    <mergeCell ref="AK203:AK214"/>
    <mergeCell ref="AL203:AL214"/>
    <mergeCell ref="AM203:AM214"/>
    <mergeCell ref="AN203:AN214"/>
    <mergeCell ref="AO203:AO214"/>
    <mergeCell ref="AP203:AP214"/>
    <mergeCell ref="AL195:AL200"/>
    <mergeCell ref="AM195:AM200"/>
    <mergeCell ref="AN195:AN200"/>
    <mergeCell ref="AO195:AO200"/>
    <mergeCell ref="AP195:AP200"/>
    <mergeCell ref="AQ195:AQ200"/>
    <mergeCell ref="AR195:AR200"/>
    <mergeCell ref="AS195:AS200"/>
    <mergeCell ref="AR179:AR192"/>
    <mergeCell ref="AL179:AL192"/>
    <mergeCell ref="A193:D193"/>
    <mergeCell ref="A195:A200"/>
    <mergeCell ref="B195:B200"/>
    <mergeCell ref="C195:C200"/>
    <mergeCell ref="AG195:AG200"/>
    <mergeCell ref="AH195:AH200"/>
    <mergeCell ref="AI195:AI200"/>
    <mergeCell ref="AJ195:AJ200"/>
    <mergeCell ref="AK195:AK200"/>
    <mergeCell ref="A179:A192"/>
    <mergeCell ref="B179:B192"/>
    <mergeCell ref="C179:C192"/>
    <mergeCell ref="AG179:AG192"/>
    <mergeCell ref="AH179:AH192"/>
    <mergeCell ref="AI179:AI192"/>
    <mergeCell ref="AJ179:AJ192"/>
    <mergeCell ref="AK179:AK192"/>
    <mergeCell ref="AS179:AS192"/>
    <mergeCell ref="AM179:AM192"/>
    <mergeCell ref="AN179:AN192"/>
    <mergeCell ref="AO179:AO192"/>
    <mergeCell ref="AP179:AP192"/>
    <mergeCell ref="AQ179:AQ192"/>
    <mergeCell ref="AP167:AP176"/>
    <mergeCell ref="AQ167:AQ176"/>
    <mergeCell ref="AR167:AR176"/>
    <mergeCell ref="AS167:AS176"/>
    <mergeCell ref="A161:A164"/>
    <mergeCell ref="B161:B164"/>
    <mergeCell ref="C161:C164"/>
    <mergeCell ref="AG161:AG164"/>
    <mergeCell ref="A177:D177"/>
    <mergeCell ref="A167:A176"/>
    <mergeCell ref="B167:B176"/>
    <mergeCell ref="C167:C176"/>
    <mergeCell ref="AG167:AG176"/>
    <mergeCell ref="AH167:AH176"/>
    <mergeCell ref="AI167:AI176"/>
    <mergeCell ref="AJ167:AJ176"/>
    <mergeCell ref="AK167:AK176"/>
    <mergeCell ref="AL167:AL176"/>
    <mergeCell ref="AM167:AM176"/>
    <mergeCell ref="AN167:AN176"/>
    <mergeCell ref="AO167:AO176"/>
    <mergeCell ref="AR144:AR148"/>
    <mergeCell ref="AS144:AS148"/>
    <mergeCell ref="AH161:AH164"/>
    <mergeCell ref="AI161:AI164"/>
    <mergeCell ref="AJ161:AJ164"/>
    <mergeCell ref="AK161:AK164"/>
    <mergeCell ref="AL161:AL164"/>
    <mergeCell ref="AK156:AK158"/>
    <mergeCell ref="AL156:AL158"/>
    <mergeCell ref="AM156:AM158"/>
    <mergeCell ref="AN156:AN158"/>
    <mergeCell ref="AQ161:AQ164"/>
    <mergeCell ref="AR161:AR164"/>
    <mergeCell ref="AS161:AS164"/>
    <mergeCell ref="AS151:AS153"/>
    <mergeCell ref="AL144:AL148"/>
    <mergeCell ref="AR137:AR141"/>
    <mergeCell ref="AS137:AS141"/>
    <mergeCell ref="AL124:AL134"/>
    <mergeCell ref="AG151:AG153"/>
    <mergeCell ref="AH151:AH153"/>
    <mergeCell ref="AI151:AI153"/>
    <mergeCell ref="AJ151:AJ153"/>
    <mergeCell ref="AK151:AK153"/>
    <mergeCell ref="AO156:AO158"/>
    <mergeCell ref="AP156:AP158"/>
    <mergeCell ref="AQ156:AQ158"/>
    <mergeCell ref="AR156:AR158"/>
    <mergeCell ref="AL151:AL153"/>
    <mergeCell ref="AM151:AM153"/>
    <mergeCell ref="AN151:AN153"/>
    <mergeCell ref="AO151:AO153"/>
    <mergeCell ref="AP151:AP153"/>
    <mergeCell ref="AQ151:AQ153"/>
    <mergeCell ref="AR151:AR153"/>
    <mergeCell ref="AS156:AS158"/>
    <mergeCell ref="AM144:AM148"/>
    <mergeCell ref="AN144:AN148"/>
    <mergeCell ref="AO144:AO148"/>
    <mergeCell ref="AP144:AP148"/>
    <mergeCell ref="AR113:AR121"/>
    <mergeCell ref="AS113:AS121"/>
    <mergeCell ref="A122:D122"/>
    <mergeCell ref="A135:D135"/>
    <mergeCell ref="A137:A141"/>
    <mergeCell ref="B137:B141"/>
    <mergeCell ref="C137:C141"/>
    <mergeCell ref="AG137:AG141"/>
    <mergeCell ref="AH137:AH141"/>
    <mergeCell ref="AI137:AI141"/>
    <mergeCell ref="AJ137:AJ141"/>
    <mergeCell ref="AK137:AK141"/>
    <mergeCell ref="AM124:AM134"/>
    <mergeCell ref="AN124:AN134"/>
    <mergeCell ref="AO124:AO134"/>
    <mergeCell ref="AP124:AP134"/>
    <mergeCell ref="AQ124:AQ134"/>
    <mergeCell ref="AR124:AR134"/>
    <mergeCell ref="AS124:AS134"/>
    <mergeCell ref="AL137:AL141"/>
    <mergeCell ref="AM137:AM141"/>
    <mergeCell ref="AN137:AN141"/>
    <mergeCell ref="AO137:AO141"/>
    <mergeCell ref="AP137:AP141"/>
    <mergeCell ref="AG103:AG110"/>
    <mergeCell ref="AH103:AH110"/>
    <mergeCell ref="AI103:AI110"/>
    <mergeCell ref="AJ103:AJ110"/>
    <mergeCell ref="AK103:AK110"/>
    <mergeCell ref="AL103:AL110"/>
    <mergeCell ref="A111:D111"/>
    <mergeCell ref="A113:A121"/>
    <mergeCell ref="B113:B121"/>
    <mergeCell ref="C113:C121"/>
    <mergeCell ref="AG113:AG121"/>
    <mergeCell ref="AH113:AH121"/>
    <mergeCell ref="AI113:AI121"/>
    <mergeCell ref="AJ113:AJ121"/>
    <mergeCell ref="AK113:AK121"/>
    <mergeCell ref="AL113:AL121"/>
    <mergeCell ref="AR89:AR92"/>
    <mergeCell ref="AS89:AS92"/>
    <mergeCell ref="A93:D93"/>
    <mergeCell ref="A95:A100"/>
    <mergeCell ref="B95:B100"/>
    <mergeCell ref="C95:C100"/>
    <mergeCell ref="AG95:AG100"/>
    <mergeCell ref="AH95:AH100"/>
    <mergeCell ref="AI95:AI100"/>
    <mergeCell ref="AJ95:AJ100"/>
    <mergeCell ref="AK95:AK100"/>
    <mergeCell ref="AL95:AL100"/>
    <mergeCell ref="AM95:AM100"/>
    <mergeCell ref="AN95:AN100"/>
    <mergeCell ref="AO95:AO100"/>
    <mergeCell ref="AP95:AP100"/>
    <mergeCell ref="AQ95:AQ100"/>
    <mergeCell ref="AR95:AR100"/>
    <mergeCell ref="AS95:AS100"/>
    <mergeCell ref="AG89:AG92"/>
    <mergeCell ref="AH89:AH92"/>
    <mergeCell ref="AI89:AI92"/>
    <mergeCell ref="AJ89:AJ92"/>
    <mergeCell ref="AK89:AK92"/>
    <mergeCell ref="AL89:AL92"/>
    <mergeCell ref="AM89:AM92"/>
    <mergeCell ref="AN89:AN92"/>
    <mergeCell ref="AO89:AO92"/>
    <mergeCell ref="AL83:AL86"/>
    <mergeCell ref="AM83:AM86"/>
    <mergeCell ref="AN83:AN86"/>
    <mergeCell ref="AO83:AO86"/>
    <mergeCell ref="AP83:AP86"/>
    <mergeCell ref="AP89:AP92"/>
    <mergeCell ref="AQ83:AQ86"/>
    <mergeCell ref="AR83:AR86"/>
    <mergeCell ref="AS83:AS86"/>
    <mergeCell ref="A87:D87"/>
    <mergeCell ref="AL79:AL80"/>
    <mergeCell ref="AM79:AM80"/>
    <mergeCell ref="AN79:AN80"/>
    <mergeCell ref="AO79:AO80"/>
    <mergeCell ref="AP79:AP80"/>
    <mergeCell ref="AQ79:AQ80"/>
    <mergeCell ref="AR79:AR80"/>
    <mergeCell ref="AS79:AS80"/>
    <mergeCell ref="A81:D81"/>
    <mergeCell ref="AG79:AG80"/>
    <mergeCell ref="AH79:AH80"/>
    <mergeCell ref="AI79:AI80"/>
    <mergeCell ref="AJ79:AJ80"/>
    <mergeCell ref="AK79:AK80"/>
    <mergeCell ref="AG83:AG86"/>
    <mergeCell ref="AH83:AH86"/>
    <mergeCell ref="AI83:AI86"/>
    <mergeCell ref="AJ83:AJ86"/>
    <mergeCell ref="AK83:AK86"/>
    <mergeCell ref="A79:A80"/>
    <mergeCell ref="A77:D77"/>
    <mergeCell ref="AK60:AK76"/>
    <mergeCell ref="AJ60:AJ76"/>
    <mergeCell ref="AI60:AI76"/>
    <mergeCell ref="AH60:AH76"/>
    <mergeCell ref="AG60:AG76"/>
    <mergeCell ref="C60:C76"/>
    <mergeCell ref="B60:B76"/>
    <mergeCell ref="A60:A76"/>
    <mergeCell ref="A58:D58"/>
    <mergeCell ref="AL60:AL76"/>
    <mergeCell ref="AM60:AM76"/>
    <mergeCell ref="AN60:AN76"/>
    <mergeCell ref="AO60:AO76"/>
    <mergeCell ref="AP60:AP76"/>
    <mergeCell ref="AQ60:AQ76"/>
    <mergeCell ref="AR60:AR76"/>
    <mergeCell ref="AS60:AS76"/>
    <mergeCell ref="AL41:AL54"/>
    <mergeCell ref="AM41:AM54"/>
    <mergeCell ref="AN41:AN54"/>
    <mergeCell ref="AO41:AO54"/>
    <mergeCell ref="AP41:AP54"/>
    <mergeCell ref="AQ41:AQ54"/>
    <mergeCell ref="AR41:AR54"/>
    <mergeCell ref="AS41:AS54"/>
    <mergeCell ref="A55:D55"/>
    <mergeCell ref="A25:D25"/>
    <mergeCell ref="A41:A54"/>
    <mergeCell ref="B41:B54"/>
    <mergeCell ref="C41:C54"/>
    <mergeCell ref="AG41:AG54"/>
    <mergeCell ref="AH41:AH54"/>
    <mergeCell ref="AI41:AI54"/>
    <mergeCell ref="AJ41:AJ54"/>
    <mergeCell ref="AK41:AK54"/>
    <mergeCell ref="A27:A38"/>
    <mergeCell ref="B27:B38"/>
    <mergeCell ref="C27:C38"/>
    <mergeCell ref="AG27:AG38"/>
    <mergeCell ref="AH27:AH38"/>
    <mergeCell ref="AI27:AI38"/>
    <mergeCell ref="AJ27:AJ38"/>
    <mergeCell ref="AK27:AK38"/>
    <mergeCell ref="AM11:AM13"/>
    <mergeCell ref="AN11:AN13"/>
    <mergeCell ref="AO11:AO13"/>
    <mergeCell ref="AP11:AP13"/>
    <mergeCell ref="AQ11:AQ13"/>
    <mergeCell ref="AR11:AR13"/>
    <mergeCell ref="AS11:AS13"/>
    <mergeCell ref="A14:D14"/>
    <mergeCell ref="A16:A24"/>
    <mergeCell ref="B16:B24"/>
    <mergeCell ref="C16:C24"/>
    <mergeCell ref="AG16:AG24"/>
    <mergeCell ref="AH16:AH24"/>
    <mergeCell ref="AI16:AI24"/>
    <mergeCell ref="AJ16:AJ24"/>
    <mergeCell ref="AK16:AK24"/>
    <mergeCell ref="AL16:AL24"/>
    <mergeCell ref="AM16:AM24"/>
    <mergeCell ref="AN16:AN24"/>
    <mergeCell ref="AO16:AO24"/>
    <mergeCell ref="AP16:AP24"/>
    <mergeCell ref="AQ16:AQ24"/>
    <mergeCell ref="AR16:AR24"/>
    <mergeCell ref="AS16:AS24"/>
    <mergeCell ref="A11:A13"/>
    <mergeCell ref="B11:B13"/>
    <mergeCell ref="C11:C13"/>
    <mergeCell ref="AG11:AG13"/>
    <mergeCell ref="AH11:AH13"/>
    <mergeCell ref="AI11:AI13"/>
    <mergeCell ref="AJ11:AJ13"/>
    <mergeCell ref="AK11:AK13"/>
    <mergeCell ref="AL11:AL13"/>
    <mergeCell ref="B379:C379"/>
    <mergeCell ref="B380:C380"/>
    <mergeCell ref="B381:C381"/>
    <mergeCell ref="B382:C382"/>
    <mergeCell ref="B383:C383"/>
    <mergeCell ref="B393:C39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AM103:AM110"/>
    <mergeCell ref="AQ103:AQ110"/>
    <mergeCell ref="AM161:AM164"/>
    <mergeCell ref="AN161:AN164"/>
    <mergeCell ref="AO161:AO164"/>
    <mergeCell ref="AP161:AP164"/>
    <mergeCell ref="AQ89:AQ92"/>
    <mergeCell ref="AM113:AM121"/>
    <mergeCell ref="AN113:AN121"/>
    <mergeCell ref="AO113:AO121"/>
    <mergeCell ref="AP113:AP121"/>
    <mergeCell ref="AQ113:AQ121"/>
    <mergeCell ref="AQ137:AQ141"/>
    <mergeCell ref="AQ144:AQ148"/>
    <mergeCell ref="AR103:AR110"/>
    <mergeCell ref="AS103:AS110"/>
    <mergeCell ref="B405:C405"/>
    <mergeCell ref="E219:W219"/>
    <mergeCell ref="Q220:W220"/>
    <mergeCell ref="AG156:AG158"/>
    <mergeCell ref="AH156:AH158"/>
    <mergeCell ref="AI156:AI158"/>
    <mergeCell ref="AJ156:AJ158"/>
    <mergeCell ref="AG124:AG134"/>
    <mergeCell ref="AH124:AH134"/>
    <mergeCell ref="AI124:AI134"/>
    <mergeCell ref="AJ124:AJ134"/>
    <mergeCell ref="AK124:AK134"/>
    <mergeCell ref="AG144:AG148"/>
    <mergeCell ref="AH144:AH148"/>
    <mergeCell ref="AI144:AI148"/>
    <mergeCell ref="AJ144:AJ148"/>
    <mergeCell ref="AK144:AK148"/>
    <mergeCell ref="B144:B148"/>
    <mergeCell ref="C144:C148"/>
    <mergeCell ref="AN103:AN110"/>
    <mergeCell ref="AO103:AO110"/>
    <mergeCell ref="AP103:AP110"/>
    <mergeCell ref="A219:A221"/>
    <mergeCell ref="B222:C222"/>
    <mergeCell ref="B223:C223"/>
    <mergeCell ref="B224:C224"/>
    <mergeCell ref="B225:C225"/>
    <mergeCell ref="B226:C226"/>
    <mergeCell ref="B227:C227"/>
    <mergeCell ref="B228:C228"/>
    <mergeCell ref="B79:B80"/>
    <mergeCell ref="C79:C80"/>
    <mergeCell ref="A83:A86"/>
    <mergeCell ref="B83:B86"/>
    <mergeCell ref="C83:C86"/>
    <mergeCell ref="A89:A92"/>
    <mergeCell ref="B89:B92"/>
    <mergeCell ref="C89:C92"/>
    <mergeCell ref="A103:A110"/>
    <mergeCell ref="B103:B110"/>
    <mergeCell ref="C103:C110"/>
    <mergeCell ref="A149:D149"/>
    <mergeCell ref="A151:A153"/>
    <mergeCell ref="B151:B153"/>
    <mergeCell ref="C151:C153"/>
    <mergeCell ref="A165:D165"/>
    <mergeCell ref="B397:C397"/>
    <mergeCell ref="B398:C398"/>
    <mergeCell ref="B399:C399"/>
    <mergeCell ref="B400:C400"/>
    <mergeCell ref="B401:C401"/>
    <mergeCell ref="B402:C402"/>
    <mergeCell ref="B219:C221"/>
    <mergeCell ref="B396:C396"/>
    <mergeCell ref="B395:C395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D409:D410"/>
    <mergeCell ref="E8:I8"/>
    <mergeCell ref="J8:N8"/>
    <mergeCell ref="O8:R8"/>
    <mergeCell ref="S8:V8"/>
    <mergeCell ref="W8:X8"/>
    <mergeCell ref="E220:I220"/>
    <mergeCell ref="J220:N220"/>
    <mergeCell ref="O220:P220"/>
    <mergeCell ref="D219:D221"/>
    <mergeCell ref="A101:D101"/>
    <mergeCell ref="A154:D154"/>
    <mergeCell ref="A124:A134"/>
    <mergeCell ref="B124:B134"/>
    <mergeCell ref="C124:C134"/>
    <mergeCell ref="A142:D142"/>
    <mergeCell ref="A144:A148"/>
    <mergeCell ref="A156:A158"/>
    <mergeCell ref="B156:B158"/>
    <mergeCell ref="C156:C158"/>
    <mergeCell ref="A159:D159"/>
    <mergeCell ref="B404:C404"/>
    <mergeCell ref="B403:C403"/>
    <mergeCell ref="B394:C394"/>
    <mergeCell ref="A3:AL3"/>
    <mergeCell ref="A2:AL2"/>
    <mergeCell ref="A1:AL1"/>
    <mergeCell ref="AG8:AJ8"/>
    <mergeCell ref="AK8:AL8"/>
    <mergeCell ref="A7:A9"/>
    <mergeCell ref="B7:B9"/>
    <mergeCell ref="C7:C9"/>
    <mergeCell ref="E7:AE7"/>
    <mergeCell ref="AG7:AS7"/>
    <mergeCell ref="Y8:AE8"/>
    <mergeCell ref="AM8:AS8"/>
    <mergeCell ref="D7:D9"/>
    <mergeCell ref="AL27:AL38"/>
    <mergeCell ref="AM27:AM38"/>
    <mergeCell ref="AN27:AN38"/>
    <mergeCell ref="AO27:AO38"/>
    <mergeCell ref="AP27:AP38"/>
    <mergeCell ref="AQ27:AQ38"/>
    <mergeCell ref="AR27:AR38"/>
    <mergeCell ref="AS27:AS38"/>
    <mergeCell ref="A39:D39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6">
    <tabColor rgb="FF00B0F0"/>
  </sheetPr>
  <dimension ref="A1:AT368"/>
  <sheetViews>
    <sheetView showGridLines="0" topLeftCell="D89" zoomScale="85" zoomScaleNormal="85" workbookViewId="0">
      <selection activeCell="O43" sqref="O43:P122"/>
    </sheetView>
  </sheetViews>
  <sheetFormatPr baseColWidth="10" defaultColWidth="11.42578125" defaultRowHeight="15"/>
  <cols>
    <col min="1" max="1" width="28.85546875" style="1" customWidth="1"/>
    <col min="2" max="2" width="36.5703125" style="1" customWidth="1"/>
    <col min="3" max="3" width="28.5703125" style="1" customWidth="1"/>
    <col min="4" max="4" width="50.85546875" style="1" bestFit="1" customWidth="1"/>
    <col min="5" max="5" width="8.5703125" style="1" bestFit="1" customWidth="1"/>
    <col min="6" max="6" width="10.140625" style="1" bestFit="1" customWidth="1"/>
    <col min="7" max="7" width="13.5703125" style="1" bestFit="1" customWidth="1"/>
    <col min="8" max="8" width="13.85546875" style="1" customWidth="1"/>
    <col min="9" max="9" width="12.7109375" style="1" bestFit="1" customWidth="1"/>
    <col min="10" max="10" width="8.5703125" style="1" bestFit="1" customWidth="1"/>
    <col min="11" max="11" width="10.140625" style="1" bestFit="1" customWidth="1"/>
    <col min="12" max="12" width="15.42578125" style="1" customWidth="1"/>
    <col min="13" max="13" width="14" style="1" customWidth="1"/>
    <col min="14" max="14" width="12.7109375" style="1" bestFit="1" customWidth="1"/>
    <col min="15" max="15" width="11.5703125" style="1" customWidth="1"/>
    <col min="16" max="16" width="13.5703125" style="1" bestFit="1" customWidth="1"/>
    <col min="17" max="17" width="13.85546875" style="1" customWidth="1"/>
    <col min="18" max="18" width="12.7109375" style="1" bestFit="1" customWidth="1"/>
    <col min="19" max="19" width="10.140625" style="1" bestFit="1" customWidth="1"/>
    <col min="20" max="20" width="13.5703125" style="1" bestFit="1" customWidth="1"/>
    <col min="21" max="21" width="13.85546875" style="1" customWidth="1"/>
    <col min="22" max="22" width="12.7109375" style="1" bestFit="1" customWidth="1"/>
    <col min="23" max="31" width="11.42578125" style="1"/>
    <col min="32" max="32" width="1.140625" style="1" customWidth="1"/>
    <col min="33" max="33" width="11.42578125" style="1"/>
    <col min="34" max="35" width="13.5703125" style="1" bestFit="1" customWidth="1"/>
    <col min="36" max="36" width="12.7109375" style="1" bestFit="1" customWidth="1"/>
    <col min="37" max="16384" width="11.42578125" style="1"/>
  </cols>
  <sheetData>
    <row r="1" spans="1:45" ht="15.75">
      <c r="A1" s="1833" t="s">
        <v>44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1833"/>
      <c r="AK1" s="1833"/>
      <c r="AL1" s="1833"/>
      <c r="AM1" s="155"/>
      <c r="AN1" s="155"/>
      <c r="AO1" s="155"/>
      <c r="AP1" s="155"/>
      <c r="AQ1" s="155"/>
      <c r="AR1" s="155"/>
      <c r="AS1" s="155"/>
    </row>
    <row r="2" spans="1:45" ht="15.75">
      <c r="A2" s="1833" t="s">
        <v>4</v>
      </c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1833"/>
      <c r="Z2" s="1833"/>
      <c r="AA2" s="1833"/>
      <c r="AB2" s="1833"/>
      <c r="AC2" s="1833"/>
      <c r="AD2" s="1833"/>
      <c r="AE2" s="1833"/>
      <c r="AF2" s="1833"/>
      <c r="AG2" s="1833"/>
      <c r="AH2" s="1833"/>
      <c r="AI2" s="1833"/>
      <c r="AJ2" s="1833"/>
      <c r="AK2" s="1833"/>
      <c r="AL2" s="1833"/>
      <c r="AM2" s="155"/>
      <c r="AN2" s="155"/>
      <c r="AO2" s="155"/>
      <c r="AP2" s="155"/>
      <c r="AQ2" s="155"/>
      <c r="AR2" s="155"/>
      <c r="AS2" s="155"/>
    </row>
    <row r="3" spans="1:45" ht="15.75">
      <c r="A3" s="1833" t="s">
        <v>59</v>
      </c>
      <c r="B3" s="1833"/>
      <c r="C3" s="1833"/>
      <c r="D3" s="1833"/>
      <c r="E3" s="1833"/>
      <c r="F3" s="1833"/>
      <c r="G3" s="1833"/>
      <c r="H3" s="1833"/>
      <c r="I3" s="1833"/>
      <c r="J3" s="1833"/>
      <c r="K3" s="1833"/>
      <c r="L3" s="1833"/>
      <c r="M3" s="1833"/>
      <c r="N3" s="1833"/>
      <c r="O3" s="1833"/>
      <c r="P3" s="1833"/>
      <c r="Q3" s="1833"/>
      <c r="R3" s="1833"/>
      <c r="S3" s="1833"/>
      <c r="T3" s="1833"/>
      <c r="U3" s="1833"/>
      <c r="V3" s="1833"/>
      <c r="W3" s="1833"/>
      <c r="X3" s="1833"/>
      <c r="Y3" s="1833"/>
      <c r="Z3" s="1833"/>
      <c r="AA3" s="1833"/>
      <c r="AB3" s="1833"/>
      <c r="AC3" s="1833"/>
      <c r="AD3" s="1833"/>
      <c r="AE3" s="1833"/>
      <c r="AF3" s="1833"/>
      <c r="AG3" s="1833"/>
      <c r="AH3" s="1833"/>
      <c r="AI3" s="1833"/>
      <c r="AJ3" s="1833"/>
      <c r="AK3" s="1833"/>
      <c r="AL3" s="1833"/>
      <c r="AM3" s="155"/>
      <c r="AN3" s="155"/>
      <c r="AO3" s="155"/>
      <c r="AP3" s="155"/>
      <c r="AQ3" s="155"/>
      <c r="AR3" s="155"/>
      <c r="AS3" s="155"/>
    </row>
    <row r="4" spans="1:45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45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5" ht="15.75" thickBot="1">
      <c r="A6" s="2" t="s">
        <v>3</v>
      </c>
      <c r="B6" s="2" t="s">
        <v>3</v>
      </c>
      <c r="C6" s="2"/>
      <c r="D6" s="2"/>
      <c r="E6" s="2"/>
      <c r="F6" s="2"/>
      <c r="G6" s="2"/>
      <c r="H6" s="2"/>
      <c r="I6" s="2"/>
      <c r="J6" s="2"/>
      <c r="K6" s="2"/>
    </row>
    <row r="7" spans="1:45" s="110" customFormat="1" ht="22.5" customHeight="1" thickBot="1">
      <c r="A7" s="1834" t="s">
        <v>45</v>
      </c>
      <c r="B7" s="1834" t="s">
        <v>151</v>
      </c>
      <c r="C7" s="1835" t="s">
        <v>204</v>
      </c>
      <c r="D7" s="1834" t="s">
        <v>66</v>
      </c>
      <c r="E7" s="1838" t="s">
        <v>92</v>
      </c>
      <c r="F7" s="1839"/>
      <c r="G7" s="1839"/>
      <c r="H7" s="1839"/>
      <c r="I7" s="1839"/>
      <c r="J7" s="1839"/>
      <c r="K7" s="1839"/>
      <c r="L7" s="1839"/>
      <c r="M7" s="1839"/>
      <c r="N7" s="1839"/>
      <c r="O7" s="1839"/>
      <c r="P7" s="1839"/>
      <c r="Q7" s="1839"/>
      <c r="R7" s="1839"/>
      <c r="S7" s="1839"/>
      <c r="T7" s="1839"/>
      <c r="U7" s="1839"/>
      <c r="V7" s="1839"/>
      <c r="W7" s="1839"/>
      <c r="X7" s="1839"/>
      <c r="Y7" s="1840"/>
      <c r="Z7" s="1840"/>
      <c r="AA7" s="1840"/>
      <c r="AB7" s="1840"/>
      <c r="AC7" s="1840"/>
      <c r="AD7" s="1840"/>
      <c r="AE7" s="1841"/>
      <c r="AG7" s="1842" t="s">
        <v>151</v>
      </c>
      <c r="AH7" s="1843"/>
      <c r="AI7" s="1843"/>
      <c r="AJ7" s="1843"/>
      <c r="AK7" s="1843"/>
      <c r="AL7" s="1843"/>
      <c r="AM7" s="1843"/>
      <c r="AN7" s="1843"/>
      <c r="AO7" s="1843"/>
      <c r="AP7" s="1844"/>
      <c r="AQ7" s="1844"/>
      <c r="AR7" s="1844"/>
      <c r="AS7" s="1845"/>
    </row>
    <row r="8" spans="1:45" s="110" customFormat="1" ht="18.75" customHeight="1" thickBot="1">
      <c r="A8" s="1835"/>
      <c r="B8" s="1835"/>
      <c r="C8" s="1836"/>
      <c r="D8" s="1835"/>
      <c r="E8" s="1824" t="s">
        <v>93</v>
      </c>
      <c r="F8" s="1824"/>
      <c r="G8" s="1824"/>
      <c r="H8" s="1824"/>
      <c r="I8" s="1824"/>
      <c r="J8" s="1824" t="s">
        <v>42</v>
      </c>
      <c r="K8" s="1824"/>
      <c r="L8" s="1824"/>
      <c r="M8" s="1824"/>
      <c r="N8" s="1824"/>
      <c r="O8" s="1824" t="s">
        <v>96</v>
      </c>
      <c r="P8" s="1824"/>
      <c r="Q8" s="1824"/>
      <c r="R8" s="1824"/>
      <c r="S8" s="1824" t="s">
        <v>97</v>
      </c>
      <c r="T8" s="1824"/>
      <c r="U8" s="1824"/>
      <c r="V8" s="1824"/>
      <c r="W8" s="1825" t="s">
        <v>43</v>
      </c>
      <c r="X8" s="1826"/>
      <c r="Y8" s="1827" t="s">
        <v>194</v>
      </c>
      <c r="Z8" s="1827"/>
      <c r="AA8" s="1827"/>
      <c r="AB8" s="1827"/>
      <c r="AC8" s="1828"/>
      <c r="AD8" s="1828"/>
      <c r="AE8" s="1828"/>
      <c r="AF8" s="640"/>
      <c r="AG8" s="1829" t="s">
        <v>152</v>
      </c>
      <c r="AH8" s="1830"/>
      <c r="AI8" s="1830"/>
      <c r="AJ8" s="1831"/>
      <c r="AK8" s="1829" t="s">
        <v>43</v>
      </c>
      <c r="AL8" s="1831"/>
      <c r="AM8" s="1821" t="s">
        <v>194</v>
      </c>
      <c r="AN8" s="1822"/>
      <c r="AO8" s="1822"/>
      <c r="AP8" s="1822"/>
      <c r="AQ8" s="1822"/>
      <c r="AR8" s="1822"/>
      <c r="AS8" s="1823"/>
    </row>
    <row r="9" spans="1:45" s="110" customFormat="1" ht="36.75" customHeight="1" thickBot="1">
      <c r="A9" s="1834"/>
      <c r="B9" s="1834"/>
      <c r="C9" s="1837"/>
      <c r="D9" s="1834"/>
      <c r="E9" s="641" t="s">
        <v>98</v>
      </c>
      <c r="F9" s="641" t="s">
        <v>72</v>
      </c>
      <c r="G9" s="641" t="s">
        <v>99</v>
      </c>
      <c r="H9" s="641" t="s">
        <v>70</v>
      </c>
      <c r="I9" s="641" t="s">
        <v>71</v>
      </c>
      <c r="J9" s="641" t="s">
        <v>98</v>
      </c>
      <c r="K9" s="641" t="s">
        <v>72</v>
      </c>
      <c r="L9" s="641" t="s">
        <v>99</v>
      </c>
      <c r="M9" s="641" t="s">
        <v>70</v>
      </c>
      <c r="N9" s="641" t="s">
        <v>71</v>
      </c>
      <c r="O9" s="641" t="s">
        <v>72</v>
      </c>
      <c r="P9" s="641" t="s">
        <v>99</v>
      </c>
      <c r="Q9" s="641" t="s">
        <v>70</v>
      </c>
      <c r="R9" s="641" t="s">
        <v>71</v>
      </c>
      <c r="S9" s="641" t="s">
        <v>72</v>
      </c>
      <c r="T9" s="641" t="s">
        <v>99</v>
      </c>
      <c r="U9" s="641" t="s">
        <v>70</v>
      </c>
      <c r="V9" s="641" t="s">
        <v>71</v>
      </c>
      <c r="W9" s="642" t="s">
        <v>100</v>
      </c>
      <c r="X9" s="642" t="s">
        <v>101</v>
      </c>
      <c r="Y9" s="643" t="s">
        <v>197</v>
      </c>
      <c r="Z9" s="643" t="s">
        <v>198</v>
      </c>
      <c r="AA9" s="643" t="s">
        <v>199</v>
      </c>
      <c r="AB9" s="643" t="s">
        <v>200</v>
      </c>
      <c r="AC9" s="643" t="s">
        <v>201</v>
      </c>
      <c r="AD9" s="643" t="s">
        <v>202</v>
      </c>
      <c r="AE9" s="643" t="s">
        <v>203</v>
      </c>
      <c r="AF9" s="644"/>
      <c r="AG9" s="645" t="s">
        <v>72</v>
      </c>
      <c r="AH9" s="645" t="s">
        <v>99</v>
      </c>
      <c r="AI9" s="645" t="s">
        <v>70</v>
      </c>
      <c r="AJ9" s="645" t="s">
        <v>71</v>
      </c>
      <c r="AK9" s="646" t="s">
        <v>100</v>
      </c>
      <c r="AL9" s="646" t="s">
        <v>101</v>
      </c>
      <c r="AM9" s="646" t="s">
        <v>197</v>
      </c>
      <c r="AN9" s="646" t="s">
        <v>198</v>
      </c>
      <c r="AO9" s="646" t="s">
        <v>199</v>
      </c>
      <c r="AP9" s="647" t="s">
        <v>200</v>
      </c>
      <c r="AQ9" s="647" t="s">
        <v>201</v>
      </c>
      <c r="AR9" s="647" t="s">
        <v>202</v>
      </c>
      <c r="AS9" s="647" t="s">
        <v>203</v>
      </c>
    </row>
    <row r="10" spans="1:45" ht="16.5" thickBot="1"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1:45" customFormat="1" ht="15" customHeight="1">
      <c r="A11" s="1899" t="s">
        <v>55</v>
      </c>
      <c r="B11" s="1900" t="s">
        <v>224</v>
      </c>
      <c r="C11" s="1902" t="s">
        <v>377</v>
      </c>
      <c r="D11" s="575" t="s">
        <v>225</v>
      </c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615"/>
      <c r="AG11" s="1878"/>
      <c r="AH11" s="1878"/>
      <c r="AI11" s="1878"/>
      <c r="AJ11" s="1878"/>
      <c r="AK11" s="1878"/>
      <c r="AL11" s="1878"/>
      <c r="AM11" s="1878"/>
      <c r="AN11" s="1878"/>
      <c r="AO11" s="1878"/>
      <c r="AP11" s="1878"/>
      <c r="AQ11" s="1878"/>
      <c r="AR11" s="1878"/>
      <c r="AS11" s="1878"/>
    </row>
    <row r="12" spans="1:45" customFormat="1">
      <c r="A12" s="1882"/>
      <c r="B12" s="1901"/>
      <c r="C12" s="1903"/>
      <c r="D12" s="576" t="s">
        <v>226</v>
      </c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614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5"/>
      <c r="AG12" s="1879"/>
      <c r="AH12" s="1879"/>
      <c r="AI12" s="1879"/>
      <c r="AJ12" s="1879"/>
      <c r="AK12" s="1879"/>
      <c r="AL12" s="1879"/>
      <c r="AM12" s="1879"/>
      <c r="AN12" s="1879"/>
      <c r="AO12" s="1879"/>
      <c r="AP12" s="1879"/>
      <c r="AQ12" s="1879"/>
      <c r="AR12" s="1879"/>
      <c r="AS12" s="1879"/>
    </row>
    <row r="13" spans="1:45" customFormat="1">
      <c r="A13" s="1882"/>
      <c r="B13" s="1901"/>
      <c r="C13" s="1903"/>
      <c r="D13" s="576" t="s">
        <v>227</v>
      </c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5"/>
      <c r="AG13" s="1879"/>
      <c r="AH13" s="1879"/>
      <c r="AI13" s="1879"/>
      <c r="AJ13" s="1879"/>
      <c r="AK13" s="1879"/>
      <c r="AL13" s="1879"/>
      <c r="AM13" s="1879"/>
      <c r="AN13" s="1879"/>
      <c r="AO13" s="1879"/>
      <c r="AP13" s="1879"/>
      <c r="AQ13" s="1879"/>
      <c r="AR13" s="1879"/>
      <c r="AS13" s="1879"/>
    </row>
    <row r="14" spans="1:45" customFormat="1">
      <c r="A14" s="1882"/>
      <c r="B14" s="1901"/>
      <c r="C14" s="1903"/>
      <c r="D14" s="576" t="s">
        <v>228</v>
      </c>
      <c r="E14" s="614"/>
      <c r="F14" s="614"/>
      <c r="G14" s="614"/>
      <c r="H14" s="614"/>
      <c r="I14" s="614"/>
      <c r="J14" s="614"/>
      <c r="K14" s="614"/>
      <c r="L14" s="614"/>
      <c r="M14" s="614"/>
      <c r="N14" s="614"/>
      <c r="O14" s="614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5"/>
      <c r="AG14" s="1879"/>
      <c r="AH14" s="1879"/>
      <c r="AI14" s="1879"/>
      <c r="AJ14" s="1879"/>
      <c r="AK14" s="1879"/>
      <c r="AL14" s="1879"/>
      <c r="AM14" s="1879"/>
      <c r="AN14" s="1879"/>
      <c r="AO14" s="1879"/>
      <c r="AP14" s="1879"/>
      <c r="AQ14" s="1879"/>
      <c r="AR14" s="1879"/>
      <c r="AS14" s="1879"/>
    </row>
    <row r="15" spans="1:45" customFormat="1">
      <c r="A15" s="1882"/>
      <c r="B15" s="1901"/>
      <c r="C15" s="1903"/>
      <c r="D15" s="576" t="s">
        <v>229</v>
      </c>
      <c r="E15" s="614"/>
      <c r="F15" s="614"/>
      <c r="G15" s="614"/>
      <c r="H15" s="614"/>
      <c r="I15" s="614"/>
      <c r="J15" s="614"/>
      <c r="K15" s="614"/>
      <c r="L15" s="614"/>
      <c r="M15" s="614"/>
      <c r="N15" s="614"/>
      <c r="O15" s="614"/>
      <c r="P15" s="614"/>
      <c r="Q15" s="614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  <c r="AC15" s="614"/>
      <c r="AD15" s="614"/>
      <c r="AE15" s="614"/>
      <c r="AF15" s="615"/>
      <c r="AG15" s="1879"/>
      <c r="AH15" s="1879"/>
      <c r="AI15" s="1879"/>
      <c r="AJ15" s="1879"/>
      <c r="AK15" s="1879"/>
      <c r="AL15" s="1879"/>
      <c r="AM15" s="1879"/>
      <c r="AN15" s="1879"/>
      <c r="AO15" s="1879"/>
      <c r="AP15" s="1879"/>
      <c r="AQ15" s="1879"/>
      <c r="AR15" s="1879"/>
      <c r="AS15" s="1879"/>
    </row>
    <row r="16" spans="1:45" customFormat="1">
      <c r="A16" s="1882"/>
      <c r="B16" s="1901"/>
      <c r="C16" s="1903"/>
      <c r="D16" s="576" t="s">
        <v>230</v>
      </c>
      <c r="E16" s="614"/>
      <c r="F16" s="614"/>
      <c r="G16" s="614"/>
      <c r="H16" s="614"/>
      <c r="I16" s="614"/>
      <c r="J16" s="614"/>
      <c r="K16" s="614"/>
      <c r="L16" s="614"/>
      <c r="M16" s="614"/>
      <c r="N16" s="614"/>
      <c r="O16" s="614"/>
      <c r="P16" s="614"/>
      <c r="Q16" s="614"/>
      <c r="R16" s="614"/>
      <c r="S16" s="614"/>
      <c r="T16" s="614"/>
      <c r="U16" s="614"/>
      <c r="V16" s="614"/>
      <c r="W16" s="614"/>
      <c r="X16" s="614"/>
      <c r="Y16" s="614"/>
      <c r="Z16" s="614"/>
      <c r="AA16" s="614"/>
      <c r="AB16" s="614"/>
      <c r="AC16" s="614"/>
      <c r="AD16" s="614"/>
      <c r="AE16" s="614"/>
      <c r="AF16" s="615"/>
      <c r="AG16" s="1879"/>
      <c r="AH16" s="1879"/>
      <c r="AI16" s="1879"/>
      <c r="AJ16" s="1879"/>
      <c r="AK16" s="1879"/>
      <c r="AL16" s="1879"/>
      <c r="AM16" s="1879"/>
      <c r="AN16" s="1879"/>
      <c r="AO16" s="1879"/>
      <c r="AP16" s="1879"/>
      <c r="AQ16" s="1879"/>
      <c r="AR16" s="1879"/>
      <c r="AS16" s="1879"/>
    </row>
    <row r="17" spans="1:45" customFormat="1">
      <c r="A17" s="1882"/>
      <c r="B17" s="1901"/>
      <c r="C17" s="1903"/>
      <c r="D17" s="576" t="s">
        <v>231</v>
      </c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5"/>
      <c r="AG17" s="1879"/>
      <c r="AH17" s="1879"/>
      <c r="AI17" s="1879"/>
      <c r="AJ17" s="1879"/>
      <c r="AK17" s="1879"/>
      <c r="AL17" s="1879"/>
      <c r="AM17" s="1879"/>
      <c r="AN17" s="1879"/>
      <c r="AO17" s="1879"/>
      <c r="AP17" s="1879"/>
      <c r="AQ17" s="1879"/>
      <c r="AR17" s="1879"/>
      <c r="AS17" s="1879"/>
    </row>
    <row r="18" spans="1:45" customFormat="1">
      <c r="A18" s="1882"/>
      <c r="B18" s="1901"/>
      <c r="C18" s="1903"/>
      <c r="D18" s="576" t="s">
        <v>232</v>
      </c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614"/>
      <c r="AF18" s="615"/>
      <c r="AG18" s="1879"/>
      <c r="AH18" s="1879"/>
      <c r="AI18" s="1879"/>
      <c r="AJ18" s="1879"/>
      <c r="AK18" s="1879"/>
      <c r="AL18" s="1879"/>
      <c r="AM18" s="1879"/>
      <c r="AN18" s="1879"/>
      <c r="AO18" s="1879"/>
      <c r="AP18" s="1879"/>
      <c r="AQ18" s="1879"/>
      <c r="AR18" s="1879"/>
      <c r="AS18" s="1879"/>
    </row>
    <row r="19" spans="1:45" customFormat="1">
      <c r="A19" s="1882"/>
      <c r="B19" s="1901"/>
      <c r="C19" s="1903"/>
      <c r="D19" s="576" t="s">
        <v>233</v>
      </c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614"/>
      <c r="AF19" s="615"/>
      <c r="AG19" s="1879"/>
      <c r="AH19" s="1879"/>
      <c r="AI19" s="1879"/>
      <c r="AJ19" s="1879"/>
      <c r="AK19" s="1879"/>
      <c r="AL19" s="1879"/>
      <c r="AM19" s="1879"/>
      <c r="AN19" s="1879"/>
      <c r="AO19" s="1879"/>
      <c r="AP19" s="1879"/>
      <c r="AQ19" s="1879"/>
      <c r="AR19" s="1879"/>
      <c r="AS19" s="1879"/>
    </row>
    <row r="20" spans="1:45" customFormat="1">
      <c r="A20" s="1882"/>
      <c r="B20" s="1901"/>
      <c r="C20" s="1903"/>
      <c r="D20" s="576" t="s">
        <v>234</v>
      </c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  <c r="V20" s="614"/>
      <c r="W20" s="614"/>
      <c r="X20" s="614"/>
      <c r="Y20" s="614"/>
      <c r="Z20" s="614"/>
      <c r="AA20" s="614"/>
      <c r="AB20" s="614"/>
      <c r="AC20" s="614"/>
      <c r="AD20" s="614"/>
      <c r="AE20" s="614"/>
      <c r="AF20" s="615"/>
      <c r="AG20" s="1879"/>
      <c r="AH20" s="1879"/>
      <c r="AI20" s="1879"/>
      <c r="AJ20" s="1879"/>
      <c r="AK20" s="1879"/>
      <c r="AL20" s="1879"/>
      <c r="AM20" s="1879"/>
      <c r="AN20" s="1879"/>
      <c r="AO20" s="1879"/>
      <c r="AP20" s="1879"/>
      <c r="AQ20" s="1879"/>
      <c r="AR20" s="1879"/>
      <c r="AS20" s="1879"/>
    </row>
    <row r="21" spans="1:45" customFormat="1" ht="15.75" thickBot="1">
      <c r="A21" s="1883"/>
      <c r="B21" s="1886"/>
      <c r="C21" s="1889"/>
      <c r="D21" s="577" t="s">
        <v>235</v>
      </c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  <c r="AC21" s="614"/>
      <c r="AD21" s="614"/>
      <c r="AE21" s="614"/>
      <c r="AF21" s="615"/>
      <c r="AG21" s="1880"/>
      <c r="AH21" s="1880"/>
      <c r="AI21" s="1880"/>
      <c r="AJ21" s="1880"/>
      <c r="AK21" s="1880"/>
      <c r="AL21" s="1880"/>
      <c r="AM21" s="1880"/>
      <c r="AN21" s="1880"/>
      <c r="AO21" s="1880"/>
      <c r="AP21" s="1880"/>
      <c r="AQ21" s="1880"/>
      <c r="AR21" s="1880"/>
      <c r="AS21" s="1880"/>
    </row>
    <row r="22" spans="1:45">
      <c r="A22" s="1915"/>
      <c r="B22" s="1915"/>
      <c r="C22" s="1915"/>
      <c r="D22" s="1915"/>
      <c r="E22" s="3">
        <f>SUM(E11:E21)</f>
        <v>0</v>
      </c>
      <c r="F22" s="3">
        <f t="shared" ref="F22:AE22" si="0">SUM(F11:F21)</f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4"/>
      <c r="AG22" s="111">
        <f>SUM(AG11)</f>
        <v>0</v>
      </c>
      <c r="AH22" s="111">
        <f t="shared" ref="AH22:AS22" si="1">SUM(AH11)</f>
        <v>0</v>
      </c>
      <c r="AI22" s="111">
        <f t="shared" si="1"/>
        <v>0</v>
      </c>
      <c r="AJ22" s="111">
        <f t="shared" si="1"/>
        <v>0</v>
      </c>
      <c r="AK22" s="111">
        <f t="shared" si="1"/>
        <v>0</v>
      </c>
      <c r="AL22" s="111">
        <f t="shared" si="1"/>
        <v>0</v>
      </c>
      <c r="AM22" s="111">
        <f t="shared" si="1"/>
        <v>0</v>
      </c>
      <c r="AN22" s="111">
        <f t="shared" si="1"/>
        <v>0</v>
      </c>
      <c r="AO22" s="111">
        <f t="shared" si="1"/>
        <v>0</v>
      </c>
      <c r="AP22" s="111">
        <f t="shared" si="1"/>
        <v>0</v>
      </c>
      <c r="AQ22" s="111">
        <f t="shared" si="1"/>
        <v>0</v>
      </c>
      <c r="AR22" s="111">
        <f t="shared" si="1"/>
        <v>0</v>
      </c>
      <c r="AS22" s="111">
        <f t="shared" si="1"/>
        <v>0</v>
      </c>
    </row>
    <row r="23" spans="1:45" ht="19.5" thickBot="1">
      <c r="A23" s="721"/>
      <c r="B23" s="721"/>
      <c r="C23" s="721"/>
      <c r="D23" s="72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45" customFormat="1" ht="15" customHeight="1">
      <c r="A24" s="1899" t="s">
        <v>236</v>
      </c>
      <c r="B24" s="1900" t="s">
        <v>359</v>
      </c>
      <c r="C24" s="1902" t="s">
        <v>360</v>
      </c>
      <c r="D24" s="575" t="s">
        <v>361</v>
      </c>
      <c r="E24" s="614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5"/>
      <c r="AG24" s="1878"/>
      <c r="AH24" s="1878"/>
      <c r="AI24" s="1878"/>
      <c r="AJ24" s="1878"/>
      <c r="AK24" s="1878"/>
      <c r="AL24" s="1878"/>
      <c r="AM24" s="1878"/>
      <c r="AN24" s="1878"/>
      <c r="AO24" s="1878"/>
      <c r="AP24" s="1878"/>
      <c r="AQ24" s="1878"/>
      <c r="AR24" s="1878"/>
      <c r="AS24" s="1878"/>
    </row>
    <row r="25" spans="1:45" customFormat="1">
      <c r="A25" s="1882"/>
      <c r="B25" s="1901"/>
      <c r="C25" s="1903"/>
      <c r="D25" s="576" t="s">
        <v>362</v>
      </c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5"/>
      <c r="AG25" s="1879"/>
      <c r="AH25" s="1879"/>
      <c r="AI25" s="1879"/>
      <c r="AJ25" s="1879"/>
      <c r="AK25" s="1879"/>
      <c r="AL25" s="1879"/>
      <c r="AM25" s="1879"/>
      <c r="AN25" s="1879"/>
      <c r="AO25" s="1879"/>
      <c r="AP25" s="1879"/>
      <c r="AQ25" s="1879"/>
      <c r="AR25" s="1879"/>
      <c r="AS25" s="1879"/>
    </row>
    <row r="26" spans="1:45" customFormat="1">
      <c r="A26" s="1882"/>
      <c r="B26" s="1901"/>
      <c r="C26" s="1903"/>
      <c r="D26" s="576" t="s">
        <v>363</v>
      </c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5"/>
      <c r="AG26" s="1879"/>
      <c r="AH26" s="1879"/>
      <c r="AI26" s="1879"/>
      <c r="AJ26" s="1879"/>
      <c r="AK26" s="1879"/>
      <c r="AL26" s="1879"/>
      <c r="AM26" s="1879"/>
      <c r="AN26" s="1879"/>
      <c r="AO26" s="1879"/>
      <c r="AP26" s="1879"/>
      <c r="AQ26" s="1879"/>
      <c r="AR26" s="1879"/>
      <c r="AS26" s="1879"/>
    </row>
    <row r="27" spans="1:45" customFormat="1">
      <c r="A27" s="1882"/>
      <c r="B27" s="1901"/>
      <c r="C27" s="1903"/>
      <c r="D27" s="576" t="s">
        <v>364</v>
      </c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5"/>
      <c r="AG27" s="1879"/>
      <c r="AH27" s="1879"/>
      <c r="AI27" s="1879"/>
      <c r="AJ27" s="1879"/>
      <c r="AK27" s="1879"/>
      <c r="AL27" s="1879"/>
      <c r="AM27" s="1879"/>
      <c r="AN27" s="1879"/>
      <c r="AO27" s="1879"/>
      <c r="AP27" s="1879"/>
      <c r="AQ27" s="1879"/>
      <c r="AR27" s="1879"/>
      <c r="AS27" s="1879"/>
    </row>
    <row r="28" spans="1:45" customFormat="1" ht="15.75" thickBot="1">
      <c r="A28" s="1883"/>
      <c r="B28" s="1886"/>
      <c r="C28" s="1889"/>
      <c r="D28" s="577" t="s">
        <v>365</v>
      </c>
      <c r="E28" s="614"/>
      <c r="F28" s="614"/>
      <c r="G28" s="614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  <c r="AC28" s="614"/>
      <c r="AD28" s="614"/>
      <c r="AE28" s="614"/>
      <c r="AF28" s="615"/>
      <c r="AG28" s="1880"/>
      <c r="AH28" s="1880"/>
      <c r="AI28" s="1880"/>
      <c r="AJ28" s="1880"/>
      <c r="AK28" s="1880"/>
      <c r="AL28" s="1880"/>
      <c r="AM28" s="1880"/>
      <c r="AN28" s="1880"/>
      <c r="AO28" s="1880"/>
      <c r="AP28" s="1880"/>
      <c r="AQ28" s="1880"/>
      <c r="AR28" s="1880"/>
      <c r="AS28" s="1880"/>
    </row>
    <row r="29" spans="1:45">
      <c r="A29" s="1915"/>
      <c r="B29" s="1915"/>
      <c r="C29" s="1915"/>
      <c r="D29" s="1915"/>
      <c r="E29" s="3">
        <f>SUM(E24:E28)</f>
        <v>0</v>
      </c>
      <c r="F29" s="3">
        <f t="shared" ref="F29:AE29" si="2">SUM(F24:F28)</f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 t="shared" si="2"/>
        <v>0</v>
      </c>
      <c r="W29" s="3">
        <f t="shared" si="2"/>
        <v>0</v>
      </c>
      <c r="X29" s="3">
        <f t="shared" si="2"/>
        <v>0</v>
      </c>
      <c r="Y29" s="3">
        <f t="shared" si="2"/>
        <v>0</v>
      </c>
      <c r="Z29" s="3">
        <f t="shared" si="2"/>
        <v>0</v>
      </c>
      <c r="AA29" s="3">
        <f t="shared" si="2"/>
        <v>0</v>
      </c>
      <c r="AB29" s="3">
        <f t="shared" si="2"/>
        <v>0</v>
      </c>
      <c r="AC29" s="3">
        <f t="shared" si="2"/>
        <v>0</v>
      </c>
      <c r="AD29" s="3">
        <f t="shared" si="2"/>
        <v>0</v>
      </c>
      <c r="AE29" s="3">
        <f t="shared" si="2"/>
        <v>0</v>
      </c>
      <c r="AF29" s="4"/>
      <c r="AG29" s="111">
        <f>SUM(AG24)</f>
        <v>0</v>
      </c>
      <c r="AH29" s="111">
        <f t="shared" ref="AH29:AS29" si="3">SUM(AH24)</f>
        <v>0</v>
      </c>
      <c r="AI29" s="111">
        <f t="shared" si="3"/>
        <v>0</v>
      </c>
      <c r="AJ29" s="111">
        <f t="shared" si="3"/>
        <v>0</v>
      </c>
      <c r="AK29" s="111">
        <f t="shared" si="3"/>
        <v>0</v>
      </c>
      <c r="AL29" s="111">
        <f t="shared" si="3"/>
        <v>0</v>
      </c>
      <c r="AM29" s="111">
        <f t="shared" si="3"/>
        <v>0</v>
      </c>
      <c r="AN29" s="111">
        <f t="shared" si="3"/>
        <v>0</v>
      </c>
      <c r="AO29" s="111">
        <f t="shared" si="3"/>
        <v>0</v>
      </c>
      <c r="AP29" s="111">
        <f t="shared" si="3"/>
        <v>0</v>
      </c>
      <c r="AQ29" s="111">
        <f t="shared" si="3"/>
        <v>0</v>
      </c>
      <c r="AR29" s="111">
        <f t="shared" si="3"/>
        <v>0</v>
      </c>
      <c r="AS29" s="111">
        <f t="shared" si="3"/>
        <v>0</v>
      </c>
    </row>
    <row r="30" spans="1:45" ht="15.75" thickBot="1">
      <c r="A30" s="722"/>
      <c r="B30" s="722"/>
      <c r="C30" s="722"/>
      <c r="D30" s="7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45" customFormat="1">
      <c r="A31" s="1899" t="s">
        <v>51</v>
      </c>
      <c r="B31" s="1900" t="s">
        <v>220</v>
      </c>
      <c r="C31" s="1902" t="s">
        <v>358</v>
      </c>
      <c r="D31" s="575" t="s">
        <v>221</v>
      </c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5"/>
      <c r="AG31" s="1878"/>
      <c r="AH31" s="1878"/>
      <c r="AI31" s="1878"/>
      <c r="AJ31" s="1878"/>
      <c r="AK31" s="1878"/>
      <c r="AL31" s="1878"/>
      <c r="AM31" s="1878"/>
      <c r="AN31" s="1878"/>
      <c r="AO31" s="1878"/>
      <c r="AP31" s="1878"/>
      <c r="AQ31" s="1878"/>
      <c r="AR31" s="1878"/>
      <c r="AS31" s="1878"/>
    </row>
    <row r="32" spans="1:45" customFormat="1">
      <c r="A32" s="1882"/>
      <c r="B32" s="1901"/>
      <c r="C32" s="1903"/>
      <c r="D32" s="576" t="s">
        <v>222</v>
      </c>
      <c r="E32" s="614"/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15"/>
      <c r="AG32" s="1879"/>
      <c r="AH32" s="1879"/>
      <c r="AI32" s="1879"/>
      <c r="AJ32" s="1879"/>
      <c r="AK32" s="1879"/>
      <c r="AL32" s="1879"/>
      <c r="AM32" s="1879"/>
      <c r="AN32" s="1879"/>
      <c r="AO32" s="1879"/>
      <c r="AP32" s="1879"/>
      <c r="AQ32" s="1879"/>
      <c r="AR32" s="1879"/>
      <c r="AS32" s="1879"/>
    </row>
    <row r="33" spans="1:46" customFormat="1">
      <c r="A33" s="1882"/>
      <c r="B33" s="1901"/>
      <c r="C33" s="1903"/>
      <c r="D33" s="576" t="s">
        <v>223</v>
      </c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5"/>
      <c r="AG33" s="1879"/>
      <c r="AH33" s="1879"/>
      <c r="AI33" s="1879"/>
      <c r="AJ33" s="1879"/>
      <c r="AK33" s="1879"/>
      <c r="AL33" s="1879"/>
      <c r="AM33" s="1879"/>
      <c r="AN33" s="1879"/>
      <c r="AO33" s="1879"/>
      <c r="AP33" s="1879"/>
      <c r="AQ33" s="1879"/>
      <c r="AR33" s="1879"/>
      <c r="AS33" s="1879"/>
    </row>
    <row r="34" spans="1:46" customFormat="1">
      <c r="A34" s="1882"/>
      <c r="B34" s="1901"/>
      <c r="C34" s="1903"/>
      <c r="D34" s="576" t="s">
        <v>237</v>
      </c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4"/>
      <c r="AE34" s="614"/>
      <c r="AF34" s="615"/>
      <c r="AG34" s="1879"/>
      <c r="AH34" s="1879"/>
      <c r="AI34" s="1879"/>
      <c r="AJ34" s="1879"/>
      <c r="AK34" s="1879"/>
      <c r="AL34" s="1879"/>
      <c r="AM34" s="1879"/>
      <c r="AN34" s="1879"/>
      <c r="AO34" s="1879"/>
      <c r="AP34" s="1879"/>
      <c r="AQ34" s="1879"/>
      <c r="AR34" s="1879"/>
      <c r="AS34" s="1879"/>
    </row>
    <row r="35" spans="1:46" customFormat="1" ht="15.75" thickBot="1">
      <c r="A35" s="1883"/>
      <c r="B35" s="1886"/>
      <c r="C35" s="1889"/>
      <c r="D35" s="577" t="s">
        <v>238</v>
      </c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4"/>
      <c r="AD35" s="614"/>
      <c r="AE35" s="614"/>
      <c r="AF35" s="615"/>
      <c r="AG35" s="1880"/>
      <c r="AH35" s="1880"/>
      <c r="AI35" s="1880"/>
      <c r="AJ35" s="1880"/>
      <c r="AK35" s="1880"/>
      <c r="AL35" s="1880"/>
      <c r="AM35" s="1880"/>
      <c r="AN35" s="1880"/>
      <c r="AO35" s="1880"/>
      <c r="AP35" s="1880"/>
      <c r="AQ35" s="1880"/>
      <c r="AR35" s="1880"/>
      <c r="AS35" s="1880"/>
    </row>
    <row r="36" spans="1:46">
      <c r="A36" s="1877"/>
      <c r="B36" s="1877"/>
      <c r="C36" s="1877"/>
      <c r="D36" s="1877"/>
      <c r="E36" s="3">
        <f>SUM(E31:E35)</f>
        <v>0</v>
      </c>
      <c r="F36" s="3">
        <f t="shared" ref="F36:AE36" si="4">SUM(F31:F35)</f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  <c r="N36" s="3">
        <f t="shared" si="4"/>
        <v>0</v>
      </c>
      <c r="O36" s="3">
        <f t="shared" si="4"/>
        <v>0</v>
      </c>
      <c r="P36" s="3">
        <f t="shared" si="4"/>
        <v>0</v>
      </c>
      <c r="Q36" s="3">
        <f t="shared" si="4"/>
        <v>0</v>
      </c>
      <c r="R36" s="3">
        <f t="shared" si="4"/>
        <v>0</v>
      </c>
      <c r="S36" s="3">
        <f t="shared" si="4"/>
        <v>0</v>
      </c>
      <c r="T36" s="3">
        <f t="shared" si="4"/>
        <v>0</v>
      </c>
      <c r="U36" s="3">
        <f t="shared" si="4"/>
        <v>0</v>
      </c>
      <c r="V36" s="3">
        <f t="shared" si="4"/>
        <v>0</v>
      </c>
      <c r="W36" s="3">
        <f t="shared" si="4"/>
        <v>0</v>
      </c>
      <c r="X36" s="3">
        <f t="shared" si="4"/>
        <v>0</v>
      </c>
      <c r="Y36" s="3">
        <f t="shared" si="4"/>
        <v>0</v>
      </c>
      <c r="Z36" s="3">
        <f t="shared" si="4"/>
        <v>0</v>
      </c>
      <c r="AA36" s="3">
        <f t="shared" si="4"/>
        <v>0</v>
      </c>
      <c r="AB36" s="3">
        <f t="shared" si="4"/>
        <v>0</v>
      </c>
      <c r="AC36" s="3">
        <f t="shared" si="4"/>
        <v>0</v>
      </c>
      <c r="AD36" s="3">
        <f t="shared" si="4"/>
        <v>0</v>
      </c>
      <c r="AE36" s="3">
        <f t="shared" si="4"/>
        <v>0</v>
      </c>
      <c r="AF36" s="4"/>
      <c r="AG36" s="111">
        <f>SUM(AG31)</f>
        <v>0</v>
      </c>
      <c r="AH36" s="111">
        <f t="shared" ref="AH36:AS36" si="5">SUM(AH31)</f>
        <v>0</v>
      </c>
      <c r="AI36" s="111">
        <f t="shared" si="5"/>
        <v>0</v>
      </c>
      <c r="AJ36" s="111">
        <f t="shared" si="5"/>
        <v>0</v>
      </c>
      <c r="AK36" s="111">
        <f t="shared" si="5"/>
        <v>0</v>
      </c>
      <c r="AL36" s="111">
        <f t="shared" si="5"/>
        <v>0</v>
      </c>
      <c r="AM36" s="111">
        <f t="shared" si="5"/>
        <v>0</v>
      </c>
      <c r="AN36" s="111">
        <f t="shared" si="5"/>
        <v>0</v>
      </c>
      <c r="AO36" s="111">
        <f t="shared" si="5"/>
        <v>0</v>
      </c>
      <c r="AP36" s="111">
        <f t="shared" si="5"/>
        <v>0</v>
      </c>
      <c r="AQ36" s="111">
        <f t="shared" si="5"/>
        <v>0</v>
      </c>
      <c r="AR36" s="111">
        <f t="shared" si="5"/>
        <v>0</v>
      </c>
      <c r="AS36" s="111">
        <f t="shared" si="5"/>
        <v>0</v>
      </c>
    </row>
    <row r="37" spans="1:46" ht="18.75">
      <c r="A37" s="318"/>
      <c r="B37" s="318"/>
      <c r="C37" s="318"/>
      <c r="D37" s="318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46">
      <c r="D38" s="26" t="s">
        <v>73</v>
      </c>
      <c r="E38" s="9">
        <f>SUM(E22,E29,E36)</f>
        <v>0</v>
      </c>
      <c r="F38" s="9">
        <f t="shared" ref="F38:AS38" si="6">SUM(F22,F29,F36)</f>
        <v>0</v>
      </c>
      <c r="G38" s="9">
        <f t="shared" si="6"/>
        <v>0</v>
      </c>
      <c r="H38" s="9">
        <f t="shared" si="6"/>
        <v>0</v>
      </c>
      <c r="I38" s="9">
        <f t="shared" si="6"/>
        <v>0</v>
      </c>
      <c r="J38" s="9">
        <f t="shared" si="6"/>
        <v>0</v>
      </c>
      <c r="K38" s="9">
        <f t="shared" si="6"/>
        <v>0</v>
      </c>
      <c r="L38" s="9">
        <f t="shared" si="6"/>
        <v>0</v>
      </c>
      <c r="M38" s="9">
        <f t="shared" si="6"/>
        <v>0</v>
      </c>
      <c r="N38" s="9">
        <f t="shared" si="6"/>
        <v>0</v>
      </c>
      <c r="O38" s="9">
        <f t="shared" si="6"/>
        <v>0</v>
      </c>
      <c r="P38" s="9">
        <f t="shared" si="6"/>
        <v>0</v>
      </c>
      <c r="Q38" s="9">
        <f t="shared" si="6"/>
        <v>0</v>
      </c>
      <c r="R38" s="9">
        <f t="shared" si="6"/>
        <v>0</v>
      </c>
      <c r="S38" s="9">
        <f t="shared" si="6"/>
        <v>0</v>
      </c>
      <c r="T38" s="9">
        <f t="shared" si="6"/>
        <v>0</v>
      </c>
      <c r="U38" s="9">
        <f t="shared" si="6"/>
        <v>0</v>
      </c>
      <c r="V38" s="9">
        <f t="shared" si="6"/>
        <v>0</v>
      </c>
      <c r="W38" s="9">
        <f t="shared" si="6"/>
        <v>0</v>
      </c>
      <c r="X38" s="9">
        <f t="shared" si="6"/>
        <v>0</v>
      </c>
      <c r="Y38" s="9">
        <f t="shared" si="6"/>
        <v>0</v>
      </c>
      <c r="Z38" s="9">
        <f t="shared" si="6"/>
        <v>0</v>
      </c>
      <c r="AA38" s="9">
        <f t="shared" si="6"/>
        <v>0</v>
      </c>
      <c r="AB38" s="9">
        <f t="shared" si="6"/>
        <v>0</v>
      </c>
      <c r="AC38" s="9">
        <f t="shared" si="6"/>
        <v>0</v>
      </c>
      <c r="AD38" s="9">
        <f t="shared" si="6"/>
        <v>0</v>
      </c>
      <c r="AE38" s="9">
        <f t="shared" si="6"/>
        <v>0</v>
      </c>
      <c r="AF38" s="4"/>
      <c r="AG38" s="111">
        <f t="shared" si="6"/>
        <v>0</v>
      </c>
      <c r="AH38" s="111">
        <f t="shared" si="6"/>
        <v>0</v>
      </c>
      <c r="AI38" s="111">
        <f t="shared" si="6"/>
        <v>0</v>
      </c>
      <c r="AJ38" s="111">
        <f t="shared" si="6"/>
        <v>0</v>
      </c>
      <c r="AK38" s="111">
        <f t="shared" si="6"/>
        <v>0</v>
      </c>
      <c r="AL38" s="111">
        <f t="shared" si="6"/>
        <v>0</v>
      </c>
      <c r="AM38" s="111">
        <f t="shared" si="6"/>
        <v>0</v>
      </c>
      <c r="AN38" s="111">
        <f t="shared" si="6"/>
        <v>0</v>
      </c>
      <c r="AO38" s="111">
        <f t="shared" si="6"/>
        <v>0</v>
      </c>
      <c r="AP38" s="111">
        <f t="shared" si="6"/>
        <v>0</v>
      </c>
      <c r="AQ38" s="111">
        <f t="shared" si="6"/>
        <v>0</v>
      </c>
      <c r="AR38" s="111">
        <f t="shared" si="6"/>
        <v>0</v>
      </c>
      <c r="AS38" s="111">
        <f t="shared" si="6"/>
        <v>0</v>
      </c>
    </row>
    <row r="39" spans="1:46" ht="15.75" thickBot="1"/>
    <row r="40" spans="1:46" ht="21.75" customHeight="1" thickBot="1">
      <c r="A40" s="1846" t="s">
        <v>45</v>
      </c>
      <c r="B40" s="1848" t="s">
        <v>66</v>
      </c>
      <c r="C40" s="1849"/>
      <c r="D40" s="1854" t="s">
        <v>67</v>
      </c>
      <c r="E40" s="1855" t="s">
        <v>94</v>
      </c>
      <c r="F40" s="1856"/>
      <c r="G40" s="1856"/>
      <c r="H40" s="1856"/>
      <c r="I40" s="1856"/>
      <c r="J40" s="1856"/>
      <c r="K40" s="1856"/>
      <c r="L40" s="1856"/>
      <c r="M40" s="1856"/>
      <c r="N40" s="1856"/>
      <c r="O40" s="1856"/>
      <c r="P40" s="1856"/>
      <c r="Q40" s="1822"/>
      <c r="R40" s="1822"/>
      <c r="S40" s="1822"/>
      <c r="T40" s="1822"/>
      <c r="U40" s="1857"/>
      <c r="V40" s="1857"/>
      <c r="W40" s="1858"/>
      <c r="AJ40" s="4"/>
    </row>
    <row r="41" spans="1:46" ht="21.75" customHeight="1" thickBot="1">
      <c r="A41" s="1847"/>
      <c r="B41" s="1850"/>
      <c r="C41" s="1851"/>
      <c r="D41" s="1846"/>
      <c r="E41" s="1859" t="s">
        <v>0</v>
      </c>
      <c r="F41" s="1859"/>
      <c r="G41" s="1859"/>
      <c r="H41" s="1859"/>
      <c r="I41" s="1859"/>
      <c r="J41" s="1859" t="s">
        <v>1</v>
      </c>
      <c r="K41" s="1859"/>
      <c r="L41" s="1859"/>
      <c r="M41" s="1859"/>
      <c r="N41" s="1859"/>
      <c r="O41" s="1860" t="s">
        <v>43</v>
      </c>
      <c r="P41" s="1861"/>
      <c r="Q41" s="1862" t="s">
        <v>194</v>
      </c>
      <c r="R41" s="1822"/>
      <c r="S41" s="1822"/>
      <c r="T41" s="1822"/>
      <c r="U41" s="1857"/>
      <c r="V41" s="1857"/>
      <c r="W41" s="1858"/>
      <c r="AJ41" s="4"/>
    </row>
    <row r="42" spans="1:46" ht="30" customHeight="1" thickBot="1">
      <c r="A42" s="1847"/>
      <c r="B42" s="1852"/>
      <c r="C42" s="1853"/>
      <c r="D42" s="1854"/>
      <c r="E42" s="636" t="s">
        <v>98</v>
      </c>
      <c r="F42" s="636" t="s">
        <v>72</v>
      </c>
      <c r="G42" s="637" t="s">
        <v>99</v>
      </c>
      <c r="H42" s="637" t="s">
        <v>70</v>
      </c>
      <c r="I42" s="637" t="s">
        <v>71</v>
      </c>
      <c r="J42" s="637" t="s">
        <v>98</v>
      </c>
      <c r="K42" s="636" t="s">
        <v>72</v>
      </c>
      <c r="L42" s="637" t="s">
        <v>99</v>
      </c>
      <c r="M42" s="637" t="s">
        <v>70</v>
      </c>
      <c r="N42" s="637" t="s">
        <v>71</v>
      </c>
      <c r="O42" s="637" t="s">
        <v>100</v>
      </c>
      <c r="P42" s="637" t="s">
        <v>101</v>
      </c>
      <c r="Q42" s="638" t="s">
        <v>197</v>
      </c>
      <c r="R42" s="638" t="s">
        <v>198</v>
      </c>
      <c r="S42" s="638" t="s">
        <v>199</v>
      </c>
      <c r="T42" s="638" t="s">
        <v>200</v>
      </c>
      <c r="U42" s="638" t="s">
        <v>201</v>
      </c>
      <c r="V42" s="639" t="s">
        <v>202</v>
      </c>
      <c r="W42" s="638" t="s">
        <v>203</v>
      </c>
      <c r="X42" s="4"/>
      <c r="Y42" s="4"/>
      <c r="AN42" s="4"/>
    </row>
    <row r="43" spans="1:46" ht="15.75">
      <c r="A43" s="1425" t="s">
        <v>220</v>
      </c>
      <c r="B43" s="2151" t="s">
        <v>553</v>
      </c>
      <c r="C43" s="2152"/>
      <c r="D43" s="1426">
        <v>57</v>
      </c>
      <c r="E43" s="808"/>
      <c r="F43" s="809"/>
      <c r="G43" s="809"/>
      <c r="H43" s="809"/>
      <c r="I43" s="810"/>
      <c r="J43" s="808">
        <v>3</v>
      </c>
      <c r="K43" s="1427">
        <v>30</v>
      </c>
      <c r="L43" s="809">
        <v>15</v>
      </c>
      <c r="M43" s="809">
        <v>0</v>
      </c>
      <c r="N43" s="810">
        <v>15</v>
      </c>
      <c r="O43" s="808">
        <v>5</v>
      </c>
      <c r="P43" s="810">
        <v>25</v>
      </c>
      <c r="Q43" s="775">
        <v>1</v>
      </c>
      <c r="R43" s="773">
        <v>4</v>
      </c>
      <c r="S43" s="1428">
        <v>15</v>
      </c>
      <c r="T43" s="1429">
        <v>10</v>
      </c>
      <c r="U43" s="1429">
        <v>0</v>
      </c>
      <c r="V43" s="1430">
        <v>0</v>
      </c>
      <c r="W43" s="774">
        <v>0</v>
      </c>
      <c r="X43" s="4"/>
      <c r="Y43" s="4"/>
      <c r="Z43" s="4"/>
      <c r="AA43" s="4"/>
      <c r="AT43" s="4"/>
    </row>
    <row r="44" spans="1:46" ht="15.75">
      <c r="A44" s="1431"/>
      <c r="B44" s="2153" t="s">
        <v>585</v>
      </c>
      <c r="C44" s="2152"/>
      <c r="D44" s="1432">
        <v>75</v>
      </c>
      <c r="E44" s="813"/>
      <c r="F44" s="814"/>
      <c r="G44" s="814"/>
      <c r="H44" s="814"/>
      <c r="I44" s="815"/>
      <c r="J44" s="813">
        <v>4</v>
      </c>
      <c r="K44" s="1433">
        <v>47</v>
      </c>
      <c r="L44" s="814">
        <v>26</v>
      </c>
      <c r="M44" s="814">
        <v>0</v>
      </c>
      <c r="N44" s="815">
        <v>21</v>
      </c>
      <c r="O44" s="813">
        <v>11</v>
      </c>
      <c r="P44" s="815">
        <v>36</v>
      </c>
      <c r="Q44" s="1434">
        <v>2</v>
      </c>
      <c r="R44" s="1435">
        <v>8</v>
      </c>
      <c r="S44" s="1436">
        <v>19</v>
      </c>
      <c r="T44" s="1437">
        <v>14</v>
      </c>
      <c r="U44" s="1437">
        <v>3</v>
      </c>
      <c r="V44" s="1438">
        <v>1</v>
      </c>
      <c r="W44" s="1439">
        <v>0</v>
      </c>
      <c r="X44" s="4"/>
      <c r="Y44" s="4"/>
      <c r="Z44" s="4"/>
      <c r="AA44" s="4"/>
      <c r="AT44" s="4"/>
    </row>
    <row r="45" spans="1:46" ht="15.75">
      <c r="A45" s="1425"/>
      <c r="B45" s="2151" t="s">
        <v>586</v>
      </c>
      <c r="C45" s="2152"/>
      <c r="D45" s="1432">
        <v>24</v>
      </c>
      <c r="E45" s="813"/>
      <c r="F45" s="814"/>
      <c r="G45" s="814"/>
      <c r="H45" s="814"/>
      <c r="I45" s="815"/>
      <c r="J45" s="813">
        <v>1</v>
      </c>
      <c r="K45" s="1433">
        <v>5</v>
      </c>
      <c r="L45" s="814">
        <v>5</v>
      </c>
      <c r="M45" s="814">
        <v>0</v>
      </c>
      <c r="N45" s="815">
        <v>0</v>
      </c>
      <c r="O45" s="813">
        <v>2</v>
      </c>
      <c r="P45" s="815">
        <v>3</v>
      </c>
      <c r="Q45" s="1434">
        <v>0</v>
      </c>
      <c r="R45" s="1435">
        <v>1</v>
      </c>
      <c r="S45" s="1436">
        <v>2</v>
      </c>
      <c r="T45" s="1437">
        <v>0</v>
      </c>
      <c r="U45" s="1437">
        <v>2</v>
      </c>
      <c r="V45" s="1438">
        <v>0</v>
      </c>
      <c r="W45" s="1439">
        <v>0</v>
      </c>
      <c r="X45" s="4"/>
      <c r="Y45" s="4"/>
      <c r="Z45" s="4"/>
      <c r="AA45" s="4"/>
      <c r="AT45" s="4"/>
    </row>
    <row r="46" spans="1:46" ht="15.75">
      <c r="A46" s="1425"/>
      <c r="B46" s="2151" t="s">
        <v>587</v>
      </c>
      <c r="C46" s="2152"/>
      <c r="D46" s="1432">
        <v>39</v>
      </c>
      <c r="E46" s="813"/>
      <c r="F46" s="814"/>
      <c r="G46" s="814"/>
      <c r="H46" s="814"/>
      <c r="I46" s="815"/>
      <c r="J46" s="813">
        <v>2</v>
      </c>
      <c r="K46" s="1433">
        <v>20</v>
      </c>
      <c r="L46" s="814">
        <v>5</v>
      </c>
      <c r="M46" s="814">
        <v>0</v>
      </c>
      <c r="N46" s="815">
        <v>15</v>
      </c>
      <c r="O46" s="813">
        <v>4</v>
      </c>
      <c r="P46" s="815">
        <v>16</v>
      </c>
      <c r="Q46" s="1434">
        <v>0</v>
      </c>
      <c r="R46" s="1435">
        <v>3</v>
      </c>
      <c r="S46" s="1436">
        <v>8</v>
      </c>
      <c r="T46" s="1437">
        <v>6</v>
      </c>
      <c r="U46" s="1437">
        <v>2</v>
      </c>
      <c r="V46" s="1438">
        <v>1</v>
      </c>
      <c r="W46" s="1439">
        <v>0</v>
      </c>
      <c r="X46" s="4"/>
      <c r="Y46" s="4"/>
      <c r="Z46" s="4"/>
      <c r="AA46" s="4"/>
      <c r="AT46" s="4"/>
    </row>
    <row r="47" spans="1:46" ht="15.75">
      <c r="A47" s="1425" t="s">
        <v>428</v>
      </c>
      <c r="B47" s="2151" t="s">
        <v>429</v>
      </c>
      <c r="C47" s="2152"/>
      <c r="D47" s="1432">
        <v>48</v>
      </c>
      <c r="E47" s="813"/>
      <c r="F47" s="814"/>
      <c r="G47" s="814"/>
      <c r="H47" s="814"/>
      <c r="I47" s="815"/>
      <c r="J47" s="813">
        <v>2</v>
      </c>
      <c r="K47" s="1433">
        <v>20</v>
      </c>
      <c r="L47" s="814">
        <v>2</v>
      </c>
      <c r="M47" s="814">
        <v>0</v>
      </c>
      <c r="N47" s="815">
        <v>18</v>
      </c>
      <c r="O47" s="813">
        <v>2</v>
      </c>
      <c r="P47" s="815">
        <v>18</v>
      </c>
      <c r="Q47" s="1434">
        <v>0</v>
      </c>
      <c r="R47" s="1435">
        <v>1</v>
      </c>
      <c r="S47" s="1436">
        <v>4</v>
      </c>
      <c r="T47" s="1437">
        <v>11</v>
      </c>
      <c r="U47" s="1437">
        <v>3</v>
      </c>
      <c r="V47" s="1438">
        <v>1</v>
      </c>
      <c r="W47" s="1439">
        <v>0</v>
      </c>
      <c r="X47" s="4"/>
      <c r="Y47" s="4"/>
      <c r="Z47" s="4"/>
      <c r="AA47" s="4"/>
      <c r="AT47" s="4"/>
    </row>
    <row r="48" spans="1:46" ht="15.75">
      <c r="A48" s="1425" t="s">
        <v>432</v>
      </c>
      <c r="B48" s="2151" t="s">
        <v>588</v>
      </c>
      <c r="C48" s="2152"/>
      <c r="D48" s="1432">
        <v>66</v>
      </c>
      <c r="E48" s="813"/>
      <c r="F48" s="814"/>
      <c r="G48" s="814"/>
      <c r="H48" s="814"/>
      <c r="I48" s="815"/>
      <c r="J48" s="813">
        <v>3</v>
      </c>
      <c r="K48" s="1433">
        <v>37</v>
      </c>
      <c r="L48" s="814">
        <v>24</v>
      </c>
      <c r="M48" s="814">
        <v>0</v>
      </c>
      <c r="N48" s="815">
        <v>13</v>
      </c>
      <c r="O48" s="813">
        <v>3</v>
      </c>
      <c r="P48" s="815">
        <v>34</v>
      </c>
      <c r="Q48" s="1434">
        <v>5</v>
      </c>
      <c r="R48" s="1435">
        <v>4</v>
      </c>
      <c r="S48" s="1436">
        <v>3</v>
      </c>
      <c r="T48" s="1437">
        <v>6</v>
      </c>
      <c r="U48" s="1437">
        <v>15</v>
      </c>
      <c r="V48" s="1438">
        <v>4</v>
      </c>
      <c r="W48" s="1439">
        <v>0</v>
      </c>
      <c r="X48" s="4"/>
      <c r="Y48" s="4"/>
      <c r="Z48" s="4"/>
      <c r="AA48" s="4"/>
      <c r="AT48" s="4"/>
    </row>
    <row r="49" spans="1:46" ht="15.75">
      <c r="A49" s="1425"/>
      <c r="B49" s="2151" t="s">
        <v>435</v>
      </c>
      <c r="C49" s="2152"/>
      <c r="D49" s="1432">
        <v>24</v>
      </c>
      <c r="E49" s="813"/>
      <c r="F49" s="814"/>
      <c r="G49" s="814"/>
      <c r="H49" s="814"/>
      <c r="I49" s="815"/>
      <c r="J49" s="813">
        <v>1</v>
      </c>
      <c r="K49" s="1433">
        <v>10</v>
      </c>
      <c r="L49" s="814">
        <v>8</v>
      </c>
      <c r="M49" s="814">
        <v>0</v>
      </c>
      <c r="N49" s="815">
        <v>2</v>
      </c>
      <c r="O49" s="813">
        <v>2</v>
      </c>
      <c r="P49" s="815">
        <v>8</v>
      </c>
      <c r="Q49" s="1434">
        <v>2</v>
      </c>
      <c r="R49" s="1435">
        <v>0</v>
      </c>
      <c r="S49" s="1436">
        <v>1</v>
      </c>
      <c r="T49" s="1437">
        <v>2</v>
      </c>
      <c r="U49" s="1437">
        <v>5</v>
      </c>
      <c r="V49" s="1438">
        <v>0</v>
      </c>
      <c r="W49" s="1439">
        <v>0</v>
      </c>
      <c r="X49" s="4"/>
      <c r="Y49" s="4"/>
      <c r="Z49" s="4"/>
      <c r="AA49" s="4"/>
      <c r="AT49" s="4"/>
    </row>
    <row r="50" spans="1:46" ht="15.75">
      <c r="A50" s="1425"/>
      <c r="B50" s="2151" t="s">
        <v>589</v>
      </c>
      <c r="C50" s="2152"/>
      <c r="D50" s="1432">
        <v>48</v>
      </c>
      <c r="E50" s="813"/>
      <c r="F50" s="814"/>
      <c r="G50" s="814"/>
      <c r="H50" s="814"/>
      <c r="I50" s="815"/>
      <c r="J50" s="813">
        <v>2</v>
      </c>
      <c r="K50" s="1433">
        <v>22</v>
      </c>
      <c r="L50" s="814">
        <v>8</v>
      </c>
      <c r="M50" s="814">
        <v>0</v>
      </c>
      <c r="N50" s="815">
        <v>14</v>
      </c>
      <c r="O50" s="813">
        <v>4</v>
      </c>
      <c r="P50" s="815">
        <v>18</v>
      </c>
      <c r="Q50" s="1434">
        <v>2</v>
      </c>
      <c r="R50" s="1435">
        <v>2</v>
      </c>
      <c r="S50" s="1436">
        <v>5</v>
      </c>
      <c r="T50" s="1437">
        <v>7</v>
      </c>
      <c r="U50" s="1437">
        <v>4</v>
      </c>
      <c r="V50" s="1438">
        <v>2</v>
      </c>
      <c r="W50" s="1439">
        <v>0</v>
      </c>
      <c r="X50" s="4"/>
      <c r="Y50" s="4"/>
      <c r="Z50" s="4"/>
      <c r="AA50" s="4"/>
      <c r="AT50" s="4"/>
    </row>
    <row r="51" spans="1:46" ht="15.75">
      <c r="A51" s="1425"/>
      <c r="B51" s="2151" t="s">
        <v>590</v>
      </c>
      <c r="C51" s="2152"/>
      <c r="D51" s="1432">
        <v>36</v>
      </c>
      <c r="E51" s="813"/>
      <c r="F51" s="814"/>
      <c r="G51" s="814"/>
      <c r="H51" s="814"/>
      <c r="I51" s="815"/>
      <c r="J51" s="813">
        <v>2</v>
      </c>
      <c r="K51" s="1433">
        <v>21</v>
      </c>
      <c r="L51" s="814">
        <v>1</v>
      </c>
      <c r="M51" s="814">
        <v>0</v>
      </c>
      <c r="N51" s="815">
        <v>20</v>
      </c>
      <c r="O51" s="813">
        <v>4</v>
      </c>
      <c r="P51" s="815">
        <v>17</v>
      </c>
      <c r="Q51" s="1434">
        <v>1</v>
      </c>
      <c r="R51" s="1435">
        <v>2</v>
      </c>
      <c r="S51" s="1436">
        <v>6</v>
      </c>
      <c r="T51" s="1437">
        <v>8</v>
      </c>
      <c r="U51" s="1437">
        <v>4</v>
      </c>
      <c r="V51" s="1438">
        <v>0</v>
      </c>
      <c r="W51" s="1439">
        <v>0</v>
      </c>
      <c r="X51" s="4"/>
      <c r="Y51" s="4"/>
      <c r="Z51" s="4"/>
      <c r="AA51" s="4"/>
      <c r="AT51" s="4"/>
    </row>
    <row r="52" spans="1:46" ht="15.75">
      <c r="A52" s="1425"/>
      <c r="B52" s="2151" t="s">
        <v>591</v>
      </c>
      <c r="C52" s="2152"/>
      <c r="D52" s="1432">
        <v>36</v>
      </c>
      <c r="E52" s="813"/>
      <c r="F52" s="814"/>
      <c r="G52" s="814"/>
      <c r="H52" s="814"/>
      <c r="I52" s="815"/>
      <c r="J52" s="813">
        <v>2</v>
      </c>
      <c r="K52" s="1433">
        <v>22</v>
      </c>
      <c r="L52" s="814">
        <v>7</v>
      </c>
      <c r="M52" s="814">
        <v>6</v>
      </c>
      <c r="N52" s="815">
        <v>9</v>
      </c>
      <c r="O52" s="813">
        <v>3</v>
      </c>
      <c r="P52" s="815">
        <v>19</v>
      </c>
      <c r="Q52" s="1434">
        <v>3</v>
      </c>
      <c r="R52" s="1435">
        <v>1</v>
      </c>
      <c r="S52" s="1436">
        <v>3</v>
      </c>
      <c r="T52" s="1437">
        <v>10</v>
      </c>
      <c r="U52" s="1437">
        <v>3</v>
      </c>
      <c r="V52" s="1438">
        <v>2</v>
      </c>
      <c r="W52" s="1439">
        <v>0</v>
      </c>
      <c r="X52" s="4"/>
      <c r="Y52" s="4"/>
      <c r="Z52" s="4"/>
      <c r="AA52" s="4"/>
      <c r="AT52" s="4"/>
    </row>
    <row r="53" spans="1:46" ht="15.75">
      <c r="A53" s="1425"/>
      <c r="B53" s="2151" t="s">
        <v>592</v>
      </c>
      <c r="C53" s="2152"/>
      <c r="D53" s="1432">
        <v>27</v>
      </c>
      <c r="E53" s="813"/>
      <c r="F53" s="814"/>
      <c r="G53" s="814"/>
      <c r="H53" s="814"/>
      <c r="I53" s="815"/>
      <c r="J53" s="813">
        <v>1</v>
      </c>
      <c r="K53" s="1433">
        <v>15</v>
      </c>
      <c r="L53" s="814">
        <v>11</v>
      </c>
      <c r="M53" s="814">
        <v>0</v>
      </c>
      <c r="N53" s="815">
        <v>4</v>
      </c>
      <c r="O53" s="813">
        <v>0</v>
      </c>
      <c r="P53" s="815">
        <v>15</v>
      </c>
      <c r="Q53" s="1434">
        <v>1</v>
      </c>
      <c r="R53" s="1435">
        <v>0</v>
      </c>
      <c r="S53" s="1436">
        <v>3</v>
      </c>
      <c r="T53" s="1437">
        <v>2</v>
      </c>
      <c r="U53" s="1437">
        <v>7</v>
      </c>
      <c r="V53" s="1438">
        <v>1</v>
      </c>
      <c r="W53" s="1439">
        <v>1</v>
      </c>
      <c r="X53" s="4"/>
      <c r="Y53" s="4"/>
      <c r="Z53" s="4"/>
      <c r="AA53" s="4"/>
      <c r="AT53" s="4"/>
    </row>
    <row r="54" spans="1:46" ht="15.75">
      <c r="A54" s="1425"/>
      <c r="B54" s="2151" t="s">
        <v>593</v>
      </c>
      <c r="C54" s="2152"/>
      <c r="D54" s="1432">
        <v>105</v>
      </c>
      <c r="E54" s="813"/>
      <c r="F54" s="814"/>
      <c r="G54" s="814"/>
      <c r="H54" s="814"/>
      <c r="I54" s="815"/>
      <c r="J54" s="813">
        <v>5</v>
      </c>
      <c r="K54" s="1433">
        <v>86</v>
      </c>
      <c r="L54" s="814">
        <v>66</v>
      </c>
      <c r="M54" s="814">
        <v>0</v>
      </c>
      <c r="N54" s="815">
        <v>20</v>
      </c>
      <c r="O54" s="813">
        <v>1</v>
      </c>
      <c r="P54" s="815">
        <v>85</v>
      </c>
      <c r="Q54" s="1434">
        <v>1</v>
      </c>
      <c r="R54" s="1435">
        <v>5</v>
      </c>
      <c r="S54" s="1436">
        <v>15</v>
      </c>
      <c r="T54" s="1437">
        <v>27</v>
      </c>
      <c r="U54" s="1437">
        <v>29</v>
      </c>
      <c r="V54" s="1438">
        <v>6</v>
      </c>
      <c r="W54" s="1439">
        <v>3</v>
      </c>
      <c r="X54" s="4"/>
      <c r="Y54" s="4"/>
      <c r="Z54" s="4"/>
      <c r="AA54" s="4"/>
      <c r="AT54" s="4"/>
    </row>
    <row r="55" spans="1:46" ht="15.75">
      <c r="A55" s="1440"/>
      <c r="B55" s="2151" t="s">
        <v>439</v>
      </c>
      <c r="C55" s="2152"/>
      <c r="D55" s="1432">
        <v>69</v>
      </c>
      <c r="E55" s="813"/>
      <c r="F55" s="814"/>
      <c r="G55" s="814"/>
      <c r="H55" s="814"/>
      <c r="I55" s="815"/>
      <c r="J55" s="813">
        <v>3</v>
      </c>
      <c r="K55" s="1433">
        <v>48</v>
      </c>
      <c r="L55" s="814">
        <v>36</v>
      </c>
      <c r="M55" s="814">
        <v>0</v>
      </c>
      <c r="N55" s="815">
        <v>12</v>
      </c>
      <c r="O55" s="813">
        <v>2</v>
      </c>
      <c r="P55" s="815">
        <v>46</v>
      </c>
      <c r="Q55" s="1434">
        <v>3</v>
      </c>
      <c r="R55" s="1435">
        <v>3</v>
      </c>
      <c r="S55" s="1436">
        <v>7</v>
      </c>
      <c r="T55" s="1437">
        <v>15</v>
      </c>
      <c r="U55" s="1437">
        <v>16</v>
      </c>
      <c r="V55" s="1438">
        <v>3</v>
      </c>
      <c r="W55" s="1439">
        <v>1</v>
      </c>
      <c r="X55" s="4"/>
      <c r="Y55" s="4"/>
      <c r="Z55" s="4"/>
      <c r="AA55" s="4"/>
      <c r="AT55" s="4"/>
    </row>
    <row r="56" spans="1:46" ht="15.75">
      <c r="A56" s="1425"/>
      <c r="B56" s="2151" t="s">
        <v>594</v>
      </c>
      <c r="C56" s="2152"/>
      <c r="D56" s="1432">
        <v>63</v>
      </c>
      <c r="E56" s="813"/>
      <c r="F56" s="814"/>
      <c r="G56" s="814"/>
      <c r="H56" s="814"/>
      <c r="I56" s="815"/>
      <c r="J56" s="813">
        <v>3</v>
      </c>
      <c r="K56" s="1433">
        <v>48</v>
      </c>
      <c r="L56" s="814">
        <v>31</v>
      </c>
      <c r="M56" s="814">
        <v>0</v>
      </c>
      <c r="N56" s="815">
        <v>17</v>
      </c>
      <c r="O56" s="813">
        <v>3</v>
      </c>
      <c r="P56" s="815">
        <v>45</v>
      </c>
      <c r="Q56" s="1434">
        <v>7</v>
      </c>
      <c r="R56" s="1435">
        <v>4</v>
      </c>
      <c r="S56" s="1436">
        <v>7</v>
      </c>
      <c r="T56" s="1437">
        <v>14</v>
      </c>
      <c r="U56" s="1437">
        <v>12</v>
      </c>
      <c r="V56" s="1438">
        <v>3</v>
      </c>
      <c r="W56" s="1439">
        <v>1</v>
      </c>
      <c r="X56" s="4"/>
      <c r="Y56" s="4"/>
      <c r="Z56" s="4"/>
      <c r="AA56" s="4"/>
      <c r="AT56" s="4"/>
    </row>
    <row r="57" spans="1:46" ht="15.75">
      <c r="A57" s="1425" t="s">
        <v>449</v>
      </c>
      <c r="B57" s="2151" t="s">
        <v>595</v>
      </c>
      <c r="C57" s="2152"/>
      <c r="D57" s="1432">
        <v>18</v>
      </c>
      <c r="E57" s="813"/>
      <c r="F57" s="814"/>
      <c r="G57" s="814"/>
      <c r="H57" s="814"/>
      <c r="I57" s="815"/>
      <c r="J57" s="813">
        <v>1</v>
      </c>
      <c r="K57" s="1433">
        <v>19</v>
      </c>
      <c r="L57" s="814">
        <v>17</v>
      </c>
      <c r="M57" s="814">
        <v>0</v>
      </c>
      <c r="N57" s="815">
        <v>2</v>
      </c>
      <c r="O57" s="813">
        <v>0</v>
      </c>
      <c r="P57" s="815">
        <v>19</v>
      </c>
      <c r="Q57" s="1434">
        <v>0</v>
      </c>
      <c r="R57" s="1435">
        <v>2</v>
      </c>
      <c r="S57" s="1436">
        <v>1</v>
      </c>
      <c r="T57" s="1437">
        <v>6</v>
      </c>
      <c r="U57" s="1437">
        <v>7</v>
      </c>
      <c r="V57" s="1438">
        <v>3</v>
      </c>
      <c r="W57" s="1439">
        <v>0</v>
      </c>
      <c r="X57" s="4"/>
      <c r="Y57" s="4"/>
      <c r="Z57" s="4"/>
      <c r="AA57" s="4"/>
      <c r="AT57" s="4"/>
    </row>
    <row r="58" spans="1:46" ht="15.75">
      <c r="A58" s="1425"/>
      <c r="B58" s="2151" t="s">
        <v>596</v>
      </c>
      <c r="C58" s="2152"/>
      <c r="D58" s="1432">
        <v>24</v>
      </c>
      <c r="E58" s="813"/>
      <c r="F58" s="814"/>
      <c r="G58" s="814"/>
      <c r="H58" s="814"/>
      <c r="I58" s="815"/>
      <c r="J58" s="813">
        <v>1</v>
      </c>
      <c r="K58" s="1433">
        <v>10</v>
      </c>
      <c r="L58" s="814">
        <v>10</v>
      </c>
      <c r="M58" s="814">
        <v>0</v>
      </c>
      <c r="N58" s="815">
        <v>0</v>
      </c>
      <c r="O58" s="813">
        <v>5</v>
      </c>
      <c r="P58" s="815">
        <v>5</v>
      </c>
      <c r="Q58" s="1434">
        <v>1</v>
      </c>
      <c r="R58" s="1435">
        <v>0</v>
      </c>
      <c r="S58" s="1436">
        <v>2</v>
      </c>
      <c r="T58" s="1437">
        <v>4</v>
      </c>
      <c r="U58" s="1437">
        <v>3</v>
      </c>
      <c r="V58" s="1438">
        <v>0</v>
      </c>
      <c r="W58" s="1439">
        <v>0</v>
      </c>
      <c r="X58" s="4"/>
      <c r="Y58" s="4"/>
      <c r="Z58" s="4"/>
      <c r="AA58" s="4"/>
      <c r="AT58" s="4"/>
    </row>
    <row r="59" spans="1:46" ht="15.75">
      <c r="A59" s="1425"/>
      <c r="B59" s="2151" t="s">
        <v>511</v>
      </c>
      <c r="C59" s="2152"/>
      <c r="D59" s="1432">
        <v>24</v>
      </c>
      <c r="E59" s="813"/>
      <c r="F59" s="814"/>
      <c r="G59" s="814"/>
      <c r="H59" s="814"/>
      <c r="I59" s="815"/>
      <c r="J59" s="813">
        <v>1</v>
      </c>
      <c r="K59" s="1433">
        <v>12</v>
      </c>
      <c r="L59" s="814">
        <v>10</v>
      </c>
      <c r="M59" s="814">
        <v>0</v>
      </c>
      <c r="N59" s="815">
        <v>2</v>
      </c>
      <c r="O59" s="813">
        <v>0</v>
      </c>
      <c r="P59" s="815">
        <v>12</v>
      </c>
      <c r="Q59" s="1434">
        <v>0</v>
      </c>
      <c r="R59" s="1435">
        <v>0</v>
      </c>
      <c r="S59" s="1436">
        <v>1</v>
      </c>
      <c r="T59" s="1437">
        <v>6</v>
      </c>
      <c r="U59" s="1437">
        <v>4</v>
      </c>
      <c r="V59" s="1438">
        <v>1</v>
      </c>
      <c r="W59" s="1439">
        <v>0</v>
      </c>
      <c r="X59" s="4"/>
      <c r="Y59" s="4"/>
      <c r="Z59" s="4"/>
      <c r="AA59" s="4"/>
      <c r="AT59" s="4"/>
    </row>
    <row r="60" spans="1:46" ht="15.75">
      <c r="A60" s="1425"/>
      <c r="B60" s="2151" t="s">
        <v>513</v>
      </c>
      <c r="C60" s="2152"/>
      <c r="D60" s="1432">
        <v>24</v>
      </c>
      <c r="E60" s="813"/>
      <c r="F60" s="814"/>
      <c r="G60" s="814"/>
      <c r="H60" s="814"/>
      <c r="I60" s="815"/>
      <c r="J60" s="813">
        <v>1</v>
      </c>
      <c r="K60" s="1433">
        <v>16</v>
      </c>
      <c r="L60" s="814">
        <v>16</v>
      </c>
      <c r="M60" s="814">
        <v>0</v>
      </c>
      <c r="N60" s="815">
        <v>0</v>
      </c>
      <c r="O60" s="813">
        <v>1</v>
      </c>
      <c r="P60" s="815">
        <v>15</v>
      </c>
      <c r="Q60" s="1434">
        <v>0</v>
      </c>
      <c r="R60" s="1435">
        <v>0</v>
      </c>
      <c r="S60" s="1436">
        <v>2</v>
      </c>
      <c r="T60" s="1437">
        <v>6</v>
      </c>
      <c r="U60" s="1437">
        <v>7</v>
      </c>
      <c r="V60" s="1438">
        <v>1</v>
      </c>
      <c r="W60" s="1439">
        <v>0</v>
      </c>
      <c r="X60" s="4"/>
      <c r="Y60" s="4"/>
      <c r="Z60" s="4"/>
      <c r="AA60" s="4"/>
      <c r="AT60" s="4"/>
    </row>
    <row r="61" spans="1:46" ht="15.75">
      <c r="A61" s="1425"/>
      <c r="B61" s="2151" t="s">
        <v>453</v>
      </c>
      <c r="C61" s="2152"/>
      <c r="D61" s="1432">
        <v>24</v>
      </c>
      <c r="E61" s="813"/>
      <c r="F61" s="814"/>
      <c r="G61" s="814"/>
      <c r="H61" s="814"/>
      <c r="I61" s="815"/>
      <c r="J61" s="813">
        <v>1</v>
      </c>
      <c r="K61" s="1433">
        <v>17</v>
      </c>
      <c r="L61" s="814">
        <v>15</v>
      </c>
      <c r="M61" s="814">
        <v>0</v>
      </c>
      <c r="N61" s="815">
        <v>2</v>
      </c>
      <c r="O61" s="813">
        <v>0</v>
      </c>
      <c r="P61" s="815">
        <v>17</v>
      </c>
      <c r="Q61" s="1434">
        <v>0</v>
      </c>
      <c r="R61" s="1435">
        <v>0</v>
      </c>
      <c r="S61" s="1436">
        <v>1</v>
      </c>
      <c r="T61" s="1437">
        <v>8</v>
      </c>
      <c r="U61" s="1437">
        <v>6</v>
      </c>
      <c r="V61" s="1438">
        <v>2</v>
      </c>
      <c r="W61" s="1439">
        <v>0</v>
      </c>
      <c r="X61" s="4"/>
      <c r="Y61" s="4"/>
      <c r="Z61" s="4"/>
      <c r="AA61" s="4"/>
      <c r="AT61" s="4"/>
    </row>
    <row r="62" spans="1:46" ht="15.75">
      <c r="A62" s="1425"/>
      <c r="B62" s="2151" t="s">
        <v>597</v>
      </c>
      <c r="C62" s="2152"/>
      <c r="D62" s="1432">
        <v>48</v>
      </c>
      <c r="E62" s="813"/>
      <c r="F62" s="814"/>
      <c r="G62" s="814"/>
      <c r="H62" s="814"/>
      <c r="I62" s="815"/>
      <c r="J62" s="813">
        <v>2</v>
      </c>
      <c r="K62" s="1433">
        <v>20</v>
      </c>
      <c r="L62" s="814">
        <v>20</v>
      </c>
      <c r="M62" s="814">
        <v>0</v>
      </c>
      <c r="N62" s="815">
        <v>0</v>
      </c>
      <c r="O62" s="813">
        <v>5</v>
      </c>
      <c r="P62" s="815">
        <v>15</v>
      </c>
      <c r="Q62" s="1434">
        <v>1</v>
      </c>
      <c r="R62" s="1435">
        <v>0</v>
      </c>
      <c r="S62" s="1436">
        <v>3</v>
      </c>
      <c r="T62" s="1437">
        <v>4</v>
      </c>
      <c r="U62" s="1437">
        <v>9</v>
      </c>
      <c r="V62" s="1438">
        <v>3</v>
      </c>
      <c r="W62" s="1439">
        <v>0</v>
      </c>
      <c r="X62" s="4"/>
      <c r="Y62" s="4"/>
      <c r="Z62" s="4"/>
      <c r="AA62" s="4"/>
      <c r="AT62" s="4"/>
    </row>
    <row r="63" spans="1:46" ht="15.75">
      <c r="A63" s="1425"/>
      <c r="B63" s="2151" t="s">
        <v>598</v>
      </c>
      <c r="C63" s="2152"/>
      <c r="D63" s="1432">
        <v>72</v>
      </c>
      <c r="E63" s="813"/>
      <c r="F63" s="814"/>
      <c r="G63" s="814"/>
      <c r="H63" s="814"/>
      <c r="I63" s="815"/>
      <c r="J63" s="813">
        <v>3</v>
      </c>
      <c r="K63" s="1433">
        <v>32</v>
      </c>
      <c r="L63" s="814">
        <v>30</v>
      </c>
      <c r="M63" s="814">
        <v>0</v>
      </c>
      <c r="N63" s="815">
        <v>2</v>
      </c>
      <c r="O63" s="813">
        <v>13</v>
      </c>
      <c r="P63" s="815">
        <v>19</v>
      </c>
      <c r="Q63" s="1434">
        <v>2</v>
      </c>
      <c r="R63" s="1435">
        <v>0</v>
      </c>
      <c r="S63" s="1436">
        <v>8</v>
      </c>
      <c r="T63" s="1437">
        <v>14</v>
      </c>
      <c r="U63" s="1437">
        <v>7</v>
      </c>
      <c r="V63" s="1438">
        <v>1</v>
      </c>
      <c r="W63" s="1439">
        <v>0</v>
      </c>
      <c r="X63" s="4"/>
      <c r="Y63" s="4"/>
      <c r="Z63" s="4"/>
      <c r="AA63" s="4"/>
      <c r="AT63" s="4"/>
    </row>
    <row r="64" spans="1:46" ht="15.75">
      <c r="A64" s="1425"/>
      <c r="B64" s="2151" t="s">
        <v>599</v>
      </c>
      <c r="C64" s="2152"/>
      <c r="D64" s="1432">
        <v>18</v>
      </c>
      <c r="E64" s="813"/>
      <c r="F64" s="814"/>
      <c r="G64" s="814"/>
      <c r="H64" s="814"/>
      <c r="I64" s="815"/>
      <c r="J64" s="813">
        <v>1</v>
      </c>
      <c r="K64" s="1433">
        <v>10</v>
      </c>
      <c r="L64" s="814">
        <v>10</v>
      </c>
      <c r="M64" s="814">
        <v>0</v>
      </c>
      <c r="N64" s="815">
        <v>0</v>
      </c>
      <c r="O64" s="813">
        <v>5</v>
      </c>
      <c r="P64" s="815">
        <v>5</v>
      </c>
      <c r="Q64" s="1434">
        <v>1</v>
      </c>
      <c r="R64" s="1435">
        <v>0</v>
      </c>
      <c r="S64" s="1436">
        <v>3</v>
      </c>
      <c r="T64" s="1437">
        <v>4</v>
      </c>
      <c r="U64" s="1437">
        <v>2</v>
      </c>
      <c r="V64" s="1438">
        <v>0</v>
      </c>
      <c r="W64" s="1439">
        <v>0</v>
      </c>
      <c r="X64" s="4"/>
      <c r="Y64" s="4"/>
      <c r="Z64" s="4"/>
      <c r="AA64" s="4"/>
      <c r="AT64" s="4"/>
    </row>
    <row r="65" spans="1:46" ht="15.75">
      <c r="A65" s="1425"/>
      <c r="B65" s="2151" t="s">
        <v>457</v>
      </c>
      <c r="C65" s="2152"/>
      <c r="D65" s="1432">
        <v>21</v>
      </c>
      <c r="E65" s="813"/>
      <c r="F65" s="814"/>
      <c r="G65" s="814"/>
      <c r="H65" s="814"/>
      <c r="I65" s="815"/>
      <c r="J65" s="813">
        <v>1</v>
      </c>
      <c r="K65" s="1433">
        <v>12</v>
      </c>
      <c r="L65" s="814">
        <v>12</v>
      </c>
      <c r="M65" s="814">
        <v>0</v>
      </c>
      <c r="N65" s="815">
        <v>0</v>
      </c>
      <c r="O65" s="813">
        <v>0</v>
      </c>
      <c r="P65" s="815">
        <v>12</v>
      </c>
      <c r="Q65" s="1434">
        <v>0</v>
      </c>
      <c r="R65" s="1435">
        <v>0</v>
      </c>
      <c r="S65" s="1436">
        <v>0</v>
      </c>
      <c r="T65" s="1437">
        <v>5</v>
      </c>
      <c r="U65" s="1437">
        <v>5</v>
      </c>
      <c r="V65" s="1438">
        <v>2</v>
      </c>
      <c r="W65" s="1439">
        <v>0</v>
      </c>
      <c r="X65" s="4"/>
      <c r="Y65" s="4"/>
      <c r="Z65" s="4"/>
      <c r="AA65" s="4"/>
      <c r="AT65" s="4"/>
    </row>
    <row r="66" spans="1:46" ht="15.75">
      <c r="A66" s="1425"/>
      <c r="B66" s="2151" t="s">
        <v>458</v>
      </c>
      <c r="C66" s="2152"/>
      <c r="D66" s="1432">
        <v>30</v>
      </c>
      <c r="E66" s="813"/>
      <c r="F66" s="814"/>
      <c r="G66" s="814"/>
      <c r="H66" s="814"/>
      <c r="I66" s="815"/>
      <c r="J66" s="813">
        <v>1</v>
      </c>
      <c r="K66" s="1433">
        <v>10</v>
      </c>
      <c r="L66" s="814">
        <v>10</v>
      </c>
      <c r="M66" s="814">
        <v>0</v>
      </c>
      <c r="N66" s="815">
        <v>0</v>
      </c>
      <c r="O66" s="813">
        <v>1</v>
      </c>
      <c r="P66" s="815">
        <v>9</v>
      </c>
      <c r="Q66" s="1434">
        <v>0</v>
      </c>
      <c r="R66" s="1435">
        <v>0</v>
      </c>
      <c r="S66" s="1436">
        <v>1</v>
      </c>
      <c r="T66" s="1437">
        <v>4</v>
      </c>
      <c r="U66" s="1437">
        <v>5</v>
      </c>
      <c r="V66" s="1438">
        <v>0</v>
      </c>
      <c r="W66" s="1439">
        <v>0</v>
      </c>
      <c r="X66" s="4"/>
      <c r="Y66" s="4"/>
      <c r="Z66" s="4"/>
      <c r="AA66" s="4"/>
      <c r="AT66" s="4"/>
    </row>
    <row r="67" spans="1:46" ht="15.75">
      <c r="A67" s="1425" t="s">
        <v>412</v>
      </c>
      <c r="B67" s="2151" t="s">
        <v>413</v>
      </c>
      <c r="C67" s="2152"/>
      <c r="D67" s="1432">
        <v>66</v>
      </c>
      <c r="E67" s="813"/>
      <c r="F67" s="814"/>
      <c r="G67" s="814"/>
      <c r="H67" s="814"/>
      <c r="I67" s="815"/>
      <c r="J67" s="813">
        <v>3</v>
      </c>
      <c r="K67" s="1433">
        <v>41</v>
      </c>
      <c r="L67" s="814">
        <v>41</v>
      </c>
      <c r="M67" s="814">
        <v>0</v>
      </c>
      <c r="N67" s="815">
        <v>0</v>
      </c>
      <c r="O67" s="813">
        <v>16</v>
      </c>
      <c r="P67" s="815">
        <v>25</v>
      </c>
      <c r="Q67" s="1434">
        <v>12</v>
      </c>
      <c r="R67" s="1435">
        <v>5</v>
      </c>
      <c r="S67" s="1436">
        <v>12</v>
      </c>
      <c r="T67" s="1437">
        <v>5</v>
      </c>
      <c r="U67" s="1437">
        <v>2</v>
      </c>
      <c r="V67" s="1438">
        <v>1</v>
      </c>
      <c r="W67" s="1439">
        <v>4</v>
      </c>
      <c r="X67" s="4"/>
      <c r="Y67" s="4"/>
      <c r="Z67" s="4"/>
      <c r="AA67" s="4"/>
      <c r="AT67" s="4"/>
    </row>
    <row r="68" spans="1:46" ht="15.75">
      <c r="A68" s="1425"/>
      <c r="B68" s="2158" t="s">
        <v>600</v>
      </c>
      <c r="C68" s="2152"/>
      <c r="D68" s="1432">
        <v>70</v>
      </c>
      <c r="E68" s="813"/>
      <c r="F68" s="814"/>
      <c r="G68" s="814"/>
      <c r="H68" s="814"/>
      <c r="I68" s="815"/>
      <c r="J68" s="813">
        <v>3</v>
      </c>
      <c r="K68" s="1433">
        <v>31</v>
      </c>
      <c r="L68" s="814">
        <v>25</v>
      </c>
      <c r="M68" s="814">
        <v>6</v>
      </c>
      <c r="N68" s="815">
        <v>0</v>
      </c>
      <c r="O68" s="813">
        <v>18</v>
      </c>
      <c r="P68" s="815">
        <v>13</v>
      </c>
      <c r="Q68" s="1434">
        <v>3</v>
      </c>
      <c r="R68" s="1435">
        <v>2</v>
      </c>
      <c r="S68" s="1436">
        <v>8</v>
      </c>
      <c r="T68" s="1437">
        <v>6</v>
      </c>
      <c r="U68" s="1437">
        <v>7</v>
      </c>
      <c r="V68" s="1438">
        <v>3</v>
      </c>
      <c r="W68" s="1439">
        <v>2</v>
      </c>
      <c r="X68" s="4"/>
      <c r="Y68" s="4"/>
      <c r="Z68" s="4"/>
      <c r="AA68" s="4"/>
      <c r="AT68" s="4"/>
    </row>
    <row r="69" spans="1:46" ht="15.75">
      <c r="A69" s="1425"/>
      <c r="B69" s="2158" t="s">
        <v>601</v>
      </c>
      <c r="C69" s="2152"/>
      <c r="D69" s="1432">
        <v>48</v>
      </c>
      <c r="E69" s="813"/>
      <c r="F69" s="814"/>
      <c r="G69" s="814"/>
      <c r="H69" s="814"/>
      <c r="I69" s="815"/>
      <c r="J69" s="813">
        <v>2</v>
      </c>
      <c r="K69" s="1433">
        <v>20</v>
      </c>
      <c r="L69" s="814">
        <v>11</v>
      </c>
      <c r="M69" s="814">
        <v>9</v>
      </c>
      <c r="N69" s="815">
        <v>0</v>
      </c>
      <c r="O69" s="813">
        <v>9</v>
      </c>
      <c r="P69" s="815">
        <v>11</v>
      </c>
      <c r="Q69" s="1434">
        <v>2</v>
      </c>
      <c r="R69" s="1435">
        <v>0</v>
      </c>
      <c r="S69" s="1436">
        <v>5</v>
      </c>
      <c r="T69" s="1437">
        <v>10</v>
      </c>
      <c r="U69" s="1437">
        <v>1</v>
      </c>
      <c r="V69" s="1438">
        <v>0</v>
      </c>
      <c r="W69" s="1439">
        <v>2</v>
      </c>
      <c r="X69" s="4"/>
      <c r="Y69" s="4"/>
      <c r="Z69" s="4"/>
      <c r="AA69" s="4"/>
      <c r="AT69" s="4"/>
    </row>
    <row r="70" spans="1:46" ht="47.25">
      <c r="A70" s="1425" t="s">
        <v>602</v>
      </c>
      <c r="B70" s="2158" t="s">
        <v>603</v>
      </c>
      <c r="C70" s="2152"/>
      <c r="D70" s="1432">
        <v>66</v>
      </c>
      <c r="E70" s="813"/>
      <c r="F70" s="814"/>
      <c r="G70" s="814"/>
      <c r="H70" s="814"/>
      <c r="I70" s="815"/>
      <c r="J70" s="813">
        <v>3</v>
      </c>
      <c r="K70" s="1433">
        <v>30</v>
      </c>
      <c r="L70" s="814">
        <v>10</v>
      </c>
      <c r="M70" s="814">
        <v>0</v>
      </c>
      <c r="N70" s="815">
        <v>20</v>
      </c>
      <c r="O70" s="813">
        <v>10</v>
      </c>
      <c r="P70" s="815">
        <v>20</v>
      </c>
      <c r="Q70" s="1434">
        <v>3</v>
      </c>
      <c r="R70" s="1435">
        <v>8</v>
      </c>
      <c r="S70" s="1436">
        <v>8</v>
      </c>
      <c r="T70" s="1437">
        <v>2</v>
      </c>
      <c r="U70" s="1437">
        <v>9</v>
      </c>
      <c r="V70" s="1438">
        <v>0</v>
      </c>
      <c r="W70" s="1439">
        <v>0</v>
      </c>
      <c r="X70" s="4"/>
      <c r="Y70" s="4"/>
      <c r="Z70" s="4"/>
      <c r="AA70" s="4"/>
      <c r="AT70" s="4"/>
    </row>
    <row r="71" spans="1:46" ht="31.5">
      <c r="A71" s="1425" t="s">
        <v>474</v>
      </c>
      <c r="B71" s="2158" t="s">
        <v>475</v>
      </c>
      <c r="C71" s="2152"/>
      <c r="D71" s="1432">
        <v>36</v>
      </c>
      <c r="E71" s="813"/>
      <c r="F71" s="814"/>
      <c r="G71" s="814"/>
      <c r="H71" s="814"/>
      <c r="I71" s="815"/>
      <c r="J71" s="813">
        <v>2</v>
      </c>
      <c r="K71" s="1433">
        <v>20</v>
      </c>
      <c r="L71" s="814">
        <v>10</v>
      </c>
      <c r="M71" s="814">
        <v>0</v>
      </c>
      <c r="N71" s="815">
        <v>10</v>
      </c>
      <c r="O71" s="813">
        <v>0</v>
      </c>
      <c r="P71" s="815">
        <v>20</v>
      </c>
      <c r="Q71" s="1434">
        <v>0</v>
      </c>
      <c r="R71" s="1435">
        <v>1</v>
      </c>
      <c r="S71" s="1436">
        <v>6</v>
      </c>
      <c r="T71" s="1437">
        <v>8</v>
      </c>
      <c r="U71" s="1437">
        <v>4</v>
      </c>
      <c r="V71" s="1438">
        <v>1</v>
      </c>
      <c r="W71" s="1439">
        <v>0</v>
      </c>
      <c r="X71" s="4"/>
      <c r="Y71" s="4"/>
      <c r="Z71" s="4"/>
      <c r="AA71" s="4"/>
      <c r="AT71" s="4"/>
    </row>
    <row r="72" spans="1:46" ht="15.75">
      <c r="A72" s="1425"/>
      <c r="B72" s="2158" t="s">
        <v>570</v>
      </c>
      <c r="C72" s="2152"/>
      <c r="D72" s="1432">
        <v>144</v>
      </c>
      <c r="E72" s="813"/>
      <c r="F72" s="814"/>
      <c r="G72" s="814"/>
      <c r="H72" s="814"/>
      <c r="I72" s="815"/>
      <c r="J72" s="813">
        <v>6</v>
      </c>
      <c r="K72" s="1433">
        <v>94</v>
      </c>
      <c r="L72" s="814">
        <v>83</v>
      </c>
      <c r="M72" s="814">
        <v>4</v>
      </c>
      <c r="N72" s="815">
        <v>7</v>
      </c>
      <c r="O72" s="813">
        <v>3</v>
      </c>
      <c r="P72" s="815">
        <v>91</v>
      </c>
      <c r="Q72" s="1434">
        <v>17</v>
      </c>
      <c r="R72" s="1435">
        <v>18</v>
      </c>
      <c r="S72" s="1436">
        <v>34</v>
      </c>
      <c r="T72" s="1437">
        <v>17</v>
      </c>
      <c r="U72" s="1437">
        <v>5</v>
      </c>
      <c r="V72" s="1438">
        <v>3</v>
      </c>
      <c r="W72" s="1439">
        <v>0</v>
      </c>
      <c r="X72" s="4"/>
      <c r="Y72" s="4"/>
      <c r="Z72" s="4"/>
      <c r="AA72" s="4"/>
      <c r="AT72" s="4"/>
    </row>
    <row r="73" spans="1:46" ht="15.75">
      <c r="A73" s="1425"/>
      <c r="B73" s="2158" t="s">
        <v>571</v>
      </c>
      <c r="C73" s="2152"/>
      <c r="D73" s="1432">
        <v>66</v>
      </c>
      <c r="E73" s="813"/>
      <c r="F73" s="814"/>
      <c r="G73" s="814"/>
      <c r="H73" s="814"/>
      <c r="I73" s="815"/>
      <c r="J73" s="813">
        <v>3</v>
      </c>
      <c r="K73" s="1433">
        <v>37</v>
      </c>
      <c r="L73" s="814">
        <v>29</v>
      </c>
      <c r="M73" s="814">
        <v>0</v>
      </c>
      <c r="N73" s="815">
        <v>8</v>
      </c>
      <c r="O73" s="813">
        <v>0</v>
      </c>
      <c r="P73" s="815">
        <v>37</v>
      </c>
      <c r="Q73" s="1434">
        <v>4</v>
      </c>
      <c r="R73" s="1435">
        <v>9</v>
      </c>
      <c r="S73" s="1436">
        <v>12</v>
      </c>
      <c r="T73" s="1437">
        <v>10</v>
      </c>
      <c r="U73" s="1437">
        <v>1</v>
      </c>
      <c r="V73" s="1438">
        <v>1</v>
      </c>
      <c r="W73" s="1439">
        <v>0</v>
      </c>
      <c r="X73" s="4"/>
      <c r="Y73" s="4"/>
      <c r="Z73" s="4"/>
      <c r="AA73" s="4"/>
      <c r="AT73" s="4"/>
    </row>
    <row r="74" spans="1:46" ht="15.75">
      <c r="A74" s="1425"/>
      <c r="B74" s="2158" t="s">
        <v>477</v>
      </c>
      <c r="C74" s="2152"/>
      <c r="D74" s="1432">
        <v>138</v>
      </c>
      <c r="E74" s="813"/>
      <c r="F74" s="814"/>
      <c r="G74" s="814"/>
      <c r="H74" s="814"/>
      <c r="I74" s="815"/>
      <c r="J74" s="813">
        <v>6</v>
      </c>
      <c r="K74" s="1433">
        <v>69</v>
      </c>
      <c r="L74" s="814">
        <v>48</v>
      </c>
      <c r="M74" s="814">
        <v>1</v>
      </c>
      <c r="N74" s="815">
        <v>20</v>
      </c>
      <c r="O74" s="813">
        <v>3</v>
      </c>
      <c r="P74" s="815">
        <v>66</v>
      </c>
      <c r="Q74" s="1434">
        <v>6</v>
      </c>
      <c r="R74" s="1435">
        <v>8</v>
      </c>
      <c r="S74" s="1436">
        <v>28</v>
      </c>
      <c r="T74" s="1437">
        <v>19</v>
      </c>
      <c r="U74" s="1437">
        <v>4</v>
      </c>
      <c r="V74" s="1438">
        <v>4</v>
      </c>
      <c r="W74" s="1439">
        <v>0</v>
      </c>
      <c r="X74" s="4"/>
      <c r="Y74" s="4"/>
      <c r="Z74" s="4"/>
      <c r="AA74" s="4"/>
      <c r="AT74" s="4"/>
    </row>
    <row r="75" spans="1:46" ht="15.75">
      <c r="A75" s="1425"/>
      <c r="B75" s="2158" t="s">
        <v>536</v>
      </c>
      <c r="C75" s="2152"/>
      <c r="D75" s="1432">
        <v>108</v>
      </c>
      <c r="E75" s="813"/>
      <c r="F75" s="814"/>
      <c r="G75" s="814"/>
      <c r="H75" s="814"/>
      <c r="I75" s="815"/>
      <c r="J75" s="813">
        <v>5</v>
      </c>
      <c r="K75" s="1433">
        <v>68</v>
      </c>
      <c r="L75" s="814">
        <v>41</v>
      </c>
      <c r="M75" s="814">
        <v>0</v>
      </c>
      <c r="N75" s="815">
        <v>27</v>
      </c>
      <c r="O75" s="813">
        <v>7</v>
      </c>
      <c r="P75" s="815">
        <v>61</v>
      </c>
      <c r="Q75" s="1434">
        <v>2</v>
      </c>
      <c r="R75" s="1435">
        <v>13</v>
      </c>
      <c r="S75" s="1436">
        <v>31</v>
      </c>
      <c r="T75" s="1437">
        <v>14</v>
      </c>
      <c r="U75" s="1437">
        <v>3</v>
      </c>
      <c r="V75" s="1438">
        <v>5</v>
      </c>
      <c r="W75" s="1439">
        <v>0</v>
      </c>
      <c r="X75" s="4"/>
      <c r="Y75" s="4"/>
      <c r="Z75" s="4"/>
      <c r="AA75" s="4"/>
      <c r="AT75" s="4"/>
    </row>
    <row r="76" spans="1:46" ht="15.75">
      <c r="A76" s="1425"/>
      <c r="B76" s="2158" t="s">
        <v>480</v>
      </c>
      <c r="C76" s="2152"/>
      <c r="D76" s="1432">
        <v>134</v>
      </c>
      <c r="E76" s="813"/>
      <c r="F76" s="814"/>
      <c r="G76" s="814"/>
      <c r="H76" s="814"/>
      <c r="I76" s="815"/>
      <c r="J76" s="813">
        <v>6</v>
      </c>
      <c r="K76" s="1433">
        <v>76</v>
      </c>
      <c r="L76" s="814">
        <v>42</v>
      </c>
      <c r="M76" s="814">
        <v>3</v>
      </c>
      <c r="N76" s="815">
        <v>31</v>
      </c>
      <c r="O76" s="813">
        <v>3</v>
      </c>
      <c r="P76" s="815">
        <v>73</v>
      </c>
      <c r="Q76" s="1434">
        <v>5</v>
      </c>
      <c r="R76" s="1435">
        <v>12</v>
      </c>
      <c r="S76" s="1436">
        <v>30</v>
      </c>
      <c r="T76" s="1437">
        <v>19</v>
      </c>
      <c r="U76" s="1437">
        <v>3</v>
      </c>
      <c r="V76" s="1438">
        <v>7</v>
      </c>
      <c r="W76" s="1439">
        <v>0</v>
      </c>
      <c r="X76" s="4"/>
      <c r="Y76" s="4"/>
      <c r="Z76" s="4"/>
      <c r="AA76" s="4"/>
      <c r="AT76" s="4"/>
    </row>
    <row r="77" spans="1:46" ht="15.75">
      <c r="A77" s="1425"/>
      <c r="B77" s="2158" t="s">
        <v>481</v>
      </c>
      <c r="C77" s="2152"/>
      <c r="D77" s="1432">
        <v>75</v>
      </c>
      <c r="E77" s="813"/>
      <c r="F77" s="814"/>
      <c r="G77" s="814"/>
      <c r="H77" s="814"/>
      <c r="I77" s="815"/>
      <c r="J77" s="813">
        <v>3</v>
      </c>
      <c r="K77" s="1433">
        <v>36</v>
      </c>
      <c r="L77" s="814">
        <v>26</v>
      </c>
      <c r="M77" s="814">
        <v>0</v>
      </c>
      <c r="N77" s="815">
        <v>10</v>
      </c>
      <c r="O77" s="813">
        <v>1</v>
      </c>
      <c r="P77" s="815">
        <v>35</v>
      </c>
      <c r="Q77" s="1434">
        <v>4</v>
      </c>
      <c r="R77" s="1435">
        <v>7</v>
      </c>
      <c r="S77" s="1436">
        <v>12</v>
      </c>
      <c r="T77" s="1437">
        <v>10</v>
      </c>
      <c r="U77" s="1437">
        <v>2</v>
      </c>
      <c r="V77" s="1438">
        <v>1</v>
      </c>
      <c r="W77" s="1439">
        <v>0</v>
      </c>
      <c r="X77" s="4"/>
      <c r="Y77" s="4"/>
      <c r="Z77" s="4"/>
      <c r="AA77" s="4"/>
      <c r="AT77" s="4"/>
    </row>
    <row r="78" spans="1:46" ht="15.75">
      <c r="A78" s="1425"/>
      <c r="B78" s="2158" t="s">
        <v>537</v>
      </c>
      <c r="C78" s="2152"/>
      <c r="D78" s="1432">
        <v>48</v>
      </c>
      <c r="E78" s="813"/>
      <c r="F78" s="814"/>
      <c r="G78" s="814"/>
      <c r="H78" s="814"/>
      <c r="I78" s="815"/>
      <c r="J78" s="813">
        <v>2</v>
      </c>
      <c r="K78" s="1433">
        <v>20</v>
      </c>
      <c r="L78" s="814">
        <v>7</v>
      </c>
      <c r="M78" s="814">
        <v>0</v>
      </c>
      <c r="N78" s="815">
        <v>13</v>
      </c>
      <c r="O78" s="813">
        <v>0</v>
      </c>
      <c r="P78" s="815">
        <v>20</v>
      </c>
      <c r="Q78" s="1434">
        <v>0</v>
      </c>
      <c r="R78" s="1435">
        <v>2</v>
      </c>
      <c r="S78" s="1436">
        <v>10</v>
      </c>
      <c r="T78" s="1437">
        <v>3</v>
      </c>
      <c r="U78" s="1437">
        <v>2</v>
      </c>
      <c r="V78" s="1438">
        <v>3</v>
      </c>
      <c r="W78" s="1439">
        <v>0</v>
      </c>
      <c r="X78" s="4"/>
      <c r="Y78" s="4"/>
      <c r="Z78" s="4"/>
      <c r="AA78" s="4"/>
      <c r="AT78" s="4"/>
    </row>
    <row r="79" spans="1:46" ht="15.75">
      <c r="A79" s="1425"/>
      <c r="B79" s="2158" t="s">
        <v>417</v>
      </c>
      <c r="C79" s="2152"/>
      <c r="D79" s="1432">
        <v>90</v>
      </c>
      <c r="E79" s="813"/>
      <c r="F79" s="814"/>
      <c r="G79" s="814"/>
      <c r="H79" s="814"/>
      <c r="I79" s="815"/>
      <c r="J79" s="813">
        <v>4</v>
      </c>
      <c r="K79" s="1433">
        <v>42</v>
      </c>
      <c r="L79" s="814">
        <v>16</v>
      </c>
      <c r="M79" s="814">
        <v>0</v>
      </c>
      <c r="N79" s="815">
        <v>26</v>
      </c>
      <c r="O79" s="813">
        <v>1</v>
      </c>
      <c r="P79" s="815">
        <v>41</v>
      </c>
      <c r="Q79" s="1434">
        <v>4</v>
      </c>
      <c r="R79" s="1435">
        <v>4</v>
      </c>
      <c r="S79" s="1436">
        <v>20</v>
      </c>
      <c r="T79" s="1437">
        <v>10</v>
      </c>
      <c r="U79" s="1437">
        <v>2</v>
      </c>
      <c r="V79" s="1438">
        <v>2</v>
      </c>
      <c r="W79" s="1439">
        <v>0</v>
      </c>
      <c r="X79" s="4"/>
      <c r="Y79" s="4"/>
      <c r="Z79" s="4"/>
      <c r="AA79" s="4"/>
      <c r="AT79" s="4"/>
    </row>
    <row r="80" spans="1:46" ht="15.75">
      <c r="A80" s="1425"/>
      <c r="B80" s="2158" t="s">
        <v>482</v>
      </c>
      <c r="C80" s="2152"/>
      <c r="D80" s="1432">
        <v>48</v>
      </c>
      <c r="E80" s="813"/>
      <c r="F80" s="814"/>
      <c r="G80" s="814"/>
      <c r="H80" s="814"/>
      <c r="I80" s="815"/>
      <c r="J80" s="813">
        <v>2</v>
      </c>
      <c r="K80" s="1433">
        <v>21</v>
      </c>
      <c r="L80" s="814">
        <v>4</v>
      </c>
      <c r="M80" s="814">
        <v>0</v>
      </c>
      <c r="N80" s="815">
        <v>17</v>
      </c>
      <c r="O80" s="813">
        <v>2</v>
      </c>
      <c r="P80" s="815">
        <v>19</v>
      </c>
      <c r="Q80" s="1434">
        <v>0</v>
      </c>
      <c r="R80" s="1435">
        <v>1</v>
      </c>
      <c r="S80" s="1436">
        <v>13</v>
      </c>
      <c r="T80" s="1437">
        <v>4</v>
      </c>
      <c r="U80" s="1437">
        <v>0</v>
      </c>
      <c r="V80" s="1438">
        <v>3</v>
      </c>
      <c r="W80" s="1439">
        <v>0</v>
      </c>
      <c r="X80" s="4"/>
      <c r="Y80" s="4"/>
      <c r="Z80" s="4"/>
      <c r="AA80" s="4"/>
      <c r="AT80" s="4"/>
    </row>
    <row r="81" spans="1:46" ht="15.75">
      <c r="A81" s="1425"/>
      <c r="B81" s="2158" t="s">
        <v>604</v>
      </c>
      <c r="C81" s="2152"/>
      <c r="D81" s="1432">
        <v>63</v>
      </c>
      <c r="E81" s="813"/>
      <c r="F81" s="814"/>
      <c r="G81" s="814"/>
      <c r="H81" s="814"/>
      <c r="I81" s="815"/>
      <c r="J81" s="813">
        <v>3</v>
      </c>
      <c r="K81" s="1433">
        <v>31</v>
      </c>
      <c r="L81" s="814">
        <v>18</v>
      </c>
      <c r="M81" s="814">
        <v>0</v>
      </c>
      <c r="N81" s="815">
        <v>13</v>
      </c>
      <c r="O81" s="813">
        <v>1</v>
      </c>
      <c r="P81" s="815">
        <v>30</v>
      </c>
      <c r="Q81" s="1434">
        <v>2</v>
      </c>
      <c r="R81" s="1435">
        <v>4</v>
      </c>
      <c r="S81" s="1436">
        <v>12</v>
      </c>
      <c r="T81" s="1437">
        <v>8</v>
      </c>
      <c r="U81" s="1437">
        <v>2</v>
      </c>
      <c r="V81" s="1438">
        <v>3</v>
      </c>
      <c r="W81" s="1439">
        <v>0</v>
      </c>
      <c r="X81" s="4"/>
      <c r="Y81" s="4"/>
      <c r="Z81" s="4"/>
      <c r="AA81" s="4"/>
      <c r="AT81" s="4"/>
    </row>
    <row r="82" spans="1:46" ht="15.75">
      <c r="A82" s="1425"/>
      <c r="B82" s="2158" t="s">
        <v>484</v>
      </c>
      <c r="C82" s="2152"/>
      <c r="D82" s="1432">
        <v>111</v>
      </c>
      <c r="E82" s="813"/>
      <c r="F82" s="814"/>
      <c r="G82" s="814"/>
      <c r="H82" s="814"/>
      <c r="I82" s="815"/>
      <c r="J82" s="813">
        <v>5</v>
      </c>
      <c r="K82" s="1433">
        <v>57</v>
      </c>
      <c r="L82" s="814">
        <v>38</v>
      </c>
      <c r="M82" s="814">
        <v>0</v>
      </c>
      <c r="N82" s="815">
        <v>19</v>
      </c>
      <c r="O82" s="813">
        <v>4</v>
      </c>
      <c r="P82" s="815">
        <v>53</v>
      </c>
      <c r="Q82" s="1434">
        <v>3</v>
      </c>
      <c r="R82" s="1435">
        <v>5</v>
      </c>
      <c r="S82" s="1436">
        <v>30</v>
      </c>
      <c r="T82" s="1437">
        <v>14</v>
      </c>
      <c r="U82" s="1437">
        <v>2</v>
      </c>
      <c r="V82" s="1438">
        <v>3</v>
      </c>
      <c r="W82" s="1439">
        <v>0</v>
      </c>
      <c r="X82" s="4"/>
      <c r="Y82" s="4"/>
      <c r="Z82" s="4"/>
      <c r="AA82" s="4"/>
      <c r="AT82" s="4"/>
    </row>
    <row r="83" spans="1:46" ht="15.75">
      <c r="A83" s="1425" t="s">
        <v>506</v>
      </c>
      <c r="B83" s="2158" t="s">
        <v>605</v>
      </c>
      <c r="C83" s="2152"/>
      <c r="D83" s="1432">
        <v>27</v>
      </c>
      <c r="E83" s="813"/>
      <c r="F83" s="814"/>
      <c r="G83" s="814"/>
      <c r="H83" s="814"/>
      <c r="I83" s="815"/>
      <c r="J83" s="813">
        <v>1</v>
      </c>
      <c r="K83" s="1433">
        <v>14</v>
      </c>
      <c r="L83" s="814">
        <v>12</v>
      </c>
      <c r="M83" s="814">
        <v>2</v>
      </c>
      <c r="N83" s="815">
        <v>0</v>
      </c>
      <c r="O83" s="813">
        <v>11</v>
      </c>
      <c r="P83" s="815">
        <v>3</v>
      </c>
      <c r="Q83" s="1434">
        <v>0</v>
      </c>
      <c r="R83" s="1435">
        <v>1</v>
      </c>
      <c r="S83" s="1436">
        <v>6</v>
      </c>
      <c r="T83" s="1437">
        <v>5</v>
      </c>
      <c r="U83" s="1437">
        <v>0</v>
      </c>
      <c r="V83" s="1438">
        <v>2</v>
      </c>
      <c r="W83" s="1439">
        <v>0</v>
      </c>
      <c r="X83" s="4"/>
      <c r="Y83" s="4"/>
      <c r="Z83" s="4"/>
      <c r="AA83" s="4"/>
      <c r="AT83" s="4"/>
    </row>
    <row r="84" spans="1:46" ht="15.75">
      <c r="A84" s="1425"/>
      <c r="B84" s="2158" t="s">
        <v>606</v>
      </c>
      <c r="C84" s="2152"/>
      <c r="D84" s="1432">
        <v>24</v>
      </c>
      <c r="E84" s="813"/>
      <c r="F84" s="814"/>
      <c r="G84" s="814"/>
      <c r="H84" s="814"/>
      <c r="I84" s="815"/>
      <c r="J84" s="813">
        <v>1</v>
      </c>
      <c r="K84" s="814">
        <v>7</v>
      </c>
      <c r="L84" s="814">
        <v>5</v>
      </c>
      <c r="M84" s="814">
        <v>2</v>
      </c>
      <c r="N84" s="815">
        <v>0</v>
      </c>
      <c r="O84" s="813">
        <v>7</v>
      </c>
      <c r="P84" s="815">
        <v>0</v>
      </c>
      <c r="Q84" s="1434">
        <v>1</v>
      </c>
      <c r="R84" s="1435">
        <v>1</v>
      </c>
      <c r="S84" s="1436">
        <v>2</v>
      </c>
      <c r="T84" s="1437">
        <v>2</v>
      </c>
      <c r="U84" s="1437">
        <v>1</v>
      </c>
      <c r="V84" s="1438">
        <v>0</v>
      </c>
      <c r="W84" s="1439">
        <v>0</v>
      </c>
      <c r="X84" s="4"/>
      <c r="Y84" s="4"/>
      <c r="Z84" s="4"/>
      <c r="AA84" s="4"/>
      <c r="AT84" s="4"/>
    </row>
    <row r="85" spans="1:46" ht="15.75">
      <c r="A85" s="1425"/>
      <c r="B85" s="2158" t="s">
        <v>607</v>
      </c>
      <c r="C85" s="2152"/>
      <c r="D85" s="1432">
        <v>18</v>
      </c>
      <c r="E85" s="813"/>
      <c r="F85" s="814"/>
      <c r="G85" s="814"/>
      <c r="H85" s="814"/>
      <c r="I85" s="815"/>
      <c r="J85" s="813">
        <v>1</v>
      </c>
      <c r="K85" s="814">
        <v>7</v>
      </c>
      <c r="L85" s="814">
        <v>7</v>
      </c>
      <c r="M85" s="814">
        <v>0</v>
      </c>
      <c r="N85" s="815">
        <v>0</v>
      </c>
      <c r="O85" s="813">
        <v>6</v>
      </c>
      <c r="P85" s="815">
        <v>1</v>
      </c>
      <c r="Q85" s="1434">
        <v>0</v>
      </c>
      <c r="R85" s="1435">
        <v>0</v>
      </c>
      <c r="S85" s="1436">
        <v>3</v>
      </c>
      <c r="T85" s="1437">
        <v>3</v>
      </c>
      <c r="U85" s="1437">
        <v>0</v>
      </c>
      <c r="V85" s="1438">
        <v>1</v>
      </c>
      <c r="W85" s="1439">
        <v>0</v>
      </c>
      <c r="X85" s="4"/>
      <c r="Y85" s="4"/>
      <c r="Z85" s="4"/>
      <c r="AA85" s="4"/>
      <c r="AT85" s="4"/>
    </row>
    <row r="86" spans="1:46" ht="15.75">
      <c r="A86" s="1425" t="s">
        <v>485</v>
      </c>
      <c r="B86" s="2158" t="s">
        <v>608</v>
      </c>
      <c r="C86" s="2152"/>
      <c r="D86" s="1432">
        <v>63</v>
      </c>
      <c r="E86" s="813"/>
      <c r="F86" s="814"/>
      <c r="G86" s="814"/>
      <c r="H86" s="814"/>
      <c r="I86" s="815"/>
      <c r="J86" s="813">
        <v>3</v>
      </c>
      <c r="K86" s="814">
        <v>34</v>
      </c>
      <c r="L86" s="814">
        <v>33</v>
      </c>
      <c r="M86" s="814">
        <v>0</v>
      </c>
      <c r="N86" s="815">
        <v>1</v>
      </c>
      <c r="O86" s="813">
        <v>12</v>
      </c>
      <c r="P86" s="815">
        <v>22</v>
      </c>
      <c r="Q86" s="1434">
        <v>2</v>
      </c>
      <c r="R86" s="1435">
        <v>2</v>
      </c>
      <c r="S86" s="1436">
        <v>9</v>
      </c>
      <c r="T86" s="1437">
        <v>11</v>
      </c>
      <c r="U86" s="1437">
        <v>9</v>
      </c>
      <c r="V86" s="1438">
        <v>1</v>
      </c>
      <c r="W86" s="1439">
        <v>0</v>
      </c>
      <c r="X86" s="4"/>
      <c r="Y86" s="4"/>
      <c r="Z86" s="4"/>
      <c r="AA86" s="4"/>
      <c r="AT86" s="4"/>
    </row>
    <row r="87" spans="1:46" ht="15.75">
      <c r="A87" s="1425"/>
      <c r="B87" s="2158" t="s">
        <v>487</v>
      </c>
      <c r="C87" s="2152"/>
      <c r="D87" s="1432">
        <v>18</v>
      </c>
      <c r="E87" s="813"/>
      <c r="F87" s="814"/>
      <c r="G87" s="814"/>
      <c r="H87" s="814"/>
      <c r="I87" s="815"/>
      <c r="J87" s="813">
        <v>1</v>
      </c>
      <c r="K87" s="814">
        <v>15</v>
      </c>
      <c r="L87" s="814">
        <v>13</v>
      </c>
      <c r="M87" s="814">
        <v>0</v>
      </c>
      <c r="N87" s="815">
        <v>2</v>
      </c>
      <c r="O87" s="813">
        <v>0</v>
      </c>
      <c r="P87" s="815">
        <v>15</v>
      </c>
      <c r="Q87" s="1434">
        <v>1</v>
      </c>
      <c r="R87" s="1435">
        <v>0</v>
      </c>
      <c r="S87" s="1436">
        <v>0</v>
      </c>
      <c r="T87" s="1437">
        <v>5</v>
      </c>
      <c r="U87" s="1437">
        <v>6</v>
      </c>
      <c r="V87" s="1438">
        <v>3</v>
      </c>
      <c r="W87" s="1439">
        <v>0</v>
      </c>
      <c r="X87" s="4"/>
      <c r="Y87" s="4"/>
      <c r="Z87" s="4"/>
      <c r="AA87" s="4"/>
      <c r="AT87" s="4"/>
    </row>
    <row r="88" spans="1:46" ht="15.75">
      <c r="A88" s="1425" t="s">
        <v>542</v>
      </c>
      <c r="B88" s="2158" t="s">
        <v>609</v>
      </c>
      <c r="C88" s="2152"/>
      <c r="D88" s="1432">
        <v>66</v>
      </c>
      <c r="E88" s="813"/>
      <c r="F88" s="814"/>
      <c r="G88" s="814"/>
      <c r="H88" s="814"/>
      <c r="I88" s="815"/>
      <c r="J88" s="813">
        <v>3</v>
      </c>
      <c r="K88" s="814">
        <v>30</v>
      </c>
      <c r="L88" s="814">
        <v>30</v>
      </c>
      <c r="M88" s="814">
        <v>0</v>
      </c>
      <c r="N88" s="815">
        <v>0</v>
      </c>
      <c r="O88" s="813">
        <v>27</v>
      </c>
      <c r="P88" s="815">
        <v>3</v>
      </c>
      <c r="Q88" s="1434">
        <v>3</v>
      </c>
      <c r="R88" s="1435">
        <v>6</v>
      </c>
      <c r="S88" s="1436">
        <v>10</v>
      </c>
      <c r="T88" s="1437">
        <v>8</v>
      </c>
      <c r="U88" s="1437">
        <v>1</v>
      </c>
      <c r="V88" s="1438">
        <v>2</v>
      </c>
      <c r="W88" s="1439">
        <v>0</v>
      </c>
      <c r="X88" s="4"/>
      <c r="Y88" s="4"/>
      <c r="Z88" s="4"/>
      <c r="AA88" s="4"/>
      <c r="AT88" s="4"/>
    </row>
    <row r="89" spans="1:46" ht="15.75">
      <c r="A89" s="1425"/>
      <c r="B89" s="2158" t="s">
        <v>545</v>
      </c>
      <c r="C89" s="2152"/>
      <c r="D89" s="1432">
        <v>96</v>
      </c>
      <c r="E89" s="813"/>
      <c r="F89" s="814"/>
      <c r="G89" s="814"/>
      <c r="H89" s="814"/>
      <c r="I89" s="815"/>
      <c r="J89" s="813">
        <v>4</v>
      </c>
      <c r="K89" s="814">
        <v>40</v>
      </c>
      <c r="L89" s="814">
        <v>40</v>
      </c>
      <c r="M89" s="814">
        <v>0</v>
      </c>
      <c r="N89" s="815">
        <v>0</v>
      </c>
      <c r="O89" s="813">
        <v>33</v>
      </c>
      <c r="P89" s="815">
        <v>7</v>
      </c>
      <c r="Q89" s="1434">
        <v>6</v>
      </c>
      <c r="R89" s="1435">
        <v>8</v>
      </c>
      <c r="S89" s="1436">
        <v>14</v>
      </c>
      <c r="T89" s="1437">
        <v>11</v>
      </c>
      <c r="U89" s="1437">
        <v>0</v>
      </c>
      <c r="V89" s="1438">
        <v>1</v>
      </c>
      <c r="W89" s="1439">
        <v>0</v>
      </c>
      <c r="X89" s="4"/>
      <c r="Y89" s="4"/>
      <c r="Z89" s="4"/>
      <c r="AA89" s="4"/>
      <c r="AT89" s="4"/>
    </row>
    <row r="90" spans="1:46" ht="47.25">
      <c r="A90" s="1425" t="s">
        <v>610</v>
      </c>
      <c r="B90" s="2158" t="s">
        <v>611</v>
      </c>
      <c r="C90" s="2152"/>
      <c r="D90" s="1432">
        <v>45</v>
      </c>
      <c r="E90" s="813"/>
      <c r="F90" s="814"/>
      <c r="G90" s="814"/>
      <c r="H90" s="814"/>
      <c r="I90" s="815"/>
      <c r="J90" s="813">
        <v>2</v>
      </c>
      <c r="K90" s="814">
        <v>25</v>
      </c>
      <c r="L90" s="814">
        <v>12</v>
      </c>
      <c r="M90" s="814">
        <v>0</v>
      </c>
      <c r="N90" s="815">
        <v>13</v>
      </c>
      <c r="O90" s="813">
        <v>21</v>
      </c>
      <c r="P90" s="815">
        <v>4</v>
      </c>
      <c r="Q90" s="1434">
        <v>1</v>
      </c>
      <c r="R90" s="1435">
        <v>1</v>
      </c>
      <c r="S90" s="1436">
        <v>5</v>
      </c>
      <c r="T90" s="1437">
        <v>4</v>
      </c>
      <c r="U90" s="1437">
        <v>10</v>
      </c>
      <c r="V90" s="1438">
        <v>2</v>
      </c>
      <c r="W90" s="1439">
        <v>2</v>
      </c>
      <c r="X90" s="4"/>
      <c r="Y90" s="4"/>
      <c r="Z90" s="4"/>
      <c r="AA90" s="4"/>
      <c r="AT90" s="4"/>
    </row>
    <row r="91" spans="1:46" ht="15.75">
      <c r="A91" s="1425"/>
      <c r="B91" s="2158" t="s">
        <v>612</v>
      </c>
      <c r="C91" s="2152"/>
      <c r="D91" s="1432">
        <v>24</v>
      </c>
      <c r="E91" s="813"/>
      <c r="F91" s="814"/>
      <c r="G91" s="814"/>
      <c r="H91" s="814"/>
      <c r="I91" s="815"/>
      <c r="J91" s="813">
        <v>1</v>
      </c>
      <c r="K91" s="814">
        <v>10</v>
      </c>
      <c r="L91" s="814">
        <v>10</v>
      </c>
      <c r="M91" s="814">
        <v>0</v>
      </c>
      <c r="N91" s="815">
        <v>0</v>
      </c>
      <c r="O91" s="813">
        <v>6</v>
      </c>
      <c r="P91" s="815">
        <v>4</v>
      </c>
      <c r="Q91" s="1434">
        <v>1</v>
      </c>
      <c r="R91" s="1435">
        <v>0</v>
      </c>
      <c r="S91" s="1436">
        <v>4</v>
      </c>
      <c r="T91" s="1437">
        <v>2</v>
      </c>
      <c r="U91" s="1437">
        <v>2</v>
      </c>
      <c r="V91" s="1438">
        <v>1</v>
      </c>
      <c r="W91" s="1439">
        <v>0</v>
      </c>
      <c r="X91" s="4"/>
      <c r="Y91" s="4"/>
      <c r="Z91" s="4"/>
      <c r="AA91" s="4"/>
      <c r="AT91" s="4"/>
    </row>
    <row r="92" spans="1:46" ht="15.75">
      <c r="A92" s="1425"/>
      <c r="B92" s="2158" t="s">
        <v>613</v>
      </c>
      <c r="C92" s="2152"/>
      <c r="D92" s="1432">
        <v>45</v>
      </c>
      <c r="E92" s="813"/>
      <c r="F92" s="814"/>
      <c r="G92" s="814"/>
      <c r="H92" s="814"/>
      <c r="I92" s="815"/>
      <c r="J92" s="813">
        <v>2</v>
      </c>
      <c r="K92" s="814">
        <v>23</v>
      </c>
      <c r="L92" s="814">
        <v>13</v>
      </c>
      <c r="M92" s="814">
        <v>0</v>
      </c>
      <c r="N92" s="815">
        <v>10</v>
      </c>
      <c r="O92" s="813">
        <v>19</v>
      </c>
      <c r="P92" s="815">
        <v>4</v>
      </c>
      <c r="Q92" s="1434">
        <v>1</v>
      </c>
      <c r="R92" s="1435">
        <v>0</v>
      </c>
      <c r="S92" s="1436">
        <v>6</v>
      </c>
      <c r="T92" s="1437">
        <v>4</v>
      </c>
      <c r="U92" s="1437">
        <v>7</v>
      </c>
      <c r="V92" s="1438">
        <v>3</v>
      </c>
      <c r="W92" s="1439">
        <v>2</v>
      </c>
      <c r="X92" s="4"/>
      <c r="Y92" s="4"/>
      <c r="Z92" s="4"/>
      <c r="AA92" s="4"/>
      <c r="AT92" s="4"/>
    </row>
    <row r="93" spans="1:46" ht="15.75">
      <c r="A93" s="1425"/>
      <c r="B93" s="2158" t="s">
        <v>614</v>
      </c>
      <c r="C93" s="2152"/>
      <c r="D93" s="1432">
        <v>24</v>
      </c>
      <c r="E93" s="813"/>
      <c r="F93" s="814"/>
      <c r="G93" s="814"/>
      <c r="H93" s="814"/>
      <c r="I93" s="815"/>
      <c r="J93" s="813">
        <v>1</v>
      </c>
      <c r="K93" s="814">
        <v>10</v>
      </c>
      <c r="L93" s="814">
        <v>7</v>
      </c>
      <c r="M93" s="814">
        <v>0</v>
      </c>
      <c r="N93" s="815">
        <v>3</v>
      </c>
      <c r="O93" s="813">
        <v>8</v>
      </c>
      <c r="P93" s="815">
        <v>2</v>
      </c>
      <c r="Q93" s="1434">
        <v>0</v>
      </c>
      <c r="R93" s="1435">
        <v>0</v>
      </c>
      <c r="S93" s="1436">
        <v>0</v>
      </c>
      <c r="T93" s="1437">
        <v>2</v>
      </c>
      <c r="U93" s="1437">
        <v>4</v>
      </c>
      <c r="V93" s="1438">
        <v>2</v>
      </c>
      <c r="W93" s="1439">
        <v>2</v>
      </c>
      <c r="X93" s="4"/>
      <c r="Y93" s="4"/>
      <c r="Z93" s="4"/>
      <c r="AA93" s="4"/>
      <c r="AT93" s="4"/>
    </row>
    <row r="94" spans="1:46" ht="15.75">
      <c r="A94" s="1425"/>
      <c r="B94" s="2158" t="s">
        <v>615</v>
      </c>
      <c r="C94" s="2152"/>
      <c r="D94" s="1432">
        <v>42</v>
      </c>
      <c r="E94" s="813"/>
      <c r="F94" s="814"/>
      <c r="G94" s="814"/>
      <c r="H94" s="814"/>
      <c r="I94" s="815"/>
      <c r="J94" s="813">
        <v>2</v>
      </c>
      <c r="K94" s="814">
        <v>22</v>
      </c>
      <c r="L94" s="814">
        <v>10</v>
      </c>
      <c r="M94" s="814">
        <v>0</v>
      </c>
      <c r="N94" s="815">
        <v>12</v>
      </c>
      <c r="O94" s="813">
        <v>20</v>
      </c>
      <c r="P94" s="815">
        <v>2</v>
      </c>
      <c r="Q94" s="1434">
        <v>0</v>
      </c>
      <c r="R94" s="1435">
        <v>1</v>
      </c>
      <c r="S94" s="1436">
        <v>4</v>
      </c>
      <c r="T94" s="1437">
        <v>2</v>
      </c>
      <c r="U94" s="1437">
        <v>9</v>
      </c>
      <c r="V94" s="1438">
        <v>3</v>
      </c>
      <c r="W94" s="1439">
        <v>3</v>
      </c>
      <c r="X94" s="4"/>
      <c r="Y94" s="4"/>
      <c r="Z94" s="4"/>
      <c r="AA94" s="4"/>
      <c r="AT94" s="4"/>
    </row>
    <row r="95" spans="1:46" ht="15.75">
      <c r="A95" s="1425"/>
      <c r="B95" s="2158" t="s">
        <v>616</v>
      </c>
      <c r="C95" s="2152"/>
      <c r="D95" s="1432">
        <v>42</v>
      </c>
      <c r="E95" s="813"/>
      <c r="F95" s="814"/>
      <c r="G95" s="814"/>
      <c r="H95" s="814"/>
      <c r="I95" s="815"/>
      <c r="J95" s="813">
        <v>2</v>
      </c>
      <c r="K95" s="814">
        <v>21</v>
      </c>
      <c r="L95" s="814">
        <v>11</v>
      </c>
      <c r="M95" s="814">
        <v>0</v>
      </c>
      <c r="N95" s="815">
        <v>10</v>
      </c>
      <c r="O95" s="813">
        <v>14</v>
      </c>
      <c r="P95" s="815">
        <v>7</v>
      </c>
      <c r="Q95" s="1434">
        <v>0</v>
      </c>
      <c r="R95" s="1435">
        <v>1</v>
      </c>
      <c r="S95" s="1436">
        <v>2</v>
      </c>
      <c r="T95" s="1437">
        <v>3</v>
      </c>
      <c r="U95" s="1437">
        <v>10</v>
      </c>
      <c r="V95" s="1438">
        <v>4</v>
      </c>
      <c r="W95" s="1439">
        <v>1</v>
      </c>
      <c r="X95" s="4"/>
      <c r="Y95" s="4"/>
      <c r="Z95" s="4"/>
      <c r="AA95" s="4"/>
      <c r="AT95" s="4"/>
    </row>
    <row r="96" spans="1:46">
      <c r="A96" s="1441" t="s">
        <v>418</v>
      </c>
      <c r="B96" s="2159" t="s">
        <v>420</v>
      </c>
      <c r="C96" s="2160"/>
      <c r="D96" s="783">
        <v>18</v>
      </c>
      <c r="E96" s="797"/>
      <c r="F96" s="795"/>
      <c r="G96" s="795"/>
      <c r="H96" s="795"/>
      <c r="I96" s="796"/>
      <c r="J96" s="797">
        <v>1</v>
      </c>
      <c r="K96" s="795">
        <v>10</v>
      </c>
      <c r="L96" s="795">
        <v>10</v>
      </c>
      <c r="M96" s="795">
        <v>0</v>
      </c>
      <c r="N96" s="796">
        <v>0</v>
      </c>
      <c r="O96" s="797">
        <v>5</v>
      </c>
      <c r="P96" s="796">
        <v>5</v>
      </c>
      <c r="Q96" s="1434">
        <v>1</v>
      </c>
      <c r="R96" s="1435">
        <v>0</v>
      </c>
      <c r="S96" s="1442">
        <v>2</v>
      </c>
      <c r="T96" s="1443">
        <v>4</v>
      </c>
      <c r="U96" s="1443">
        <v>3</v>
      </c>
      <c r="V96" s="1444">
        <v>0</v>
      </c>
      <c r="W96" s="1439">
        <v>0</v>
      </c>
      <c r="X96" s="4"/>
      <c r="Y96" s="4"/>
      <c r="Z96" s="4"/>
      <c r="AA96" s="4"/>
      <c r="AT96" s="4"/>
    </row>
    <row r="97" spans="1:46" ht="30">
      <c r="A97" s="1441" t="s">
        <v>546</v>
      </c>
      <c r="B97" s="2159" t="s">
        <v>617</v>
      </c>
      <c r="C97" s="2160"/>
      <c r="D97" s="783">
        <v>24</v>
      </c>
      <c r="E97" s="797"/>
      <c r="F97" s="795"/>
      <c r="G97" s="795"/>
      <c r="H97" s="795"/>
      <c r="I97" s="796"/>
      <c r="J97" s="797">
        <v>1</v>
      </c>
      <c r="K97" s="795">
        <v>10</v>
      </c>
      <c r="L97" s="795">
        <v>10</v>
      </c>
      <c r="M97" s="795">
        <v>0</v>
      </c>
      <c r="N97" s="796">
        <v>0</v>
      </c>
      <c r="O97" s="797">
        <v>1</v>
      </c>
      <c r="P97" s="796">
        <v>9</v>
      </c>
      <c r="Q97" s="1434">
        <v>2</v>
      </c>
      <c r="R97" s="1435">
        <v>1</v>
      </c>
      <c r="S97" s="1442">
        <v>1</v>
      </c>
      <c r="T97" s="1443">
        <v>3</v>
      </c>
      <c r="U97" s="1443">
        <v>1</v>
      </c>
      <c r="V97" s="1444">
        <v>2</v>
      </c>
      <c r="W97" s="1439">
        <v>0</v>
      </c>
      <c r="X97" s="4"/>
      <c r="Y97" s="4"/>
      <c r="Z97" s="4"/>
      <c r="AA97" s="4"/>
      <c r="AT97" s="4"/>
    </row>
    <row r="98" spans="1:46">
      <c r="A98" s="1441"/>
      <c r="B98" s="2159" t="s">
        <v>549</v>
      </c>
      <c r="C98" s="2160"/>
      <c r="D98" s="783">
        <v>27</v>
      </c>
      <c r="E98" s="797"/>
      <c r="F98" s="795"/>
      <c r="G98" s="795"/>
      <c r="H98" s="795"/>
      <c r="I98" s="796"/>
      <c r="J98" s="797">
        <v>1</v>
      </c>
      <c r="K98" s="795">
        <v>10</v>
      </c>
      <c r="L98" s="795">
        <v>9</v>
      </c>
      <c r="M98" s="795">
        <v>0</v>
      </c>
      <c r="N98" s="796">
        <v>1</v>
      </c>
      <c r="O98" s="797">
        <v>1</v>
      </c>
      <c r="P98" s="796">
        <v>9</v>
      </c>
      <c r="Q98" s="1434">
        <v>2</v>
      </c>
      <c r="R98" s="1435">
        <v>1</v>
      </c>
      <c r="S98" s="1442">
        <v>0</v>
      </c>
      <c r="T98" s="1443">
        <v>3</v>
      </c>
      <c r="U98" s="1443">
        <v>3</v>
      </c>
      <c r="V98" s="1444">
        <v>1</v>
      </c>
      <c r="W98" s="1439">
        <v>0</v>
      </c>
      <c r="X98" s="4"/>
      <c r="Y98" s="4"/>
      <c r="Z98" s="4"/>
      <c r="AA98" s="4"/>
      <c r="AT98" s="4"/>
    </row>
    <row r="99" spans="1:46">
      <c r="A99" s="1441"/>
      <c r="B99" s="2159" t="s">
        <v>550</v>
      </c>
      <c r="C99" s="2160"/>
      <c r="D99" s="783">
        <v>114</v>
      </c>
      <c r="E99" s="797"/>
      <c r="F99" s="795"/>
      <c r="G99" s="795"/>
      <c r="H99" s="795"/>
      <c r="I99" s="796"/>
      <c r="J99" s="797">
        <v>5</v>
      </c>
      <c r="K99" s="795">
        <v>88</v>
      </c>
      <c r="L99" s="795">
        <v>31</v>
      </c>
      <c r="M99" s="795">
        <v>0</v>
      </c>
      <c r="N99" s="796">
        <v>57</v>
      </c>
      <c r="O99" s="797">
        <v>32</v>
      </c>
      <c r="P99" s="796">
        <v>56</v>
      </c>
      <c r="Q99" s="1434">
        <v>7</v>
      </c>
      <c r="R99" s="1435">
        <v>10</v>
      </c>
      <c r="S99" s="1442">
        <v>32</v>
      </c>
      <c r="T99" s="1443">
        <v>26</v>
      </c>
      <c r="U99" s="1443">
        <v>9</v>
      </c>
      <c r="V99" s="1444">
        <v>4</v>
      </c>
      <c r="W99" s="1439">
        <v>0</v>
      </c>
      <c r="X99" s="4"/>
      <c r="Y99" s="4"/>
      <c r="Z99" s="4"/>
      <c r="AA99" s="4"/>
      <c r="AT99" s="4"/>
    </row>
    <row r="100" spans="1:46">
      <c r="A100" s="1441"/>
      <c r="B100" s="2159" t="s">
        <v>618</v>
      </c>
      <c r="C100" s="2160"/>
      <c r="D100" s="783">
        <v>63</v>
      </c>
      <c r="E100" s="799"/>
      <c r="F100" s="800"/>
      <c r="G100" s="800"/>
      <c r="H100" s="800"/>
      <c r="I100" s="801"/>
      <c r="J100" s="799">
        <v>3</v>
      </c>
      <c r="K100" s="800">
        <v>61</v>
      </c>
      <c r="L100" s="800">
        <v>15</v>
      </c>
      <c r="M100" s="795">
        <v>0</v>
      </c>
      <c r="N100" s="796">
        <v>46</v>
      </c>
      <c r="O100" s="797">
        <v>27</v>
      </c>
      <c r="P100" s="796">
        <v>34</v>
      </c>
      <c r="Q100" s="1434">
        <v>3</v>
      </c>
      <c r="R100" s="1435">
        <v>6</v>
      </c>
      <c r="S100" s="1442">
        <v>23</v>
      </c>
      <c r="T100" s="1443">
        <v>17</v>
      </c>
      <c r="U100" s="1443">
        <v>8</v>
      </c>
      <c r="V100" s="1444">
        <v>3</v>
      </c>
      <c r="W100" s="1439">
        <v>1</v>
      </c>
      <c r="X100" s="4"/>
      <c r="Y100" s="4"/>
      <c r="Z100" s="4"/>
      <c r="AA100" s="4"/>
      <c r="AT100" s="4"/>
    </row>
    <row r="101" spans="1:46">
      <c r="A101" s="1441"/>
      <c r="B101" s="2159" t="s">
        <v>619</v>
      </c>
      <c r="C101" s="2160"/>
      <c r="D101" s="783">
        <v>24</v>
      </c>
      <c r="E101" s="799"/>
      <c r="F101" s="800"/>
      <c r="G101" s="800"/>
      <c r="H101" s="800"/>
      <c r="I101" s="801"/>
      <c r="J101" s="799">
        <v>1</v>
      </c>
      <c r="K101" s="800">
        <v>12</v>
      </c>
      <c r="L101" s="800">
        <v>10</v>
      </c>
      <c r="M101" s="795">
        <v>0</v>
      </c>
      <c r="N101" s="796">
        <v>2</v>
      </c>
      <c r="O101" s="797">
        <v>3</v>
      </c>
      <c r="P101" s="796">
        <v>9</v>
      </c>
      <c r="Q101" s="1434">
        <v>3</v>
      </c>
      <c r="R101" s="1435">
        <v>1</v>
      </c>
      <c r="S101" s="1442">
        <v>3</v>
      </c>
      <c r="T101" s="1443">
        <v>3</v>
      </c>
      <c r="U101" s="1443">
        <v>2</v>
      </c>
      <c r="V101" s="1444">
        <v>0</v>
      </c>
      <c r="W101" s="1439">
        <v>0</v>
      </c>
      <c r="X101" s="4"/>
      <c r="Y101" s="4"/>
      <c r="Z101" s="4"/>
      <c r="AA101" s="4"/>
      <c r="AT101" s="4"/>
    </row>
    <row r="102" spans="1:46">
      <c r="A102" s="1445"/>
      <c r="B102" s="2161" t="s">
        <v>620</v>
      </c>
      <c r="C102" s="2162"/>
      <c r="D102" s="783">
        <v>81</v>
      </c>
      <c r="E102" s="799"/>
      <c r="F102" s="800"/>
      <c r="G102" s="800"/>
      <c r="H102" s="800"/>
      <c r="I102" s="801"/>
      <c r="J102" s="799">
        <v>4</v>
      </c>
      <c r="K102" s="800">
        <v>74</v>
      </c>
      <c r="L102" s="800">
        <v>18</v>
      </c>
      <c r="M102" s="795">
        <v>0</v>
      </c>
      <c r="N102" s="796">
        <v>56</v>
      </c>
      <c r="O102" s="797">
        <v>30</v>
      </c>
      <c r="P102" s="796">
        <v>44</v>
      </c>
      <c r="Q102" s="1446">
        <v>2</v>
      </c>
      <c r="R102" s="1435">
        <v>8</v>
      </c>
      <c r="S102" s="1447">
        <v>24</v>
      </c>
      <c r="T102" s="1443">
        <v>23</v>
      </c>
      <c r="U102" s="1443">
        <v>12</v>
      </c>
      <c r="V102" s="1448">
        <v>5</v>
      </c>
      <c r="W102" s="1449">
        <v>0</v>
      </c>
      <c r="X102" s="4"/>
      <c r="Y102" s="4"/>
      <c r="Z102" s="4"/>
      <c r="AA102" s="4"/>
      <c r="AT102" s="4"/>
    </row>
    <row r="103" spans="1:46">
      <c r="A103" s="1445"/>
      <c r="B103" s="2161" t="s">
        <v>621</v>
      </c>
      <c r="C103" s="2162"/>
      <c r="D103" s="783">
        <v>21</v>
      </c>
      <c r="E103" s="799"/>
      <c r="F103" s="800"/>
      <c r="G103" s="800"/>
      <c r="H103" s="800"/>
      <c r="I103" s="801"/>
      <c r="J103" s="799">
        <v>1</v>
      </c>
      <c r="K103" s="800">
        <v>10</v>
      </c>
      <c r="L103" s="800">
        <v>8</v>
      </c>
      <c r="M103" s="795">
        <v>0</v>
      </c>
      <c r="N103" s="796">
        <v>2</v>
      </c>
      <c r="O103" s="797">
        <v>2</v>
      </c>
      <c r="P103" s="796">
        <v>8</v>
      </c>
      <c r="Q103" s="1446">
        <v>2</v>
      </c>
      <c r="R103" s="1435">
        <v>0</v>
      </c>
      <c r="S103" s="1447">
        <v>1</v>
      </c>
      <c r="T103" s="1443">
        <v>3</v>
      </c>
      <c r="U103" s="1443">
        <v>2</v>
      </c>
      <c r="V103" s="1448">
        <v>2</v>
      </c>
      <c r="W103" s="1449">
        <v>0</v>
      </c>
      <c r="X103" s="4"/>
      <c r="Y103" s="4"/>
      <c r="Z103" s="4"/>
      <c r="AA103" s="4"/>
      <c r="AT103" s="4"/>
    </row>
    <row r="104" spans="1:46">
      <c r="A104" s="1450"/>
      <c r="B104" s="2161" t="s">
        <v>622</v>
      </c>
      <c r="C104" s="2162"/>
      <c r="D104" s="783">
        <v>21</v>
      </c>
      <c r="E104" s="799"/>
      <c r="F104" s="800"/>
      <c r="G104" s="800"/>
      <c r="H104" s="800"/>
      <c r="I104" s="801"/>
      <c r="J104" s="799">
        <v>1</v>
      </c>
      <c r="K104" s="800">
        <v>10</v>
      </c>
      <c r="L104" s="800">
        <v>9</v>
      </c>
      <c r="M104" s="795">
        <v>0</v>
      </c>
      <c r="N104" s="796">
        <v>1</v>
      </c>
      <c r="O104" s="797">
        <v>2</v>
      </c>
      <c r="P104" s="796">
        <v>8</v>
      </c>
      <c r="Q104" s="1446">
        <v>3</v>
      </c>
      <c r="R104" s="1435">
        <v>2</v>
      </c>
      <c r="S104" s="1447">
        <v>2</v>
      </c>
      <c r="T104" s="1443">
        <v>2</v>
      </c>
      <c r="U104" s="1443">
        <v>1</v>
      </c>
      <c r="V104" s="1448">
        <v>0</v>
      </c>
      <c r="W104" s="1449">
        <v>0</v>
      </c>
      <c r="X104" s="4"/>
      <c r="Y104" s="4"/>
      <c r="Z104" s="4"/>
      <c r="AA104" s="4"/>
      <c r="AT104" s="4"/>
    </row>
    <row r="105" spans="1:46">
      <c r="A105" s="1445"/>
      <c r="B105" s="2161" t="s">
        <v>623</v>
      </c>
      <c r="C105" s="2162"/>
      <c r="D105" s="783">
        <v>15</v>
      </c>
      <c r="E105" s="799"/>
      <c r="F105" s="800"/>
      <c r="G105" s="800"/>
      <c r="H105" s="800"/>
      <c r="I105" s="801"/>
      <c r="J105" s="799">
        <v>1</v>
      </c>
      <c r="K105" s="800">
        <v>10</v>
      </c>
      <c r="L105" s="800">
        <v>2</v>
      </c>
      <c r="M105" s="795">
        <v>0</v>
      </c>
      <c r="N105" s="796">
        <v>8</v>
      </c>
      <c r="O105" s="797">
        <v>4</v>
      </c>
      <c r="P105" s="796">
        <v>6</v>
      </c>
      <c r="Q105" s="1446">
        <v>0</v>
      </c>
      <c r="R105" s="1435">
        <v>4</v>
      </c>
      <c r="S105" s="1447">
        <v>3</v>
      </c>
      <c r="T105" s="1443">
        <v>3</v>
      </c>
      <c r="U105" s="1443">
        <v>0</v>
      </c>
      <c r="V105" s="1448">
        <v>0</v>
      </c>
      <c r="W105" s="1449">
        <v>0</v>
      </c>
      <c r="X105" s="4"/>
      <c r="Y105" s="4"/>
      <c r="Z105" s="4"/>
      <c r="AA105" s="4"/>
      <c r="AT105" s="4"/>
    </row>
    <row r="106" spans="1:46">
      <c r="A106" s="1445" t="s">
        <v>492</v>
      </c>
      <c r="B106" s="2161" t="s">
        <v>624</v>
      </c>
      <c r="C106" s="2162"/>
      <c r="D106" s="783">
        <v>18</v>
      </c>
      <c r="E106" s="799"/>
      <c r="F106" s="800"/>
      <c r="G106" s="800"/>
      <c r="H106" s="800"/>
      <c r="I106" s="801"/>
      <c r="J106" s="799">
        <v>1</v>
      </c>
      <c r="K106" s="800">
        <v>35</v>
      </c>
      <c r="L106" s="800">
        <v>15</v>
      </c>
      <c r="M106" s="795">
        <v>20</v>
      </c>
      <c r="N106" s="796">
        <v>0</v>
      </c>
      <c r="O106" s="797">
        <v>21</v>
      </c>
      <c r="P106" s="796">
        <v>14</v>
      </c>
      <c r="Q106" s="1446">
        <v>3</v>
      </c>
      <c r="R106" s="1435">
        <v>11</v>
      </c>
      <c r="S106" s="1447">
        <v>11</v>
      </c>
      <c r="T106" s="1443">
        <v>7</v>
      </c>
      <c r="U106" s="1443">
        <v>3</v>
      </c>
      <c r="V106" s="1448">
        <v>0</v>
      </c>
      <c r="W106" s="1449">
        <v>0</v>
      </c>
      <c r="X106" s="4"/>
      <c r="Y106" s="4"/>
      <c r="Z106" s="4"/>
      <c r="AA106" s="4"/>
      <c r="AT106" s="4"/>
    </row>
    <row r="107" spans="1:46">
      <c r="A107" s="1445" t="s">
        <v>494</v>
      </c>
      <c r="B107" s="2161" t="s">
        <v>423</v>
      </c>
      <c r="C107" s="2162"/>
      <c r="D107" s="783">
        <v>42</v>
      </c>
      <c r="E107" s="799"/>
      <c r="F107" s="800"/>
      <c r="G107" s="800"/>
      <c r="H107" s="800"/>
      <c r="I107" s="801"/>
      <c r="J107" s="799">
        <v>2</v>
      </c>
      <c r="K107" s="800">
        <v>21</v>
      </c>
      <c r="L107" s="800">
        <v>12</v>
      </c>
      <c r="M107" s="795">
        <v>0</v>
      </c>
      <c r="N107" s="796">
        <v>9</v>
      </c>
      <c r="O107" s="797">
        <v>0</v>
      </c>
      <c r="P107" s="796">
        <v>21</v>
      </c>
      <c r="Q107" s="1446">
        <v>2</v>
      </c>
      <c r="R107" s="1435">
        <v>2</v>
      </c>
      <c r="S107" s="1447">
        <v>3</v>
      </c>
      <c r="T107" s="1443">
        <v>7</v>
      </c>
      <c r="U107" s="1443">
        <v>4</v>
      </c>
      <c r="V107" s="1448">
        <v>3</v>
      </c>
      <c r="W107" s="1449">
        <v>0</v>
      </c>
      <c r="X107" s="4"/>
      <c r="Y107" s="4"/>
      <c r="Z107" s="4"/>
      <c r="AA107" s="4"/>
      <c r="AT107" s="4"/>
    </row>
    <row r="108" spans="1:46">
      <c r="A108" s="1445"/>
      <c r="B108" s="2161" t="s">
        <v>520</v>
      </c>
      <c r="C108" s="2162"/>
      <c r="D108" s="783">
        <v>60</v>
      </c>
      <c r="E108" s="799"/>
      <c r="F108" s="800"/>
      <c r="G108" s="800"/>
      <c r="H108" s="800"/>
      <c r="I108" s="801"/>
      <c r="J108" s="799">
        <v>3</v>
      </c>
      <c r="K108" s="800">
        <v>34</v>
      </c>
      <c r="L108" s="800">
        <v>17</v>
      </c>
      <c r="M108" s="795">
        <v>0</v>
      </c>
      <c r="N108" s="796">
        <v>17</v>
      </c>
      <c r="O108" s="797">
        <v>0</v>
      </c>
      <c r="P108" s="796">
        <v>34</v>
      </c>
      <c r="Q108" s="1446">
        <v>1</v>
      </c>
      <c r="R108" s="1435">
        <v>3</v>
      </c>
      <c r="S108" s="1447">
        <v>4</v>
      </c>
      <c r="T108" s="1443">
        <v>13</v>
      </c>
      <c r="U108" s="1443">
        <v>9</v>
      </c>
      <c r="V108" s="1448">
        <v>4</v>
      </c>
      <c r="W108" s="1449">
        <v>0</v>
      </c>
      <c r="X108" s="4"/>
      <c r="Y108" s="4"/>
      <c r="Z108" s="4"/>
      <c r="AA108" s="4"/>
      <c r="AT108" s="4"/>
    </row>
    <row r="109" spans="1:46">
      <c r="A109" s="1445"/>
      <c r="B109" s="2161" t="s">
        <v>521</v>
      </c>
      <c r="C109" s="2162"/>
      <c r="D109" s="783">
        <v>24</v>
      </c>
      <c r="E109" s="799"/>
      <c r="F109" s="800"/>
      <c r="G109" s="800"/>
      <c r="H109" s="800"/>
      <c r="I109" s="801"/>
      <c r="J109" s="799">
        <v>1</v>
      </c>
      <c r="K109" s="800">
        <v>10</v>
      </c>
      <c r="L109" s="800">
        <v>3</v>
      </c>
      <c r="M109" s="795">
        <v>0</v>
      </c>
      <c r="N109" s="796">
        <v>7</v>
      </c>
      <c r="O109" s="797">
        <v>0</v>
      </c>
      <c r="P109" s="796">
        <v>10</v>
      </c>
      <c r="Q109" s="1446">
        <v>0</v>
      </c>
      <c r="R109" s="1435">
        <v>0</v>
      </c>
      <c r="S109" s="1447">
        <v>0</v>
      </c>
      <c r="T109" s="1443">
        <v>3</v>
      </c>
      <c r="U109" s="1443">
        <v>4</v>
      </c>
      <c r="V109" s="1448">
        <v>3</v>
      </c>
      <c r="W109" s="1449">
        <v>0</v>
      </c>
      <c r="X109" s="4"/>
      <c r="Y109" s="4"/>
      <c r="Z109" s="4"/>
      <c r="AA109" s="4"/>
      <c r="AT109" s="4"/>
    </row>
    <row r="110" spans="1:46">
      <c r="A110" s="1445"/>
      <c r="B110" s="2161" t="s">
        <v>496</v>
      </c>
      <c r="C110" s="2162"/>
      <c r="D110" s="783">
        <v>30</v>
      </c>
      <c r="E110" s="799"/>
      <c r="F110" s="800"/>
      <c r="G110" s="800"/>
      <c r="H110" s="800"/>
      <c r="I110" s="801"/>
      <c r="J110" s="799">
        <v>1</v>
      </c>
      <c r="K110" s="800">
        <v>10</v>
      </c>
      <c r="L110" s="800">
        <v>8</v>
      </c>
      <c r="M110" s="795">
        <v>0</v>
      </c>
      <c r="N110" s="796">
        <v>2</v>
      </c>
      <c r="O110" s="797">
        <v>1</v>
      </c>
      <c r="P110" s="796">
        <v>9</v>
      </c>
      <c r="Q110" s="1446">
        <v>0</v>
      </c>
      <c r="R110" s="1435">
        <v>3</v>
      </c>
      <c r="S110" s="1447">
        <v>2</v>
      </c>
      <c r="T110" s="1443">
        <v>3</v>
      </c>
      <c r="U110" s="1443">
        <v>1</v>
      </c>
      <c r="V110" s="1448">
        <v>1</v>
      </c>
      <c r="W110" s="1449">
        <v>0</v>
      </c>
      <c r="X110" s="4"/>
      <c r="Y110" s="4"/>
      <c r="Z110" s="4"/>
      <c r="AA110" s="4"/>
      <c r="AT110" s="4"/>
    </row>
    <row r="111" spans="1:46">
      <c r="A111" s="1445"/>
      <c r="B111" s="2161" t="s">
        <v>552</v>
      </c>
      <c r="C111" s="2162"/>
      <c r="D111" s="783">
        <v>21</v>
      </c>
      <c r="E111" s="799"/>
      <c r="F111" s="800"/>
      <c r="G111" s="800"/>
      <c r="H111" s="800"/>
      <c r="I111" s="801"/>
      <c r="J111" s="799">
        <v>1</v>
      </c>
      <c r="K111" s="800">
        <v>10</v>
      </c>
      <c r="L111" s="800">
        <v>6</v>
      </c>
      <c r="M111" s="795">
        <v>0</v>
      </c>
      <c r="N111" s="796">
        <v>4</v>
      </c>
      <c r="O111" s="797">
        <v>0</v>
      </c>
      <c r="P111" s="796">
        <v>10</v>
      </c>
      <c r="Q111" s="1446">
        <v>0</v>
      </c>
      <c r="R111" s="1435">
        <v>0</v>
      </c>
      <c r="S111" s="1447">
        <v>0</v>
      </c>
      <c r="T111" s="1443">
        <v>5</v>
      </c>
      <c r="U111" s="1443">
        <v>3</v>
      </c>
      <c r="V111" s="1448">
        <v>2</v>
      </c>
      <c r="W111" s="1449">
        <v>0</v>
      </c>
      <c r="X111" s="4"/>
      <c r="Y111" s="4"/>
      <c r="Z111" s="4"/>
      <c r="AA111" s="4"/>
      <c r="AT111" s="4"/>
    </row>
    <row r="112" spans="1:46">
      <c r="A112" s="1445"/>
      <c r="B112" s="2161" t="s">
        <v>584</v>
      </c>
      <c r="C112" s="2162"/>
      <c r="D112" s="783">
        <v>21</v>
      </c>
      <c r="E112" s="799"/>
      <c r="F112" s="800"/>
      <c r="G112" s="800"/>
      <c r="H112" s="800"/>
      <c r="I112" s="801"/>
      <c r="J112" s="799">
        <v>1</v>
      </c>
      <c r="K112" s="800">
        <v>10</v>
      </c>
      <c r="L112" s="800">
        <v>3</v>
      </c>
      <c r="M112" s="795">
        <v>0</v>
      </c>
      <c r="N112" s="796">
        <v>7</v>
      </c>
      <c r="O112" s="797">
        <v>0</v>
      </c>
      <c r="P112" s="796">
        <v>10</v>
      </c>
      <c r="Q112" s="1446">
        <v>0</v>
      </c>
      <c r="R112" s="1435">
        <v>0</v>
      </c>
      <c r="S112" s="1447">
        <v>1</v>
      </c>
      <c r="T112" s="1443">
        <v>2</v>
      </c>
      <c r="U112" s="1443">
        <v>4</v>
      </c>
      <c r="V112" s="1448">
        <v>3</v>
      </c>
      <c r="W112" s="1449">
        <v>0</v>
      </c>
      <c r="X112" s="4"/>
      <c r="Y112" s="4"/>
      <c r="Z112" s="4"/>
      <c r="AA112" s="4"/>
      <c r="AT112" s="4"/>
    </row>
    <row r="113" spans="1:46">
      <c r="A113" s="1445"/>
      <c r="B113" s="2161" t="s">
        <v>425</v>
      </c>
      <c r="C113" s="2162"/>
      <c r="D113" s="783">
        <v>57</v>
      </c>
      <c r="E113" s="799"/>
      <c r="F113" s="800"/>
      <c r="G113" s="800"/>
      <c r="H113" s="800"/>
      <c r="I113" s="801"/>
      <c r="J113" s="799">
        <v>3</v>
      </c>
      <c r="K113" s="800">
        <v>31</v>
      </c>
      <c r="L113" s="800">
        <v>18</v>
      </c>
      <c r="M113" s="795">
        <v>0</v>
      </c>
      <c r="N113" s="796">
        <v>13</v>
      </c>
      <c r="O113" s="797">
        <v>2</v>
      </c>
      <c r="P113" s="796">
        <v>29</v>
      </c>
      <c r="Q113" s="1446">
        <v>1</v>
      </c>
      <c r="R113" s="1435">
        <v>4</v>
      </c>
      <c r="S113" s="1447">
        <v>3</v>
      </c>
      <c r="T113" s="1443">
        <v>10</v>
      </c>
      <c r="U113" s="1443">
        <v>9</v>
      </c>
      <c r="V113" s="1448">
        <v>4</v>
      </c>
      <c r="W113" s="1449">
        <v>0</v>
      </c>
      <c r="X113" s="4"/>
      <c r="Y113" s="4"/>
      <c r="Z113" s="4"/>
      <c r="AA113" s="4"/>
      <c r="AT113" s="4"/>
    </row>
    <row r="114" spans="1:46">
      <c r="A114" s="1445"/>
      <c r="B114" s="2161" t="s">
        <v>499</v>
      </c>
      <c r="C114" s="2162"/>
      <c r="D114" s="783">
        <v>48</v>
      </c>
      <c r="E114" s="799"/>
      <c r="F114" s="800"/>
      <c r="G114" s="800"/>
      <c r="H114" s="800"/>
      <c r="I114" s="801"/>
      <c r="J114" s="799">
        <v>2</v>
      </c>
      <c r="K114" s="800">
        <v>20</v>
      </c>
      <c r="L114" s="800">
        <v>10</v>
      </c>
      <c r="M114" s="795">
        <v>0</v>
      </c>
      <c r="N114" s="796">
        <v>10</v>
      </c>
      <c r="O114" s="797">
        <v>0</v>
      </c>
      <c r="P114" s="796">
        <v>20</v>
      </c>
      <c r="Q114" s="1446">
        <v>0</v>
      </c>
      <c r="R114" s="1435">
        <v>2</v>
      </c>
      <c r="S114" s="1447">
        <v>5</v>
      </c>
      <c r="T114" s="1443">
        <v>7</v>
      </c>
      <c r="U114" s="1443">
        <v>2</v>
      </c>
      <c r="V114" s="1448">
        <v>4</v>
      </c>
      <c r="W114" s="1449">
        <v>0</v>
      </c>
      <c r="X114" s="4"/>
      <c r="Y114" s="4"/>
      <c r="Z114" s="4"/>
      <c r="AA114" s="4"/>
      <c r="AT114" s="4"/>
    </row>
    <row r="115" spans="1:46">
      <c r="A115" s="1445"/>
      <c r="B115" s="2161" t="s">
        <v>500</v>
      </c>
      <c r="C115" s="2162"/>
      <c r="D115" s="783">
        <v>69</v>
      </c>
      <c r="E115" s="799"/>
      <c r="F115" s="800"/>
      <c r="G115" s="800"/>
      <c r="H115" s="800"/>
      <c r="I115" s="801"/>
      <c r="J115" s="799">
        <v>3</v>
      </c>
      <c r="K115" s="800">
        <v>30</v>
      </c>
      <c r="L115" s="800">
        <v>12</v>
      </c>
      <c r="M115" s="795">
        <v>0</v>
      </c>
      <c r="N115" s="796">
        <v>18</v>
      </c>
      <c r="O115" s="797">
        <v>0</v>
      </c>
      <c r="P115" s="796">
        <v>30</v>
      </c>
      <c r="Q115" s="1446">
        <v>0</v>
      </c>
      <c r="R115" s="1435">
        <v>1</v>
      </c>
      <c r="S115" s="1447">
        <v>4</v>
      </c>
      <c r="T115" s="1443">
        <v>9</v>
      </c>
      <c r="U115" s="1443">
        <v>12</v>
      </c>
      <c r="V115" s="1448">
        <v>4</v>
      </c>
      <c r="W115" s="1449">
        <v>0</v>
      </c>
      <c r="X115" s="4"/>
      <c r="Y115" s="4"/>
      <c r="Z115" s="4"/>
      <c r="AA115" s="4"/>
      <c r="AT115" s="4"/>
    </row>
    <row r="116" spans="1:46">
      <c r="A116" s="1445"/>
      <c r="B116" s="2161" t="s">
        <v>501</v>
      </c>
      <c r="C116" s="2162"/>
      <c r="D116" s="783">
        <v>42</v>
      </c>
      <c r="E116" s="799"/>
      <c r="F116" s="800"/>
      <c r="G116" s="800"/>
      <c r="H116" s="800"/>
      <c r="I116" s="801"/>
      <c r="J116" s="799">
        <v>2</v>
      </c>
      <c r="K116" s="800">
        <v>20</v>
      </c>
      <c r="L116" s="800">
        <v>12</v>
      </c>
      <c r="M116" s="795">
        <v>0</v>
      </c>
      <c r="N116" s="796">
        <v>8</v>
      </c>
      <c r="O116" s="797">
        <v>0</v>
      </c>
      <c r="P116" s="796">
        <v>20</v>
      </c>
      <c r="Q116" s="1446">
        <v>0</v>
      </c>
      <c r="R116" s="1435">
        <v>2</v>
      </c>
      <c r="S116" s="1447">
        <v>2</v>
      </c>
      <c r="T116" s="1443">
        <v>5</v>
      </c>
      <c r="U116" s="1443">
        <v>10</v>
      </c>
      <c r="V116" s="1448">
        <v>1</v>
      </c>
      <c r="W116" s="1449">
        <v>0</v>
      </c>
      <c r="X116" s="4"/>
      <c r="Y116" s="4"/>
      <c r="Z116" s="4"/>
      <c r="AA116" s="4"/>
      <c r="AT116" s="4"/>
    </row>
    <row r="117" spans="1:46">
      <c r="A117" s="1445"/>
      <c r="B117" s="2161" t="s">
        <v>502</v>
      </c>
      <c r="C117" s="2162"/>
      <c r="D117" s="783">
        <v>44</v>
      </c>
      <c r="E117" s="799"/>
      <c r="F117" s="800"/>
      <c r="G117" s="800"/>
      <c r="H117" s="800"/>
      <c r="I117" s="801"/>
      <c r="J117" s="799">
        <v>2</v>
      </c>
      <c r="K117" s="800">
        <v>25</v>
      </c>
      <c r="L117" s="800">
        <v>16</v>
      </c>
      <c r="M117" s="795">
        <v>0</v>
      </c>
      <c r="N117" s="796">
        <v>9</v>
      </c>
      <c r="O117" s="797">
        <v>1</v>
      </c>
      <c r="P117" s="796">
        <v>24</v>
      </c>
      <c r="Q117" s="1446">
        <v>0</v>
      </c>
      <c r="R117" s="1435">
        <v>3</v>
      </c>
      <c r="S117" s="1447">
        <v>3</v>
      </c>
      <c r="T117" s="1443">
        <v>7</v>
      </c>
      <c r="U117" s="1443">
        <v>10</v>
      </c>
      <c r="V117" s="1448">
        <v>2</v>
      </c>
      <c r="W117" s="1449">
        <v>0</v>
      </c>
      <c r="X117" s="4"/>
      <c r="Y117" s="4"/>
      <c r="Z117" s="4"/>
      <c r="AA117" s="4"/>
      <c r="AT117" s="4"/>
    </row>
    <row r="118" spans="1:46">
      <c r="A118" s="1445"/>
      <c r="B118" s="2161" t="s">
        <v>625</v>
      </c>
      <c r="C118" s="2162"/>
      <c r="D118" s="783">
        <v>62</v>
      </c>
      <c r="E118" s="799"/>
      <c r="F118" s="800"/>
      <c r="G118" s="800"/>
      <c r="H118" s="800"/>
      <c r="I118" s="801"/>
      <c r="J118" s="799">
        <v>3</v>
      </c>
      <c r="K118" s="800">
        <v>30</v>
      </c>
      <c r="L118" s="800">
        <v>13</v>
      </c>
      <c r="M118" s="795">
        <v>0</v>
      </c>
      <c r="N118" s="796">
        <v>17</v>
      </c>
      <c r="O118" s="797">
        <v>0</v>
      </c>
      <c r="P118" s="796">
        <v>30</v>
      </c>
      <c r="Q118" s="1446">
        <v>1</v>
      </c>
      <c r="R118" s="1435">
        <v>2</v>
      </c>
      <c r="S118" s="1447">
        <v>5</v>
      </c>
      <c r="T118" s="1443">
        <v>10</v>
      </c>
      <c r="U118" s="1443">
        <v>10</v>
      </c>
      <c r="V118" s="1448">
        <v>2</v>
      </c>
      <c r="W118" s="1449">
        <v>0</v>
      </c>
      <c r="X118" s="4"/>
      <c r="Y118" s="4"/>
      <c r="Z118" s="4"/>
      <c r="AA118" s="4"/>
      <c r="AT118" s="4"/>
    </row>
    <row r="119" spans="1:46">
      <c r="A119" s="1445" t="s">
        <v>428</v>
      </c>
      <c r="B119" s="2161" t="s">
        <v>626</v>
      </c>
      <c r="C119" s="2162"/>
      <c r="D119" s="783">
        <v>47</v>
      </c>
      <c r="E119" s="799">
        <v>2</v>
      </c>
      <c r="F119" s="800">
        <v>19</v>
      </c>
      <c r="G119" s="800">
        <v>19</v>
      </c>
      <c r="H119" s="800">
        <v>0</v>
      </c>
      <c r="I119" s="801">
        <v>0</v>
      </c>
      <c r="J119" s="799"/>
      <c r="K119" s="800"/>
      <c r="L119" s="800"/>
      <c r="M119" s="795"/>
      <c r="N119" s="796"/>
      <c r="O119" s="797">
        <v>8</v>
      </c>
      <c r="P119" s="796">
        <v>11</v>
      </c>
      <c r="Q119" s="1446">
        <v>0</v>
      </c>
      <c r="R119" s="1435">
        <v>3</v>
      </c>
      <c r="S119" s="1447">
        <v>9</v>
      </c>
      <c r="T119" s="1443">
        <v>6</v>
      </c>
      <c r="U119" s="1443">
        <v>1</v>
      </c>
      <c r="V119" s="1448">
        <v>0</v>
      </c>
      <c r="W119" s="1449">
        <v>0</v>
      </c>
      <c r="X119" s="4"/>
      <c r="Y119" s="4"/>
      <c r="Z119" s="4"/>
      <c r="AA119" s="4"/>
      <c r="AT119" s="4"/>
    </row>
    <row r="120" spans="1:46" ht="30">
      <c r="A120" s="1445" t="s">
        <v>602</v>
      </c>
      <c r="B120" s="2161" t="s">
        <v>627</v>
      </c>
      <c r="C120" s="2162"/>
      <c r="D120" s="783">
        <v>35</v>
      </c>
      <c r="E120" s="799">
        <v>2</v>
      </c>
      <c r="F120" s="800">
        <v>18</v>
      </c>
      <c r="G120" s="800">
        <v>18</v>
      </c>
      <c r="H120" s="800">
        <v>0</v>
      </c>
      <c r="I120" s="801">
        <v>0</v>
      </c>
      <c r="J120" s="799"/>
      <c r="K120" s="800"/>
      <c r="L120" s="800"/>
      <c r="M120" s="795"/>
      <c r="N120" s="796"/>
      <c r="O120" s="797">
        <v>8</v>
      </c>
      <c r="P120" s="796">
        <v>10</v>
      </c>
      <c r="Q120" s="1446">
        <v>0</v>
      </c>
      <c r="R120" s="1435">
        <v>4</v>
      </c>
      <c r="S120" s="1447">
        <v>8</v>
      </c>
      <c r="T120" s="1443">
        <v>5</v>
      </c>
      <c r="U120" s="1443">
        <v>1</v>
      </c>
      <c r="V120" s="1448">
        <v>0</v>
      </c>
      <c r="W120" s="1449">
        <v>0</v>
      </c>
      <c r="X120" s="4"/>
      <c r="Y120" s="4"/>
      <c r="Z120" s="4"/>
      <c r="AA120" s="4"/>
      <c r="AT120" s="4"/>
    </row>
    <row r="121" spans="1:46" ht="30">
      <c r="A121" s="1445" t="s">
        <v>474</v>
      </c>
      <c r="B121" s="2161" t="s">
        <v>628</v>
      </c>
      <c r="C121" s="2162"/>
      <c r="D121" s="783">
        <v>60</v>
      </c>
      <c r="E121" s="799">
        <v>3</v>
      </c>
      <c r="F121" s="800">
        <v>26</v>
      </c>
      <c r="G121" s="800">
        <v>24</v>
      </c>
      <c r="H121" s="800">
        <v>0</v>
      </c>
      <c r="I121" s="801">
        <v>2</v>
      </c>
      <c r="J121" s="799"/>
      <c r="K121" s="800"/>
      <c r="L121" s="800"/>
      <c r="M121" s="795"/>
      <c r="N121" s="796"/>
      <c r="O121" s="797">
        <v>24</v>
      </c>
      <c r="P121" s="796">
        <v>2</v>
      </c>
      <c r="Q121" s="1446">
        <v>0</v>
      </c>
      <c r="R121" s="1435">
        <v>6</v>
      </c>
      <c r="S121" s="1447">
        <v>7</v>
      </c>
      <c r="T121" s="1443">
        <v>13</v>
      </c>
      <c r="U121" s="1443">
        <v>0</v>
      </c>
      <c r="V121" s="1448">
        <v>0</v>
      </c>
      <c r="W121" s="1449">
        <v>0</v>
      </c>
      <c r="X121" s="4"/>
      <c r="Y121" s="4"/>
      <c r="Z121" s="4"/>
      <c r="AA121" s="4"/>
      <c r="AT121" s="4"/>
    </row>
    <row r="122" spans="1:46">
      <c r="A122" s="1445"/>
      <c r="B122" s="2161" t="s">
        <v>629</v>
      </c>
      <c r="C122" s="2162"/>
      <c r="D122" s="783">
        <v>60</v>
      </c>
      <c r="E122" s="799">
        <v>3</v>
      </c>
      <c r="F122" s="800">
        <v>30</v>
      </c>
      <c r="G122" s="800">
        <v>30</v>
      </c>
      <c r="H122" s="800">
        <v>0</v>
      </c>
      <c r="I122" s="801">
        <v>0</v>
      </c>
      <c r="J122" s="799"/>
      <c r="K122" s="800"/>
      <c r="L122" s="800"/>
      <c r="M122" s="795"/>
      <c r="N122" s="796"/>
      <c r="O122" s="797">
        <v>0</v>
      </c>
      <c r="P122" s="796">
        <v>30</v>
      </c>
      <c r="Q122" s="1446">
        <v>0</v>
      </c>
      <c r="R122" s="1435">
        <v>5</v>
      </c>
      <c r="S122" s="1447">
        <v>19</v>
      </c>
      <c r="T122" s="1443">
        <v>3</v>
      </c>
      <c r="U122" s="1443">
        <v>3</v>
      </c>
      <c r="V122" s="1448">
        <v>0</v>
      </c>
      <c r="W122" s="1449">
        <v>0</v>
      </c>
      <c r="X122" s="4"/>
      <c r="Y122" s="4"/>
      <c r="Z122" s="4"/>
      <c r="AA122" s="4"/>
      <c r="AT122" s="4"/>
    </row>
    <row r="123" spans="1:46" ht="15.75">
      <c r="A123" s="489"/>
      <c r="B123" s="1920"/>
      <c r="C123" s="1921"/>
      <c r="D123" s="321"/>
      <c r="E123" s="327"/>
      <c r="F123" s="328"/>
      <c r="G123" s="328"/>
      <c r="H123" s="328"/>
      <c r="I123" s="329"/>
      <c r="J123" s="327"/>
      <c r="K123" s="328"/>
      <c r="L123" s="328"/>
      <c r="M123" s="328"/>
      <c r="N123" s="329"/>
      <c r="O123" s="327"/>
      <c r="P123" s="329"/>
      <c r="Q123" s="585"/>
      <c r="R123" s="691"/>
      <c r="S123" s="692"/>
      <c r="T123" s="693"/>
      <c r="U123" s="693"/>
      <c r="V123" s="694"/>
      <c r="W123" s="589"/>
      <c r="X123" s="4"/>
      <c r="Y123" s="4"/>
      <c r="Z123" s="4"/>
      <c r="AA123" s="4"/>
      <c r="AT123" s="4"/>
    </row>
    <row r="124" spans="1:46" ht="15.75">
      <c r="A124" s="489"/>
      <c r="B124" s="1920"/>
      <c r="C124" s="1921"/>
      <c r="D124" s="321"/>
      <c r="E124" s="327"/>
      <c r="F124" s="328"/>
      <c r="G124" s="328"/>
      <c r="H124" s="328"/>
      <c r="I124" s="329"/>
      <c r="J124" s="327"/>
      <c r="K124" s="328"/>
      <c r="L124" s="328"/>
      <c r="M124" s="328"/>
      <c r="N124" s="329"/>
      <c r="O124" s="327"/>
      <c r="P124" s="329"/>
      <c r="Q124" s="585"/>
      <c r="R124" s="691"/>
      <c r="S124" s="692"/>
      <c r="T124" s="693"/>
      <c r="U124" s="693"/>
      <c r="V124" s="694"/>
      <c r="W124" s="589"/>
      <c r="X124" s="4"/>
      <c r="Y124" s="4"/>
      <c r="Z124" s="4"/>
      <c r="AA124" s="4"/>
      <c r="AT124" s="4"/>
    </row>
    <row r="125" spans="1:46" ht="15.75">
      <c r="A125" s="489"/>
      <c r="B125" s="1920"/>
      <c r="C125" s="1921"/>
      <c r="D125" s="321"/>
      <c r="E125" s="327"/>
      <c r="F125" s="328"/>
      <c r="G125" s="328"/>
      <c r="H125" s="328"/>
      <c r="I125" s="329"/>
      <c r="J125" s="327"/>
      <c r="K125" s="328"/>
      <c r="L125" s="328"/>
      <c r="M125" s="328"/>
      <c r="N125" s="329"/>
      <c r="O125" s="327"/>
      <c r="P125" s="329"/>
      <c r="Q125" s="585"/>
      <c r="R125" s="691"/>
      <c r="S125" s="692"/>
      <c r="T125" s="693"/>
      <c r="U125" s="693"/>
      <c r="V125" s="694"/>
      <c r="W125" s="589"/>
      <c r="X125" s="4"/>
      <c r="Y125" s="4"/>
      <c r="Z125" s="4"/>
      <c r="AA125" s="4"/>
      <c r="AT125" s="4"/>
    </row>
    <row r="126" spans="1:46" ht="15.75">
      <c r="A126" s="489"/>
      <c r="B126" s="1920"/>
      <c r="C126" s="1921"/>
      <c r="D126" s="321"/>
      <c r="E126" s="327"/>
      <c r="F126" s="328"/>
      <c r="G126" s="328"/>
      <c r="H126" s="328"/>
      <c r="I126" s="329"/>
      <c r="J126" s="327"/>
      <c r="K126" s="328"/>
      <c r="L126" s="328"/>
      <c r="M126" s="328"/>
      <c r="N126" s="329"/>
      <c r="O126" s="327"/>
      <c r="P126" s="329"/>
      <c r="Q126" s="585"/>
      <c r="R126" s="691"/>
      <c r="S126" s="692"/>
      <c r="T126" s="693"/>
      <c r="U126" s="693"/>
      <c r="V126" s="694"/>
      <c r="W126" s="589"/>
      <c r="X126" s="4"/>
      <c r="Y126" s="4"/>
      <c r="Z126" s="4"/>
      <c r="AA126" s="4"/>
      <c r="AT126" s="4"/>
    </row>
    <row r="127" spans="1:46" ht="15.75">
      <c r="A127" s="489"/>
      <c r="B127" s="1920"/>
      <c r="C127" s="1921"/>
      <c r="D127" s="321"/>
      <c r="E127" s="327"/>
      <c r="F127" s="328"/>
      <c r="G127" s="328"/>
      <c r="H127" s="328"/>
      <c r="I127" s="329"/>
      <c r="J127" s="327"/>
      <c r="K127" s="328"/>
      <c r="L127" s="328"/>
      <c r="M127" s="328"/>
      <c r="N127" s="329"/>
      <c r="O127" s="327"/>
      <c r="P127" s="329"/>
      <c r="Q127" s="585"/>
      <c r="R127" s="691"/>
      <c r="S127" s="692"/>
      <c r="T127" s="693"/>
      <c r="U127" s="693"/>
      <c r="V127" s="694"/>
      <c r="W127" s="589"/>
      <c r="X127" s="4"/>
      <c r="Y127" s="4"/>
      <c r="Z127" s="4"/>
      <c r="AA127" s="4"/>
      <c r="AT127" s="4"/>
    </row>
    <row r="128" spans="1:46" ht="15.75">
      <c r="A128" s="489"/>
      <c r="B128" s="1920"/>
      <c r="C128" s="1921"/>
      <c r="D128" s="321"/>
      <c r="E128" s="327"/>
      <c r="F128" s="328"/>
      <c r="G128" s="328"/>
      <c r="H128" s="328"/>
      <c r="I128" s="329"/>
      <c r="J128" s="327"/>
      <c r="K128" s="328"/>
      <c r="L128" s="328"/>
      <c r="M128" s="328"/>
      <c r="N128" s="329"/>
      <c r="O128" s="327"/>
      <c r="P128" s="329"/>
      <c r="Q128" s="585"/>
      <c r="R128" s="691"/>
      <c r="S128" s="692"/>
      <c r="T128" s="693"/>
      <c r="U128" s="693"/>
      <c r="V128" s="694"/>
      <c r="W128" s="589"/>
      <c r="X128" s="4"/>
      <c r="Y128" s="4"/>
      <c r="Z128" s="4"/>
      <c r="AA128" s="4"/>
      <c r="AT128" s="4"/>
    </row>
    <row r="129" spans="1:46" ht="15.75">
      <c r="A129" s="489"/>
      <c r="B129" s="1920"/>
      <c r="C129" s="1921"/>
      <c r="D129" s="321"/>
      <c r="E129" s="327"/>
      <c r="F129" s="328"/>
      <c r="G129" s="328"/>
      <c r="H129" s="328"/>
      <c r="I129" s="329"/>
      <c r="J129" s="327"/>
      <c r="K129" s="328"/>
      <c r="L129" s="328"/>
      <c r="M129" s="328"/>
      <c r="N129" s="329"/>
      <c r="O129" s="327"/>
      <c r="P129" s="329"/>
      <c r="Q129" s="585"/>
      <c r="R129" s="691"/>
      <c r="S129" s="692"/>
      <c r="T129" s="693"/>
      <c r="U129" s="693"/>
      <c r="V129" s="694"/>
      <c r="W129" s="589"/>
      <c r="X129" s="4"/>
      <c r="Y129" s="4"/>
      <c r="Z129" s="4"/>
      <c r="AA129" s="4"/>
      <c r="AT129" s="4"/>
    </row>
    <row r="130" spans="1:46" ht="15.75">
      <c r="A130" s="489"/>
      <c r="B130" s="1920"/>
      <c r="C130" s="1921"/>
      <c r="D130" s="321"/>
      <c r="E130" s="327"/>
      <c r="F130" s="328"/>
      <c r="G130" s="328"/>
      <c r="H130" s="328"/>
      <c r="I130" s="329"/>
      <c r="J130" s="327"/>
      <c r="K130" s="328"/>
      <c r="L130" s="328"/>
      <c r="M130" s="328"/>
      <c r="N130" s="329"/>
      <c r="O130" s="327"/>
      <c r="P130" s="329"/>
      <c r="Q130" s="585"/>
      <c r="R130" s="691"/>
      <c r="S130" s="692"/>
      <c r="T130" s="693"/>
      <c r="U130" s="693"/>
      <c r="V130" s="694"/>
      <c r="W130" s="589"/>
      <c r="X130" s="4"/>
      <c r="Y130" s="4"/>
      <c r="Z130" s="4"/>
      <c r="AA130" s="4"/>
      <c r="AT130" s="4"/>
    </row>
    <row r="131" spans="1:46" ht="15.75">
      <c r="A131" s="489"/>
      <c r="B131" s="1920"/>
      <c r="C131" s="1921"/>
      <c r="D131" s="321"/>
      <c r="E131" s="327"/>
      <c r="F131" s="328"/>
      <c r="G131" s="328"/>
      <c r="H131" s="328"/>
      <c r="I131" s="329"/>
      <c r="J131" s="327"/>
      <c r="K131" s="328"/>
      <c r="L131" s="328"/>
      <c r="M131" s="328"/>
      <c r="N131" s="329"/>
      <c r="O131" s="327"/>
      <c r="P131" s="329"/>
      <c r="Q131" s="585"/>
      <c r="R131" s="691"/>
      <c r="S131" s="692"/>
      <c r="T131" s="693"/>
      <c r="U131" s="693"/>
      <c r="V131" s="694"/>
      <c r="W131" s="589"/>
      <c r="X131" s="4"/>
      <c r="Y131" s="4"/>
      <c r="Z131" s="4"/>
      <c r="AA131" s="4"/>
      <c r="AT131" s="4"/>
    </row>
    <row r="132" spans="1:46" ht="15.75">
      <c r="A132" s="489"/>
      <c r="B132" s="1920"/>
      <c r="C132" s="1921"/>
      <c r="D132" s="321"/>
      <c r="E132" s="327"/>
      <c r="F132" s="328"/>
      <c r="G132" s="328"/>
      <c r="H132" s="328"/>
      <c r="I132" s="329"/>
      <c r="J132" s="327"/>
      <c r="K132" s="328"/>
      <c r="L132" s="328"/>
      <c r="M132" s="328"/>
      <c r="N132" s="329"/>
      <c r="O132" s="327"/>
      <c r="P132" s="329"/>
      <c r="Q132" s="585"/>
      <c r="R132" s="691"/>
      <c r="S132" s="692"/>
      <c r="T132" s="693"/>
      <c r="U132" s="693"/>
      <c r="V132" s="694"/>
      <c r="W132" s="589"/>
      <c r="X132" s="4"/>
      <c r="Y132" s="4"/>
      <c r="Z132" s="4"/>
      <c r="AA132" s="4"/>
      <c r="AT132" s="4"/>
    </row>
    <row r="133" spans="1:46" ht="15.75">
      <c r="A133" s="489"/>
      <c r="B133" s="1920"/>
      <c r="C133" s="1921"/>
      <c r="D133" s="321"/>
      <c r="E133" s="327"/>
      <c r="F133" s="328"/>
      <c r="G133" s="328"/>
      <c r="H133" s="328"/>
      <c r="I133" s="329"/>
      <c r="J133" s="327"/>
      <c r="K133" s="328"/>
      <c r="L133" s="328"/>
      <c r="M133" s="328"/>
      <c r="N133" s="329"/>
      <c r="O133" s="327"/>
      <c r="P133" s="329"/>
      <c r="Q133" s="585"/>
      <c r="R133" s="691"/>
      <c r="S133" s="692"/>
      <c r="T133" s="693"/>
      <c r="U133" s="693"/>
      <c r="V133" s="694"/>
      <c r="W133" s="589"/>
      <c r="X133" s="4"/>
      <c r="Y133" s="4"/>
      <c r="Z133" s="4"/>
      <c r="AA133" s="4"/>
      <c r="AT133" s="4"/>
    </row>
    <row r="134" spans="1:46" ht="15.75">
      <c r="A134" s="489"/>
      <c r="B134" s="1920"/>
      <c r="C134" s="1921"/>
      <c r="D134" s="321"/>
      <c r="E134" s="327"/>
      <c r="F134" s="328"/>
      <c r="G134" s="328"/>
      <c r="H134" s="328"/>
      <c r="I134" s="329"/>
      <c r="J134" s="327"/>
      <c r="K134" s="328"/>
      <c r="L134" s="328"/>
      <c r="M134" s="328"/>
      <c r="N134" s="329"/>
      <c r="O134" s="327"/>
      <c r="P134" s="329"/>
      <c r="Q134" s="585"/>
      <c r="R134" s="691"/>
      <c r="S134" s="692"/>
      <c r="T134" s="693"/>
      <c r="U134" s="693"/>
      <c r="V134" s="694"/>
      <c r="W134" s="589"/>
      <c r="X134" s="4"/>
      <c r="Y134" s="4"/>
      <c r="Z134" s="4"/>
      <c r="AA134" s="4"/>
      <c r="AT134" s="4"/>
    </row>
    <row r="135" spans="1:46" ht="15.75">
      <c r="A135" s="489"/>
      <c r="B135" s="1920"/>
      <c r="C135" s="1921"/>
      <c r="D135" s="321"/>
      <c r="E135" s="327"/>
      <c r="F135" s="328"/>
      <c r="G135" s="328"/>
      <c r="H135" s="328"/>
      <c r="I135" s="329"/>
      <c r="J135" s="327"/>
      <c r="K135" s="328"/>
      <c r="L135" s="328"/>
      <c r="M135" s="328"/>
      <c r="N135" s="329"/>
      <c r="O135" s="327"/>
      <c r="P135" s="329"/>
      <c r="Q135" s="585"/>
      <c r="R135" s="691"/>
      <c r="S135" s="692"/>
      <c r="T135" s="693"/>
      <c r="U135" s="693"/>
      <c r="V135" s="694"/>
      <c r="W135" s="589"/>
      <c r="X135" s="4"/>
      <c r="Y135" s="4"/>
      <c r="Z135" s="4"/>
      <c r="AA135" s="4"/>
      <c r="AT135" s="4"/>
    </row>
    <row r="136" spans="1:46" ht="15.75">
      <c r="A136" s="489"/>
      <c r="B136" s="1920"/>
      <c r="C136" s="1921"/>
      <c r="D136" s="321"/>
      <c r="E136" s="327"/>
      <c r="F136" s="328"/>
      <c r="G136" s="328"/>
      <c r="H136" s="328"/>
      <c r="I136" s="329"/>
      <c r="J136" s="327"/>
      <c r="K136" s="328"/>
      <c r="L136" s="328"/>
      <c r="M136" s="328"/>
      <c r="N136" s="329"/>
      <c r="O136" s="327"/>
      <c r="P136" s="329"/>
      <c r="Q136" s="585"/>
      <c r="R136" s="691"/>
      <c r="S136" s="692"/>
      <c r="T136" s="693"/>
      <c r="U136" s="693"/>
      <c r="V136" s="694"/>
      <c r="W136" s="589"/>
      <c r="X136" s="4"/>
      <c r="Y136" s="4"/>
      <c r="Z136" s="4"/>
      <c r="AA136" s="4"/>
      <c r="AT136" s="4"/>
    </row>
    <row r="137" spans="1:46" ht="15.75">
      <c r="A137" s="489"/>
      <c r="B137" s="1920"/>
      <c r="C137" s="1921"/>
      <c r="D137" s="321"/>
      <c r="E137" s="327"/>
      <c r="F137" s="328"/>
      <c r="G137" s="328"/>
      <c r="H137" s="328"/>
      <c r="I137" s="329"/>
      <c r="J137" s="327"/>
      <c r="K137" s="328"/>
      <c r="L137" s="328"/>
      <c r="M137" s="328"/>
      <c r="N137" s="329"/>
      <c r="O137" s="327"/>
      <c r="P137" s="329"/>
      <c r="Q137" s="585"/>
      <c r="R137" s="691"/>
      <c r="S137" s="692"/>
      <c r="T137" s="693"/>
      <c r="U137" s="693"/>
      <c r="V137" s="694"/>
      <c r="W137" s="589"/>
      <c r="X137" s="4"/>
      <c r="Y137" s="4"/>
      <c r="Z137" s="4"/>
      <c r="AA137" s="4"/>
      <c r="AT137" s="4"/>
    </row>
    <row r="138" spans="1:46" ht="15.75">
      <c r="A138" s="489"/>
      <c r="B138" s="1920"/>
      <c r="C138" s="1921"/>
      <c r="D138" s="321"/>
      <c r="E138" s="327"/>
      <c r="F138" s="328"/>
      <c r="G138" s="328"/>
      <c r="H138" s="328"/>
      <c r="I138" s="329"/>
      <c r="J138" s="327"/>
      <c r="K138" s="328"/>
      <c r="L138" s="328"/>
      <c r="M138" s="328"/>
      <c r="N138" s="329"/>
      <c r="O138" s="327"/>
      <c r="P138" s="329"/>
      <c r="Q138" s="585"/>
      <c r="R138" s="691"/>
      <c r="S138" s="692"/>
      <c r="T138" s="693"/>
      <c r="U138" s="693"/>
      <c r="V138" s="694"/>
      <c r="W138" s="589"/>
      <c r="X138" s="4"/>
      <c r="Y138" s="4"/>
      <c r="Z138" s="4"/>
      <c r="AA138" s="4"/>
      <c r="AT138" s="4"/>
    </row>
    <row r="139" spans="1:46" ht="15.75">
      <c r="A139" s="489"/>
      <c r="B139" s="1920"/>
      <c r="C139" s="1921"/>
      <c r="D139" s="321"/>
      <c r="E139" s="327"/>
      <c r="F139" s="328"/>
      <c r="G139" s="328"/>
      <c r="H139" s="328"/>
      <c r="I139" s="329"/>
      <c r="J139" s="327"/>
      <c r="K139" s="328"/>
      <c r="L139" s="328"/>
      <c r="M139" s="328"/>
      <c r="N139" s="329"/>
      <c r="O139" s="327"/>
      <c r="P139" s="329"/>
      <c r="Q139" s="585"/>
      <c r="R139" s="691"/>
      <c r="S139" s="692"/>
      <c r="T139" s="693"/>
      <c r="U139" s="693"/>
      <c r="V139" s="694"/>
      <c r="W139" s="589"/>
      <c r="X139" s="4"/>
      <c r="Y139" s="4"/>
      <c r="Z139" s="4"/>
      <c r="AA139" s="4"/>
      <c r="AT139" s="4"/>
    </row>
    <row r="140" spans="1:46" ht="15.75">
      <c r="A140" s="489"/>
      <c r="B140" s="1920"/>
      <c r="C140" s="1921"/>
      <c r="D140" s="321"/>
      <c r="E140" s="327"/>
      <c r="F140" s="328"/>
      <c r="G140" s="328"/>
      <c r="H140" s="328"/>
      <c r="I140" s="329"/>
      <c r="J140" s="327"/>
      <c r="K140" s="328"/>
      <c r="L140" s="328"/>
      <c r="M140" s="328"/>
      <c r="N140" s="329"/>
      <c r="O140" s="327"/>
      <c r="P140" s="329"/>
      <c r="Q140" s="585"/>
      <c r="R140" s="691"/>
      <c r="S140" s="692"/>
      <c r="T140" s="693"/>
      <c r="U140" s="693"/>
      <c r="V140" s="694"/>
      <c r="W140" s="589"/>
      <c r="X140" s="4"/>
      <c r="Y140" s="4"/>
      <c r="Z140" s="4"/>
      <c r="AA140" s="4"/>
      <c r="AT140" s="4"/>
    </row>
    <row r="141" spans="1:46" ht="15.75">
      <c r="A141" s="489"/>
      <c r="B141" s="1920"/>
      <c r="C141" s="1921"/>
      <c r="D141" s="321"/>
      <c r="E141" s="327"/>
      <c r="F141" s="328"/>
      <c r="G141" s="328"/>
      <c r="H141" s="328"/>
      <c r="I141" s="329"/>
      <c r="J141" s="327"/>
      <c r="K141" s="328"/>
      <c r="L141" s="328"/>
      <c r="M141" s="328"/>
      <c r="N141" s="329"/>
      <c r="O141" s="327"/>
      <c r="P141" s="329"/>
      <c r="Q141" s="585"/>
      <c r="R141" s="691"/>
      <c r="S141" s="692"/>
      <c r="T141" s="693"/>
      <c r="U141" s="693"/>
      <c r="V141" s="694"/>
      <c r="W141" s="589"/>
      <c r="X141" s="4"/>
      <c r="Y141" s="4"/>
      <c r="Z141" s="4"/>
      <c r="AA141" s="4"/>
      <c r="AT141" s="4"/>
    </row>
    <row r="142" spans="1:46" ht="15.75">
      <c r="A142" s="489"/>
      <c r="B142" s="1920"/>
      <c r="C142" s="1921"/>
      <c r="D142" s="321"/>
      <c r="E142" s="327"/>
      <c r="F142" s="328"/>
      <c r="G142" s="328"/>
      <c r="H142" s="328"/>
      <c r="I142" s="329"/>
      <c r="J142" s="327"/>
      <c r="K142" s="328"/>
      <c r="L142" s="328"/>
      <c r="M142" s="328"/>
      <c r="N142" s="329"/>
      <c r="O142" s="327"/>
      <c r="P142" s="329"/>
      <c r="Q142" s="585"/>
      <c r="R142" s="691"/>
      <c r="S142" s="692"/>
      <c r="T142" s="693"/>
      <c r="U142" s="693"/>
      <c r="V142" s="694"/>
      <c r="W142" s="589"/>
      <c r="X142" s="4"/>
      <c r="Y142" s="4"/>
      <c r="Z142" s="4"/>
      <c r="AA142" s="4"/>
      <c r="AT142" s="4"/>
    </row>
    <row r="143" spans="1:46" ht="15.75">
      <c r="A143" s="489"/>
      <c r="B143" s="1920"/>
      <c r="C143" s="1921"/>
      <c r="D143" s="321"/>
      <c r="E143" s="327"/>
      <c r="F143" s="328"/>
      <c r="G143" s="328"/>
      <c r="H143" s="328"/>
      <c r="I143" s="329"/>
      <c r="J143" s="327"/>
      <c r="K143" s="328"/>
      <c r="L143" s="328"/>
      <c r="M143" s="328"/>
      <c r="N143" s="329"/>
      <c r="O143" s="327"/>
      <c r="P143" s="329"/>
      <c r="Q143" s="585"/>
      <c r="R143" s="691"/>
      <c r="S143" s="692"/>
      <c r="T143" s="693"/>
      <c r="U143" s="693"/>
      <c r="V143" s="694"/>
      <c r="W143" s="589"/>
      <c r="X143" s="4"/>
      <c r="Y143" s="4"/>
      <c r="Z143" s="4"/>
      <c r="AA143" s="4"/>
      <c r="AT143" s="4"/>
    </row>
    <row r="144" spans="1:46" ht="15.75">
      <c r="A144" s="489"/>
      <c r="B144" s="1920"/>
      <c r="C144" s="1921"/>
      <c r="D144" s="321"/>
      <c r="E144" s="327"/>
      <c r="F144" s="328"/>
      <c r="G144" s="328"/>
      <c r="H144" s="328"/>
      <c r="I144" s="329"/>
      <c r="J144" s="327"/>
      <c r="K144" s="328"/>
      <c r="L144" s="328"/>
      <c r="M144" s="328"/>
      <c r="N144" s="329"/>
      <c r="O144" s="327"/>
      <c r="P144" s="329"/>
      <c r="Q144" s="585"/>
      <c r="R144" s="691"/>
      <c r="S144" s="692"/>
      <c r="T144" s="693"/>
      <c r="U144" s="693"/>
      <c r="V144" s="694"/>
      <c r="W144" s="589"/>
      <c r="X144" s="4"/>
      <c r="Y144" s="4"/>
      <c r="Z144" s="4"/>
      <c r="AA144" s="4"/>
      <c r="AT144" s="4"/>
    </row>
    <row r="145" spans="1:46" ht="15.75">
      <c r="A145" s="489"/>
      <c r="B145" s="1920"/>
      <c r="C145" s="1921"/>
      <c r="D145" s="321"/>
      <c r="E145" s="327"/>
      <c r="F145" s="328"/>
      <c r="G145" s="328"/>
      <c r="H145" s="328"/>
      <c r="I145" s="329"/>
      <c r="J145" s="327"/>
      <c r="K145" s="328"/>
      <c r="L145" s="328"/>
      <c r="M145" s="328"/>
      <c r="N145" s="329"/>
      <c r="O145" s="327"/>
      <c r="P145" s="329"/>
      <c r="Q145" s="585"/>
      <c r="R145" s="691"/>
      <c r="S145" s="692"/>
      <c r="T145" s="693"/>
      <c r="U145" s="693"/>
      <c r="V145" s="694"/>
      <c r="W145" s="589"/>
      <c r="X145" s="4"/>
      <c r="Y145" s="4"/>
      <c r="Z145" s="4"/>
      <c r="AA145" s="4"/>
      <c r="AT145" s="4"/>
    </row>
    <row r="146" spans="1:46" ht="15.75">
      <c r="A146" s="489"/>
      <c r="B146" s="1920"/>
      <c r="C146" s="1921"/>
      <c r="D146" s="321"/>
      <c r="E146" s="327"/>
      <c r="F146" s="328"/>
      <c r="G146" s="328"/>
      <c r="H146" s="328"/>
      <c r="I146" s="329"/>
      <c r="J146" s="327"/>
      <c r="K146" s="328"/>
      <c r="L146" s="328"/>
      <c r="M146" s="328"/>
      <c r="N146" s="329"/>
      <c r="O146" s="327"/>
      <c r="P146" s="329"/>
      <c r="Q146" s="585"/>
      <c r="R146" s="691"/>
      <c r="S146" s="692"/>
      <c r="T146" s="693"/>
      <c r="U146" s="693"/>
      <c r="V146" s="694"/>
      <c r="W146" s="589"/>
      <c r="X146" s="4"/>
      <c r="Y146" s="4"/>
      <c r="Z146" s="4"/>
      <c r="AA146" s="4"/>
      <c r="AT146" s="4"/>
    </row>
    <row r="147" spans="1:46" ht="15.75">
      <c r="A147" s="489"/>
      <c r="B147" s="1920"/>
      <c r="C147" s="1921"/>
      <c r="D147" s="321"/>
      <c r="E147" s="327"/>
      <c r="F147" s="328"/>
      <c r="G147" s="328"/>
      <c r="H147" s="328"/>
      <c r="I147" s="329"/>
      <c r="J147" s="327"/>
      <c r="K147" s="328"/>
      <c r="L147" s="328"/>
      <c r="M147" s="328"/>
      <c r="N147" s="329"/>
      <c r="O147" s="327"/>
      <c r="P147" s="329"/>
      <c r="Q147" s="585"/>
      <c r="R147" s="691"/>
      <c r="S147" s="692"/>
      <c r="T147" s="693"/>
      <c r="U147" s="693"/>
      <c r="V147" s="694"/>
      <c r="W147" s="589"/>
      <c r="X147" s="4"/>
      <c r="Y147" s="4"/>
      <c r="Z147" s="4"/>
      <c r="AA147" s="4"/>
      <c r="AT147" s="4"/>
    </row>
    <row r="148" spans="1:46" ht="15.75">
      <c r="A148" s="489"/>
      <c r="B148" s="1920"/>
      <c r="C148" s="1921"/>
      <c r="D148" s="321"/>
      <c r="E148" s="327"/>
      <c r="F148" s="328"/>
      <c r="G148" s="328"/>
      <c r="H148" s="328"/>
      <c r="I148" s="329"/>
      <c r="J148" s="327"/>
      <c r="K148" s="328"/>
      <c r="L148" s="328"/>
      <c r="M148" s="328"/>
      <c r="N148" s="329"/>
      <c r="O148" s="327"/>
      <c r="P148" s="329"/>
      <c r="Q148" s="585"/>
      <c r="R148" s="691"/>
      <c r="S148" s="692"/>
      <c r="T148" s="693"/>
      <c r="U148" s="693"/>
      <c r="V148" s="694"/>
      <c r="W148" s="589"/>
      <c r="X148" s="4"/>
      <c r="Y148" s="4"/>
      <c r="Z148" s="4"/>
      <c r="AA148" s="4"/>
      <c r="AT148" s="4"/>
    </row>
    <row r="149" spans="1:46" ht="15.75">
      <c r="A149" s="489"/>
      <c r="B149" s="1920"/>
      <c r="C149" s="1921"/>
      <c r="D149" s="321"/>
      <c r="E149" s="327"/>
      <c r="F149" s="328"/>
      <c r="G149" s="328"/>
      <c r="H149" s="328"/>
      <c r="I149" s="329"/>
      <c r="J149" s="327"/>
      <c r="K149" s="328"/>
      <c r="L149" s="328"/>
      <c r="M149" s="328"/>
      <c r="N149" s="329"/>
      <c r="O149" s="327"/>
      <c r="P149" s="329"/>
      <c r="Q149" s="585"/>
      <c r="R149" s="691"/>
      <c r="S149" s="692"/>
      <c r="T149" s="693"/>
      <c r="U149" s="693"/>
      <c r="V149" s="694"/>
      <c r="W149" s="589"/>
      <c r="X149" s="4"/>
      <c r="Y149" s="4"/>
      <c r="Z149" s="4"/>
      <c r="AA149" s="4"/>
      <c r="AT149" s="4"/>
    </row>
    <row r="150" spans="1:46" ht="15.75">
      <c r="A150" s="489"/>
      <c r="B150" s="1920"/>
      <c r="C150" s="1921"/>
      <c r="D150" s="321"/>
      <c r="E150" s="327"/>
      <c r="F150" s="328"/>
      <c r="G150" s="328"/>
      <c r="H150" s="328"/>
      <c r="I150" s="329"/>
      <c r="J150" s="327"/>
      <c r="K150" s="328"/>
      <c r="L150" s="328"/>
      <c r="M150" s="328"/>
      <c r="N150" s="329"/>
      <c r="O150" s="327"/>
      <c r="P150" s="329"/>
      <c r="Q150" s="585"/>
      <c r="R150" s="691"/>
      <c r="S150" s="692"/>
      <c r="T150" s="693"/>
      <c r="U150" s="693"/>
      <c r="V150" s="694"/>
      <c r="W150" s="589"/>
      <c r="X150" s="4"/>
      <c r="Y150" s="4"/>
      <c r="Z150" s="4"/>
      <c r="AA150" s="4"/>
      <c r="AT150" s="4"/>
    </row>
    <row r="151" spans="1:46" ht="15.75">
      <c r="A151" s="489"/>
      <c r="B151" s="1920"/>
      <c r="C151" s="1921"/>
      <c r="D151" s="321"/>
      <c r="E151" s="327"/>
      <c r="F151" s="328"/>
      <c r="G151" s="328"/>
      <c r="H151" s="328"/>
      <c r="I151" s="329"/>
      <c r="J151" s="327"/>
      <c r="K151" s="328"/>
      <c r="L151" s="328"/>
      <c r="M151" s="328"/>
      <c r="N151" s="329"/>
      <c r="O151" s="327"/>
      <c r="P151" s="329"/>
      <c r="Q151" s="585"/>
      <c r="R151" s="691"/>
      <c r="S151" s="692"/>
      <c r="T151" s="693"/>
      <c r="U151" s="693"/>
      <c r="V151" s="694"/>
      <c r="W151" s="589"/>
      <c r="X151" s="4"/>
      <c r="Y151" s="4"/>
      <c r="Z151" s="4"/>
      <c r="AA151" s="4"/>
      <c r="AT151" s="4"/>
    </row>
    <row r="152" spans="1:46" ht="15.75">
      <c r="A152" s="489"/>
      <c r="B152" s="1920"/>
      <c r="C152" s="1921"/>
      <c r="D152" s="321"/>
      <c r="E152" s="327"/>
      <c r="F152" s="328"/>
      <c r="G152" s="328"/>
      <c r="H152" s="328"/>
      <c r="I152" s="329"/>
      <c r="J152" s="327"/>
      <c r="K152" s="328"/>
      <c r="L152" s="328"/>
      <c r="M152" s="328"/>
      <c r="N152" s="329"/>
      <c r="O152" s="327"/>
      <c r="P152" s="329"/>
      <c r="Q152" s="585"/>
      <c r="R152" s="691"/>
      <c r="S152" s="692"/>
      <c r="T152" s="693"/>
      <c r="U152" s="693"/>
      <c r="V152" s="694"/>
      <c r="W152" s="589"/>
      <c r="X152" s="4"/>
      <c r="Y152" s="4"/>
      <c r="Z152" s="4"/>
      <c r="AA152" s="4"/>
      <c r="AT152" s="4"/>
    </row>
    <row r="153" spans="1:46" ht="15.75">
      <c r="A153" s="489"/>
      <c r="B153" s="1920"/>
      <c r="C153" s="1921"/>
      <c r="D153" s="321"/>
      <c r="E153" s="327"/>
      <c r="F153" s="328"/>
      <c r="G153" s="328"/>
      <c r="H153" s="328"/>
      <c r="I153" s="329"/>
      <c r="J153" s="327"/>
      <c r="K153" s="328"/>
      <c r="L153" s="328"/>
      <c r="M153" s="328"/>
      <c r="N153" s="329"/>
      <c r="O153" s="327"/>
      <c r="P153" s="329"/>
      <c r="Q153" s="585"/>
      <c r="R153" s="691"/>
      <c r="S153" s="692"/>
      <c r="T153" s="693"/>
      <c r="U153" s="693"/>
      <c r="V153" s="694"/>
      <c r="W153" s="589"/>
      <c r="X153" s="4"/>
      <c r="Y153" s="4"/>
      <c r="Z153" s="4"/>
      <c r="AA153" s="4"/>
      <c r="AT153" s="4"/>
    </row>
    <row r="154" spans="1:46" ht="15.75">
      <c r="A154" s="489"/>
      <c r="B154" s="1920"/>
      <c r="C154" s="1921"/>
      <c r="D154" s="321"/>
      <c r="E154" s="327"/>
      <c r="F154" s="328"/>
      <c r="G154" s="328"/>
      <c r="H154" s="328"/>
      <c r="I154" s="329"/>
      <c r="J154" s="327"/>
      <c r="K154" s="328"/>
      <c r="L154" s="328"/>
      <c r="M154" s="328"/>
      <c r="N154" s="329"/>
      <c r="O154" s="327"/>
      <c r="P154" s="329"/>
      <c r="Q154" s="585"/>
      <c r="R154" s="691"/>
      <c r="S154" s="692"/>
      <c r="T154" s="693"/>
      <c r="U154" s="693"/>
      <c r="V154" s="694"/>
      <c r="W154" s="589"/>
      <c r="X154" s="4"/>
      <c r="Y154" s="4"/>
      <c r="Z154" s="4"/>
      <c r="AA154" s="4"/>
      <c r="AT154" s="4"/>
    </row>
    <row r="155" spans="1:46" ht="15.75">
      <c r="A155" s="489"/>
      <c r="B155" s="1920"/>
      <c r="C155" s="1921"/>
      <c r="D155" s="321"/>
      <c r="E155" s="327"/>
      <c r="F155" s="328"/>
      <c r="G155" s="328"/>
      <c r="H155" s="328"/>
      <c r="I155" s="329"/>
      <c r="J155" s="327"/>
      <c r="K155" s="328"/>
      <c r="L155" s="328"/>
      <c r="M155" s="328"/>
      <c r="N155" s="329"/>
      <c r="O155" s="327"/>
      <c r="P155" s="329"/>
      <c r="Q155" s="585"/>
      <c r="R155" s="691"/>
      <c r="S155" s="692"/>
      <c r="T155" s="693"/>
      <c r="U155" s="693"/>
      <c r="V155" s="694"/>
      <c r="W155" s="589"/>
      <c r="X155" s="4"/>
      <c r="Y155" s="4"/>
      <c r="Z155" s="4"/>
      <c r="AA155" s="4"/>
      <c r="AT155" s="4"/>
    </row>
    <row r="156" spans="1:46" ht="15.75">
      <c r="A156" s="489"/>
      <c r="B156" s="1920"/>
      <c r="C156" s="1921"/>
      <c r="D156" s="321"/>
      <c r="E156" s="327"/>
      <c r="F156" s="328"/>
      <c r="G156" s="328"/>
      <c r="H156" s="328"/>
      <c r="I156" s="329"/>
      <c r="J156" s="327"/>
      <c r="K156" s="328"/>
      <c r="L156" s="328"/>
      <c r="M156" s="328"/>
      <c r="N156" s="329"/>
      <c r="O156" s="327"/>
      <c r="P156" s="329"/>
      <c r="Q156" s="585"/>
      <c r="R156" s="691"/>
      <c r="S156" s="692"/>
      <c r="T156" s="693"/>
      <c r="U156" s="693"/>
      <c r="V156" s="694"/>
      <c r="W156" s="589"/>
      <c r="X156" s="4"/>
      <c r="Y156" s="4"/>
      <c r="Z156" s="4"/>
      <c r="AA156" s="4"/>
      <c r="AT156" s="4"/>
    </row>
    <row r="157" spans="1:46" ht="15.75">
      <c r="A157" s="489"/>
      <c r="B157" s="1920"/>
      <c r="C157" s="1921"/>
      <c r="D157" s="321"/>
      <c r="E157" s="327"/>
      <c r="F157" s="328"/>
      <c r="G157" s="328"/>
      <c r="H157" s="328"/>
      <c r="I157" s="329"/>
      <c r="J157" s="327"/>
      <c r="K157" s="328"/>
      <c r="L157" s="328"/>
      <c r="M157" s="328"/>
      <c r="N157" s="329"/>
      <c r="O157" s="327"/>
      <c r="P157" s="329"/>
      <c r="Q157" s="585"/>
      <c r="R157" s="691"/>
      <c r="S157" s="692"/>
      <c r="T157" s="693"/>
      <c r="U157" s="693"/>
      <c r="V157" s="694"/>
      <c r="W157" s="589"/>
      <c r="X157" s="4"/>
      <c r="Y157" s="4"/>
      <c r="Z157" s="4"/>
      <c r="AA157" s="4"/>
      <c r="AT157" s="4"/>
    </row>
    <row r="158" spans="1:46" ht="15.75">
      <c r="A158" s="489"/>
      <c r="B158" s="1920"/>
      <c r="C158" s="1921"/>
      <c r="D158" s="321"/>
      <c r="E158" s="327"/>
      <c r="F158" s="328"/>
      <c r="G158" s="328"/>
      <c r="H158" s="328"/>
      <c r="I158" s="329"/>
      <c r="J158" s="327"/>
      <c r="K158" s="328"/>
      <c r="L158" s="328"/>
      <c r="M158" s="328"/>
      <c r="N158" s="329"/>
      <c r="O158" s="327"/>
      <c r="P158" s="329"/>
      <c r="Q158" s="585"/>
      <c r="R158" s="691"/>
      <c r="S158" s="692"/>
      <c r="T158" s="693"/>
      <c r="U158" s="693"/>
      <c r="V158" s="694"/>
      <c r="W158" s="589"/>
      <c r="X158" s="4"/>
      <c r="Y158" s="4"/>
      <c r="Z158" s="4"/>
      <c r="AA158" s="4"/>
      <c r="AT158" s="4"/>
    </row>
    <row r="159" spans="1:46" ht="15.75">
      <c r="A159" s="489"/>
      <c r="B159" s="1920"/>
      <c r="C159" s="1921"/>
      <c r="D159" s="321"/>
      <c r="E159" s="327"/>
      <c r="F159" s="328"/>
      <c r="G159" s="328"/>
      <c r="H159" s="328"/>
      <c r="I159" s="329"/>
      <c r="J159" s="327"/>
      <c r="K159" s="328"/>
      <c r="L159" s="328"/>
      <c r="M159" s="328"/>
      <c r="N159" s="329"/>
      <c r="O159" s="327"/>
      <c r="P159" s="329"/>
      <c r="Q159" s="585"/>
      <c r="R159" s="691"/>
      <c r="S159" s="692"/>
      <c r="T159" s="693"/>
      <c r="U159" s="693"/>
      <c r="V159" s="694"/>
      <c r="W159" s="589"/>
      <c r="X159" s="4"/>
      <c r="Y159" s="4"/>
      <c r="Z159" s="4"/>
      <c r="AA159" s="4"/>
      <c r="AT159" s="4"/>
    </row>
    <row r="160" spans="1:46" ht="15.75">
      <c r="A160" s="489"/>
      <c r="B160" s="1920"/>
      <c r="C160" s="1921"/>
      <c r="D160" s="321"/>
      <c r="E160" s="327"/>
      <c r="F160" s="328"/>
      <c r="G160" s="328"/>
      <c r="H160" s="328"/>
      <c r="I160" s="329"/>
      <c r="J160" s="327"/>
      <c r="K160" s="328"/>
      <c r="L160" s="328"/>
      <c r="M160" s="328"/>
      <c r="N160" s="329"/>
      <c r="O160" s="327"/>
      <c r="P160" s="329"/>
      <c r="Q160" s="585"/>
      <c r="R160" s="691"/>
      <c r="S160" s="692"/>
      <c r="T160" s="693"/>
      <c r="U160" s="693"/>
      <c r="V160" s="694"/>
      <c r="W160" s="589"/>
      <c r="X160" s="4"/>
      <c r="Y160" s="4"/>
      <c r="Z160" s="4"/>
      <c r="AA160" s="4"/>
      <c r="AT160" s="4"/>
    </row>
    <row r="161" spans="1:46" ht="15.75">
      <c r="A161" s="489"/>
      <c r="B161" s="1920"/>
      <c r="C161" s="1921"/>
      <c r="D161" s="321"/>
      <c r="E161" s="327"/>
      <c r="F161" s="328"/>
      <c r="G161" s="328"/>
      <c r="H161" s="328"/>
      <c r="I161" s="329"/>
      <c r="J161" s="327"/>
      <c r="K161" s="328"/>
      <c r="L161" s="328"/>
      <c r="M161" s="328"/>
      <c r="N161" s="329"/>
      <c r="O161" s="327"/>
      <c r="P161" s="329"/>
      <c r="Q161" s="585"/>
      <c r="R161" s="691"/>
      <c r="S161" s="692"/>
      <c r="T161" s="693"/>
      <c r="U161" s="693"/>
      <c r="V161" s="694"/>
      <c r="W161" s="589"/>
      <c r="X161" s="4"/>
      <c r="Y161" s="4"/>
      <c r="Z161" s="4"/>
      <c r="AA161" s="4"/>
      <c r="AT161" s="4"/>
    </row>
    <row r="162" spans="1:46" ht="15.75">
      <c r="A162" s="489"/>
      <c r="B162" s="1920"/>
      <c r="C162" s="1921"/>
      <c r="D162" s="321"/>
      <c r="E162" s="327"/>
      <c r="F162" s="328"/>
      <c r="G162" s="328"/>
      <c r="H162" s="328"/>
      <c r="I162" s="329"/>
      <c r="J162" s="327"/>
      <c r="K162" s="328"/>
      <c r="L162" s="328"/>
      <c r="M162" s="328"/>
      <c r="N162" s="329"/>
      <c r="O162" s="327"/>
      <c r="P162" s="329"/>
      <c r="Q162" s="585"/>
      <c r="R162" s="691"/>
      <c r="S162" s="692"/>
      <c r="T162" s="693"/>
      <c r="U162" s="693"/>
      <c r="V162" s="694"/>
      <c r="W162" s="589"/>
      <c r="X162" s="4"/>
      <c r="Y162" s="4"/>
      <c r="Z162" s="4"/>
      <c r="AA162" s="4"/>
      <c r="AT162" s="4"/>
    </row>
    <row r="163" spans="1:46" ht="15.75">
      <c r="A163" s="489"/>
      <c r="B163" s="1920"/>
      <c r="C163" s="1921"/>
      <c r="D163" s="321"/>
      <c r="E163" s="327"/>
      <c r="F163" s="328"/>
      <c r="G163" s="328"/>
      <c r="H163" s="328"/>
      <c r="I163" s="329"/>
      <c r="J163" s="327"/>
      <c r="K163" s="328"/>
      <c r="L163" s="328"/>
      <c r="M163" s="328"/>
      <c r="N163" s="329"/>
      <c r="O163" s="327"/>
      <c r="P163" s="329"/>
      <c r="Q163" s="585"/>
      <c r="R163" s="691"/>
      <c r="S163" s="692"/>
      <c r="T163" s="693"/>
      <c r="U163" s="693"/>
      <c r="V163" s="694"/>
      <c r="W163" s="589"/>
      <c r="X163" s="4"/>
      <c r="Y163" s="4"/>
      <c r="Z163" s="4"/>
      <c r="AA163" s="4"/>
      <c r="AT163" s="4"/>
    </row>
    <row r="164" spans="1:46" ht="15.75">
      <c r="A164" s="489"/>
      <c r="B164" s="1920"/>
      <c r="C164" s="1921"/>
      <c r="D164" s="321"/>
      <c r="E164" s="327"/>
      <c r="F164" s="328"/>
      <c r="G164" s="328"/>
      <c r="H164" s="328"/>
      <c r="I164" s="329"/>
      <c r="J164" s="327"/>
      <c r="K164" s="328"/>
      <c r="L164" s="328"/>
      <c r="M164" s="328"/>
      <c r="N164" s="329"/>
      <c r="O164" s="327"/>
      <c r="P164" s="329"/>
      <c r="Q164" s="585"/>
      <c r="R164" s="691"/>
      <c r="S164" s="692"/>
      <c r="T164" s="693"/>
      <c r="U164" s="693"/>
      <c r="V164" s="694"/>
      <c r="W164" s="589"/>
      <c r="X164" s="4"/>
      <c r="Y164" s="4"/>
      <c r="Z164" s="4"/>
      <c r="AA164" s="4"/>
      <c r="AT164" s="4"/>
    </row>
    <row r="165" spans="1:46" ht="15.75">
      <c r="A165" s="489"/>
      <c r="B165" s="1920"/>
      <c r="C165" s="1921"/>
      <c r="D165" s="321"/>
      <c r="E165" s="327"/>
      <c r="F165" s="328"/>
      <c r="G165" s="328"/>
      <c r="H165" s="328"/>
      <c r="I165" s="329"/>
      <c r="J165" s="327"/>
      <c r="K165" s="328"/>
      <c r="L165" s="328"/>
      <c r="M165" s="328"/>
      <c r="N165" s="329"/>
      <c r="O165" s="327"/>
      <c r="P165" s="329"/>
      <c r="Q165" s="585"/>
      <c r="R165" s="691"/>
      <c r="S165" s="692"/>
      <c r="T165" s="693"/>
      <c r="U165" s="693"/>
      <c r="V165" s="694"/>
      <c r="W165" s="589"/>
      <c r="X165" s="4"/>
      <c r="Y165" s="4"/>
      <c r="Z165" s="4"/>
      <c r="AA165" s="4"/>
      <c r="AT165" s="4"/>
    </row>
    <row r="166" spans="1:46" ht="15.75">
      <c r="A166" s="489"/>
      <c r="B166" s="1920"/>
      <c r="C166" s="1921"/>
      <c r="D166" s="321"/>
      <c r="E166" s="327"/>
      <c r="F166" s="328"/>
      <c r="G166" s="328"/>
      <c r="H166" s="328"/>
      <c r="I166" s="329"/>
      <c r="J166" s="327"/>
      <c r="K166" s="328"/>
      <c r="L166" s="328"/>
      <c r="M166" s="328"/>
      <c r="N166" s="329"/>
      <c r="O166" s="327"/>
      <c r="P166" s="329"/>
      <c r="Q166" s="585"/>
      <c r="R166" s="691"/>
      <c r="S166" s="692"/>
      <c r="T166" s="693"/>
      <c r="U166" s="693"/>
      <c r="V166" s="694"/>
      <c r="W166" s="589"/>
      <c r="X166" s="4"/>
      <c r="Y166" s="4"/>
      <c r="Z166" s="4"/>
      <c r="AA166" s="4"/>
      <c r="AT166" s="4"/>
    </row>
    <row r="167" spans="1:46" ht="15.75">
      <c r="A167" s="489"/>
      <c r="B167" s="1920"/>
      <c r="C167" s="1921"/>
      <c r="D167" s="321"/>
      <c r="E167" s="327"/>
      <c r="F167" s="328"/>
      <c r="G167" s="328"/>
      <c r="H167" s="328"/>
      <c r="I167" s="329"/>
      <c r="J167" s="327"/>
      <c r="K167" s="328"/>
      <c r="L167" s="328"/>
      <c r="M167" s="328"/>
      <c r="N167" s="329"/>
      <c r="O167" s="327"/>
      <c r="P167" s="329"/>
      <c r="Q167" s="585"/>
      <c r="R167" s="691"/>
      <c r="S167" s="692"/>
      <c r="T167" s="693"/>
      <c r="U167" s="693"/>
      <c r="V167" s="694"/>
      <c r="W167" s="589"/>
      <c r="X167" s="4"/>
      <c r="Y167" s="4"/>
      <c r="Z167" s="4"/>
      <c r="AA167" s="4"/>
      <c r="AT167" s="4"/>
    </row>
    <row r="168" spans="1:46" ht="15.75">
      <c r="A168" s="489"/>
      <c r="B168" s="1920"/>
      <c r="C168" s="1921"/>
      <c r="D168" s="321"/>
      <c r="E168" s="327"/>
      <c r="F168" s="328"/>
      <c r="G168" s="328"/>
      <c r="H168" s="328"/>
      <c r="I168" s="329"/>
      <c r="J168" s="327"/>
      <c r="K168" s="328"/>
      <c r="L168" s="328"/>
      <c r="M168" s="328"/>
      <c r="N168" s="329"/>
      <c r="O168" s="327"/>
      <c r="P168" s="329"/>
      <c r="Q168" s="585"/>
      <c r="R168" s="691"/>
      <c r="S168" s="692"/>
      <c r="T168" s="693"/>
      <c r="U168" s="693"/>
      <c r="V168" s="694"/>
      <c r="W168" s="589"/>
      <c r="X168" s="4"/>
      <c r="Y168" s="4"/>
      <c r="Z168" s="4"/>
      <c r="AA168" s="4"/>
      <c r="AT168" s="4"/>
    </row>
    <row r="169" spans="1:46" ht="15.75">
      <c r="A169" s="489"/>
      <c r="B169" s="1920"/>
      <c r="C169" s="1921"/>
      <c r="D169" s="321"/>
      <c r="E169" s="327"/>
      <c r="F169" s="328"/>
      <c r="G169" s="328"/>
      <c r="H169" s="328"/>
      <c r="I169" s="329"/>
      <c r="J169" s="327"/>
      <c r="K169" s="328"/>
      <c r="L169" s="328"/>
      <c r="M169" s="328"/>
      <c r="N169" s="329"/>
      <c r="O169" s="327"/>
      <c r="P169" s="329"/>
      <c r="Q169" s="585"/>
      <c r="R169" s="691"/>
      <c r="S169" s="692"/>
      <c r="T169" s="693"/>
      <c r="U169" s="693"/>
      <c r="V169" s="694"/>
      <c r="W169" s="589"/>
      <c r="X169" s="4"/>
      <c r="Y169" s="4"/>
      <c r="Z169" s="4"/>
      <c r="AA169" s="4"/>
      <c r="AT169" s="4"/>
    </row>
    <row r="170" spans="1:46" ht="15.75">
      <c r="A170" s="489"/>
      <c r="B170" s="1920"/>
      <c r="C170" s="1921"/>
      <c r="D170" s="321"/>
      <c r="E170" s="327"/>
      <c r="F170" s="328"/>
      <c r="G170" s="328"/>
      <c r="H170" s="328"/>
      <c r="I170" s="329"/>
      <c r="J170" s="327"/>
      <c r="K170" s="328"/>
      <c r="L170" s="328"/>
      <c r="M170" s="328"/>
      <c r="N170" s="329"/>
      <c r="O170" s="327"/>
      <c r="P170" s="329"/>
      <c r="Q170" s="585"/>
      <c r="R170" s="691"/>
      <c r="S170" s="692"/>
      <c r="T170" s="693"/>
      <c r="U170" s="693"/>
      <c r="V170" s="694"/>
      <c r="W170" s="589"/>
      <c r="X170" s="4"/>
      <c r="Y170" s="4"/>
      <c r="Z170" s="4"/>
      <c r="AA170" s="4"/>
      <c r="AT170" s="4"/>
    </row>
    <row r="171" spans="1:46" ht="15.75">
      <c r="A171" s="489"/>
      <c r="B171" s="1920"/>
      <c r="C171" s="1921"/>
      <c r="D171" s="321"/>
      <c r="E171" s="327"/>
      <c r="F171" s="328"/>
      <c r="G171" s="328"/>
      <c r="H171" s="328"/>
      <c r="I171" s="329"/>
      <c r="J171" s="327"/>
      <c r="K171" s="328"/>
      <c r="L171" s="328"/>
      <c r="M171" s="328"/>
      <c r="N171" s="329"/>
      <c r="O171" s="327"/>
      <c r="P171" s="329"/>
      <c r="Q171" s="585"/>
      <c r="R171" s="691"/>
      <c r="S171" s="692"/>
      <c r="T171" s="693"/>
      <c r="U171" s="693"/>
      <c r="V171" s="694"/>
      <c r="W171" s="589"/>
      <c r="X171" s="4"/>
      <c r="Y171" s="4"/>
      <c r="Z171" s="4"/>
      <c r="AA171" s="4"/>
      <c r="AT171" s="4"/>
    </row>
    <row r="172" spans="1:46" ht="15.75">
      <c r="A172" s="489"/>
      <c r="B172" s="1920"/>
      <c r="C172" s="1921"/>
      <c r="D172" s="321"/>
      <c r="E172" s="327"/>
      <c r="F172" s="328"/>
      <c r="G172" s="328"/>
      <c r="H172" s="328"/>
      <c r="I172" s="329"/>
      <c r="J172" s="327"/>
      <c r="K172" s="328"/>
      <c r="L172" s="328"/>
      <c r="M172" s="328"/>
      <c r="N172" s="329"/>
      <c r="O172" s="327"/>
      <c r="P172" s="329"/>
      <c r="Q172" s="585"/>
      <c r="R172" s="691"/>
      <c r="S172" s="692"/>
      <c r="T172" s="693"/>
      <c r="U172" s="693"/>
      <c r="V172" s="694"/>
      <c r="W172" s="589"/>
      <c r="X172" s="4"/>
      <c r="Y172" s="4"/>
      <c r="Z172" s="4"/>
      <c r="AA172" s="4"/>
      <c r="AT172" s="4"/>
    </row>
    <row r="173" spans="1:46" ht="15.75">
      <c r="A173" s="489"/>
      <c r="B173" s="1920"/>
      <c r="C173" s="1921"/>
      <c r="D173" s="321"/>
      <c r="E173" s="327"/>
      <c r="F173" s="328"/>
      <c r="G173" s="328"/>
      <c r="H173" s="328"/>
      <c r="I173" s="329"/>
      <c r="J173" s="327"/>
      <c r="K173" s="328"/>
      <c r="L173" s="328"/>
      <c r="M173" s="328"/>
      <c r="N173" s="329"/>
      <c r="O173" s="327"/>
      <c r="P173" s="329"/>
      <c r="Q173" s="585"/>
      <c r="R173" s="691"/>
      <c r="S173" s="692"/>
      <c r="T173" s="693"/>
      <c r="U173" s="693"/>
      <c r="V173" s="694"/>
      <c r="W173" s="589"/>
      <c r="X173" s="4"/>
      <c r="Y173" s="4"/>
      <c r="Z173" s="4"/>
      <c r="AA173" s="4"/>
      <c r="AT173" s="4"/>
    </row>
    <row r="174" spans="1:46" ht="15.75">
      <c r="A174" s="489"/>
      <c r="B174" s="1920"/>
      <c r="C174" s="1921"/>
      <c r="D174" s="321"/>
      <c r="E174" s="327"/>
      <c r="F174" s="328"/>
      <c r="G174" s="328"/>
      <c r="H174" s="328"/>
      <c r="I174" s="329"/>
      <c r="J174" s="327"/>
      <c r="K174" s="328"/>
      <c r="L174" s="328"/>
      <c r="M174" s="328"/>
      <c r="N174" s="329"/>
      <c r="O174" s="327"/>
      <c r="P174" s="329"/>
      <c r="Q174" s="585"/>
      <c r="R174" s="691"/>
      <c r="S174" s="692"/>
      <c r="T174" s="693"/>
      <c r="U174" s="693"/>
      <c r="V174" s="694"/>
      <c r="W174" s="589"/>
      <c r="X174" s="4"/>
      <c r="Y174" s="4"/>
      <c r="Z174" s="4"/>
      <c r="AA174" s="4"/>
      <c r="AT174" s="4"/>
    </row>
    <row r="175" spans="1:46" ht="15.75">
      <c r="A175" s="489"/>
      <c r="B175" s="1920"/>
      <c r="C175" s="1921"/>
      <c r="D175" s="321"/>
      <c r="E175" s="327"/>
      <c r="F175" s="328"/>
      <c r="G175" s="328"/>
      <c r="H175" s="328"/>
      <c r="I175" s="329"/>
      <c r="J175" s="327"/>
      <c r="K175" s="328"/>
      <c r="L175" s="328"/>
      <c r="M175" s="328"/>
      <c r="N175" s="329"/>
      <c r="O175" s="327"/>
      <c r="P175" s="329"/>
      <c r="Q175" s="585"/>
      <c r="R175" s="691"/>
      <c r="S175" s="692"/>
      <c r="T175" s="693"/>
      <c r="U175" s="693"/>
      <c r="V175" s="694"/>
      <c r="W175" s="589"/>
      <c r="X175" s="4"/>
      <c r="Y175" s="4"/>
      <c r="Z175" s="4"/>
      <c r="AA175" s="4"/>
      <c r="AT175" s="4"/>
    </row>
    <row r="176" spans="1:46" ht="15.75">
      <c r="A176" s="489"/>
      <c r="B176" s="1920"/>
      <c r="C176" s="1921"/>
      <c r="D176" s="321"/>
      <c r="E176" s="327"/>
      <c r="F176" s="328"/>
      <c r="G176" s="328"/>
      <c r="H176" s="328"/>
      <c r="I176" s="329"/>
      <c r="J176" s="327"/>
      <c r="K176" s="328"/>
      <c r="L176" s="328"/>
      <c r="M176" s="328"/>
      <c r="N176" s="329"/>
      <c r="O176" s="327"/>
      <c r="P176" s="329"/>
      <c r="Q176" s="585"/>
      <c r="R176" s="691"/>
      <c r="S176" s="692"/>
      <c r="T176" s="693"/>
      <c r="U176" s="693"/>
      <c r="V176" s="694"/>
      <c r="W176" s="589"/>
      <c r="X176" s="4"/>
      <c r="Y176" s="4"/>
      <c r="Z176" s="4"/>
      <c r="AA176" s="4"/>
      <c r="AT176" s="4"/>
    </row>
    <row r="177" spans="1:46" ht="15.75">
      <c r="A177" s="489"/>
      <c r="B177" s="1920"/>
      <c r="C177" s="1921"/>
      <c r="D177" s="321"/>
      <c r="E177" s="327"/>
      <c r="F177" s="328"/>
      <c r="G177" s="328"/>
      <c r="H177" s="328"/>
      <c r="I177" s="329"/>
      <c r="J177" s="327"/>
      <c r="K177" s="328"/>
      <c r="L177" s="328"/>
      <c r="M177" s="328"/>
      <c r="N177" s="329"/>
      <c r="O177" s="327"/>
      <c r="P177" s="329"/>
      <c r="Q177" s="585"/>
      <c r="R177" s="691"/>
      <c r="S177" s="692"/>
      <c r="T177" s="693"/>
      <c r="U177" s="693"/>
      <c r="V177" s="694"/>
      <c r="W177" s="589"/>
      <c r="X177" s="4"/>
      <c r="Y177" s="4"/>
      <c r="Z177" s="4"/>
      <c r="AA177" s="4"/>
      <c r="AT177" s="4"/>
    </row>
    <row r="178" spans="1:46" ht="15.75">
      <c r="A178" s="489"/>
      <c r="B178" s="1920"/>
      <c r="C178" s="1921"/>
      <c r="D178" s="321"/>
      <c r="E178" s="327"/>
      <c r="F178" s="328"/>
      <c r="G178" s="328"/>
      <c r="H178" s="328"/>
      <c r="I178" s="329"/>
      <c r="J178" s="327"/>
      <c r="K178" s="328"/>
      <c r="L178" s="328"/>
      <c r="M178" s="328"/>
      <c r="N178" s="329"/>
      <c r="O178" s="327"/>
      <c r="P178" s="329"/>
      <c r="Q178" s="585"/>
      <c r="R178" s="691"/>
      <c r="S178" s="692"/>
      <c r="T178" s="693"/>
      <c r="U178" s="693"/>
      <c r="V178" s="694"/>
      <c r="W178" s="589"/>
      <c r="X178" s="4"/>
      <c r="Y178" s="4"/>
      <c r="Z178" s="4"/>
      <c r="AA178" s="4"/>
      <c r="AT178" s="4"/>
    </row>
    <row r="179" spans="1:46" ht="15.75">
      <c r="A179" s="489"/>
      <c r="B179" s="1920"/>
      <c r="C179" s="1921"/>
      <c r="D179" s="321"/>
      <c r="E179" s="327"/>
      <c r="F179" s="328"/>
      <c r="G179" s="328"/>
      <c r="H179" s="328"/>
      <c r="I179" s="329"/>
      <c r="J179" s="327"/>
      <c r="K179" s="328"/>
      <c r="L179" s="328"/>
      <c r="M179" s="328"/>
      <c r="N179" s="329"/>
      <c r="O179" s="327"/>
      <c r="P179" s="329"/>
      <c r="Q179" s="585"/>
      <c r="R179" s="691"/>
      <c r="S179" s="692"/>
      <c r="T179" s="693"/>
      <c r="U179" s="693"/>
      <c r="V179" s="694"/>
      <c r="W179" s="589"/>
      <c r="X179" s="4"/>
      <c r="Y179" s="4"/>
      <c r="Z179" s="4"/>
      <c r="AA179" s="4"/>
      <c r="AT179" s="4"/>
    </row>
    <row r="180" spans="1:46" ht="15.75">
      <c r="A180" s="489"/>
      <c r="B180" s="1920"/>
      <c r="C180" s="1921"/>
      <c r="D180" s="321"/>
      <c r="E180" s="327"/>
      <c r="F180" s="328"/>
      <c r="G180" s="328"/>
      <c r="H180" s="328"/>
      <c r="I180" s="329"/>
      <c r="J180" s="327"/>
      <c r="K180" s="328"/>
      <c r="L180" s="328"/>
      <c r="M180" s="328"/>
      <c r="N180" s="329"/>
      <c r="O180" s="327"/>
      <c r="P180" s="329"/>
      <c r="Q180" s="585"/>
      <c r="R180" s="691"/>
      <c r="S180" s="692"/>
      <c r="T180" s="693"/>
      <c r="U180" s="693"/>
      <c r="V180" s="694"/>
      <c r="W180" s="589"/>
      <c r="X180" s="4"/>
      <c r="Y180" s="4"/>
      <c r="Z180" s="4"/>
      <c r="AA180" s="4"/>
      <c r="AT180" s="4"/>
    </row>
    <row r="181" spans="1:46" ht="15.75">
      <c r="A181" s="489"/>
      <c r="B181" s="1920"/>
      <c r="C181" s="1921"/>
      <c r="D181" s="321"/>
      <c r="E181" s="327"/>
      <c r="F181" s="328"/>
      <c r="G181" s="328"/>
      <c r="H181" s="328"/>
      <c r="I181" s="329"/>
      <c r="J181" s="327"/>
      <c r="K181" s="328"/>
      <c r="L181" s="328"/>
      <c r="M181" s="328"/>
      <c r="N181" s="329"/>
      <c r="O181" s="327"/>
      <c r="P181" s="329"/>
      <c r="Q181" s="585"/>
      <c r="R181" s="691"/>
      <c r="S181" s="692"/>
      <c r="T181" s="693"/>
      <c r="U181" s="693"/>
      <c r="V181" s="694"/>
      <c r="W181" s="589"/>
      <c r="X181" s="4"/>
      <c r="Y181" s="4"/>
      <c r="Z181" s="4"/>
      <c r="AA181" s="4"/>
      <c r="AT181" s="4"/>
    </row>
    <row r="182" spans="1:46" ht="15.75">
      <c r="A182" s="489"/>
      <c r="B182" s="1920"/>
      <c r="C182" s="1921"/>
      <c r="D182" s="321"/>
      <c r="E182" s="327"/>
      <c r="F182" s="328"/>
      <c r="G182" s="328"/>
      <c r="H182" s="328"/>
      <c r="I182" s="329"/>
      <c r="J182" s="327"/>
      <c r="K182" s="328"/>
      <c r="L182" s="328"/>
      <c r="M182" s="328"/>
      <c r="N182" s="329"/>
      <c r="O182" s="327"/>
      <c r="P182" s="329"/>
      <c r="Q182" s="585"/>
      <c r="R182" s="691"/>
      <c r="S182" s="692"/>
      <c r="T182" s="693"/>
      <c r="U182" s="693"/>
      <c r="V182" s="694"/>
      <c r="W182" s="589"/>
      <c r="X182" s="4"/>
      <c r="Y182" s="4"/>
      <c r="Z182" s="4"/>
      <c r="AA182" s="4"/>
      <c r="AT182" s="4"/>
    </row>
    <row r="183" spans="1:46" ht="15.75">
      <c r="A183" s="489"/>
      <c r="B183" s="1920"/>
      <c r="C183" s="1921"/>
      <c r="D183" s="321"/>
      <c r="E183" s="327"/>
      <c r="F183" s="328"/>
      <c r="G183" s="328"/>
      <c r="H183" s="328"/>
      <c r="I183" s="329"/>
      <c r="J183" s="327"/>
      <c r="K183" s="328"/>
      <c r="L183" s="328"/>
      <c r="M183" s="328"/>
      <c r="N183" s="329"/>
      <c r="O183" s="327"/>
      <c r="P183" s="329"/>
      <c r="Q183" s="585"/>
      <c r="R183" s="691"/>
      <c r="S183" s="692"/>
      <c r="T183" s="693"/>
      <c r="U183" s="693"/>
      <c r="V183" s="694"/>
      <c r="W183" s="589"/>
      <c r="X183" s="4"/>
      <c r="Y183" s="4"/>
      <c r="Z183" s="4"/>
      <c r="AA183" s="4"/>
      <c r="AT183" s="4"/>
    </row>
    <row r="184" spans="1:46" ht="15.75">
      <c r="A184" s="489"/>
      <c r="B184" s="1920"/>
      <c r="C184" s="1921"/>
      <c r="D184" s="321"/>
      <c r="E184" s="327"/>
      <c r="F184" s="328"/>
      <c r="G184" s="328"/>
      <c r="H184" s="328"/>
      <c r="I184" s="329"/>
      <c r="J184" s="327"/>
      <c r="K184" s="328"/>
      <c r="L184" s="328"/>
      <c r="M184" s="328"/>
      <c r="N184" s="329"/>
      <c r="O184" s="327"/>
      <c r="P184" s="329"/>
      <c r="Q184" s="585"/>
      <c r="R184" s="691"/>
      <c r="S184" s="692"/>
      <c r="T184" s="693"/>
      <c r="U184" s="693"/>
      <c r="V184" s="694"/>
      <c r="W184" s="589"/>
      <c r="X184" s="4"/>
      <c r="Y184" s="4"/>
      <c r="Z184" s="4"/>
      <c r="AA184" s="4"/>
      <c r="AT184" s="4"/>
    </row>
    <row r="185" spans="1:46" ht="15.75">
      <c r="A185" s="489"/>
      <c r="B185" s="1920"/>
      <c r="C185" s="1921"/>
      <c r="D185" s="321"/>
      <c r="E185" s="327"/>
      <c r="F185" s="328"/>
      <c r="G185" s="328"/>
      <c r="H185" s="328"/>
      <c r="I185" s="329"/>
      <c r="J185" s="327"/>
      <c r="K185" s="328"/>
      <c r="L185" s="328"/>
      <c r="M185" s="328"/>
      <c r="N185" s="329"/>
      <c r="O185" s="327"/>
      <c r="P185" s="329"/>
      <c r="Q185" s="585"/>
      <c r="R185" s="691"/>
      <c r="S185" s="692"/>
      <c r="T185" s="693"/>
      <c r="U185" s="693"/>
      <c r="V185" s="694"/>
      <c r="W185" s="589"/>
      <c r="X185" s="4"/>
      <c r="Y185" s="4"/>
      <c r="Z185" s="4"/>
      <c r="AA185" s="4"/>
      <c r="AT185" s="4"/>
    </row>
    <row r="186" spans="1:46" ht="15.75">
      <c r="A186" s="489"/>
      <c r="B186" s="1920"/>
      <c r="C186" s="1921"/>
      <c r="D186" s="321"/>
      <c r="E186" s="327"/>
      <c r="F186" s="328"/>
      <c r="G186" s="328"/>
      <c r="H186" s="328"/>
      <c r="I186" s="329"/>
      <c r="J186" s="327"/>
      <c r="K186" s="328"/>
      <c r="L186" s="328"/>
      <c r="M186" s="328"/>
      <c r="N186" s="329"/>
      <c r="O186" s="327"/>
      <c r="P186" s="329"/>
      <c r="Q186" s="585"/>
      <c r="R186" s="691"/>
      <c r="S186" s="692"/>
      <c r="T186" s="693"/>
      <c r="U186" s="693"/>
      <c r="V186" s="694"/>
      <c r="W186" s="589"/>
      <c r="X186" s="4"/>
      <c r="Y186" s="4"/>
      <c r="Z186" s="4"/>
      <c r="AA186" s="4"/>
      <c r="AT186" s="4"/>
    </row>
    <row r="187" spans="1:46" ht="15.75">
      <c r="A187" s="489"/>
      <c r="B187" s="1920"/>
      <c r="C187" s="1921"/>
      <c r="D187" s="321"/>
      <c r="E187" s="327"/>
      <c r="F187" s="328"/>
      <c r="G187" s="328"/>
      <c r="H187" s="328"/>
      <c r="I187" s="329"/>
      <c r="J187" s="327"/>
      <c r="K187" s="328"/>
      <c r="L187" s="328"/>
      <c r="M187" s="328"/>
      <c r="N187" s="329"/>
      <c r="O187" s="327"/>
      <c r="P187" s="329"/>
      <c r="Q187" s="585"/>
      <c r="R187" s="691"/>
      <c r="S187" s="692"/>
      <c r="T187" s="693"/>
      <c r="U187" s="693"/>
      <c r="V187" s="694"/>
      <c r="W187" s="589"/>
      <c r="X187" s="4"/>
      <c r="Y187" s="4"/>
      <c r="Z187" s="4"/>
      <c r="AA187" s="4"/>
      <c r="AT187" s="4"/>
    </row>
    <row r="188" spans="1:46" ht="15.75">
      <c r="A188" s="489"/>
      <c r="B188" s="1920"/>
      <c r="C188" s="1921"/>
      <c r="D188" s="321"/>
      <c r="E188" s="327"/>
      <c r="F188" s="328"/>
      <c r="G188" s="328"/>
      <c r="H188" s="328"/>
      <c r="I188" s="329"/>
      <c r="J188" s="327"/>
      <c r="K188" s="328"/>
      <c r="L188" s="328"/>
      <c r="M188" s="328"/>
      <c r="N188" s="329"/>
      <c r="O188" s="327"/>
      <c r="P188" s="329"/>
      <c r="Q188" s="585"/>
      <c r="R188" s="691"/>
      <c r="S188" s="692"/>
      <c r="T188" s="693"/>
      <c r="U188" s="693"/>
      <c r="V188" s="694"/>
      <c r="W188" s="589"/>
      <c r="X188" s="4"/>
      <c r="Y188" s="4"/>
      <c r="Z188" s="4"/>
      <c r="AA188" s="4"/>
      <c r="AT188" s="4"/>
    </row>
    <row r="189" spans="1:46" ht="15.75">
      <c r="A189" s="489"/>
      <c r="B189" s="1920"/>
      <c r="C189" s="1921"/>
      <c r="D189" s="321"/>
      <c r="E189" s="327"/>
      <c r="F189" s="328"/>
      <c r="G189" s="328"/>
      <c r="H189" s="328"/>
      <c r="I189" s="329"/>
      <c r="J189" s="327"/>
      <c r="K189" s="328"/>
      <c r="L189" s="328"/>
      <c r="M189" s="328"/>
      <c r="N189" s="329"/>
      <c r="O189" s="327"/>
      <c r="P189" s="329"/>
      <c r="Q189" s="585"/>
      <c r="R189" s="691"/>
      <c r="S189" s="692"/>
      <c r="T189" s="693"/>
      <c r="U189" s="693"/>
      <c r="V189" s="694"/>
      <c r="W189" s="589"/>
      <c r="X189" s="4"/>
      <c r="Y189" s="4"/>
      <c r="Z189" s="4"/>
      <c r="AA189" s="4"/>
      <c r="AT189" s="4"/>
    </row>
    <row r="190" spans="1:46" ht="15.75">
      <c r="A190" s="489"/>
      <c r="B190" s="1920"/>
      <c r="C190" s="1921"/>
      <c r="D190" s="321"/>
      <c r="E190" s="327"/>
      <c r="F190" s="328"/>
      <c r="G190" s="328"/>
      <c r="H190" s="328"/>
      <c r="I190" s="329"/>
      <c r="J190" s="327"/>
      <c r="K190" s="328"/>
      <c r="L190" s="328"/>
      <c r="M190" s="328"/>
      <c r="N190" s="329"/>
      <c r="O190" s="327"/>
      <c r="P190" s="329"/>
      <c r="Q190" s="585"/>
      <c r="R190" s="691"/>
      <c r="S190" s="692"/>
      <c r="T190" s="693"/>
      <c r="U190" s="693"/>
      <c r="V190" s="694"/>
      <c r="W190" s="589"/>
      <c r="X190" s="4"/>
      <c r="Y190" s="4"/>
      <c r="Z190" s="4"/>
      <c r="AA190" s="4"/>
      <c r="AT190" s="4"/>
    </row>
    <row r="191" spans="1:46" ht="15.75">
      <c r="A191" s="489"/>
      <c r="B191" s="1920"/>
      <c r="C191" s="1921"/>
      <c r="D191" s="321"/>
      <c r="E191" s="327"/>
      <c r="F191" s="328"/>
      <c r="G191" s="328"/>
      <c r="H191" s="328"/>
      <c r="I191" s="329"/>
      <c r="J191" s="327"/>
      <c r="K191" s="328"/>
      <c r="L191" s="328"/>
      <c r="M191" s="328"/>
      <c r="N191" s="329"/>
      <c r="O191" s="327"/>
      <c r="P191" s="329"/>
      <c r="Q191" s="585"/>
      <c r="R191" s="691"/>
      <c r="S191" s="692"/>
      <c r="T191" s="693"/>
      <c r="U191" s="693"/>
      <c r="V191" s="694"/>
      <c r="W191" s="589"/>
      <c r="X191" s="4"/>
      <c r="Y191" s="4"/>
      <c r="Z191" s="4"/>
      <c r="AA191" s="4"/>
      <c r="AT191" s="4"/>
    </row>
    <row r="192" spans="1:46" ht="15.75">
      <c r="A192" s="489"/>
      <c r="B192" s="1920"/>
      <c r="C192" s="1921"/>
      <c r="D192" s="321"/>
      <c r="E192" s="327"/>
      <c r="F192" s="328"/>
      <c r="G192" s="328"/>
      <c r="H192" s="328"/>
      <c r="I192" s="329"/>
      <c r="J192" s="327"/>
      <c r="K192" s="328"/>
      <c r="L192" s="328"/>
      <c r="M192" s="328"/>
      <c r="N192" s="329"/>
      <c r="O192" s="327"/>
      <c r="P192" s="329"/>
      <c r="Q192" s="585"/>
      <c r="R192" s="691"/>
      <c r="S192" s="692"/>
      <c r="T192" s="693"/>
      <c r="U192" s="693"/>
      <c r="V192" s="694"/>
      <c r="W192" s="589"/>
      <c r="X192" s="4"/>
      <c r="Y192" s="4"/>
      <c r="Z192" s="4"/>
      <c r="AA192" s="4"/>
      <c r="AT192" s="4"/>
    </row>
    <row r="193" spans="1:46" ht="15.75">
      <c r="A193" s="489"/>
      <c r="B193" s="1920"/>
      <c r="C193" s="1921"/>
      <c r="D193" s="321"/>
      <c r="E193" s="327"/>
      <c r="F193" s="328"/>
      <c r="G193" s="328"/>
      <c r="H193" s="328"/>
      <c r="I193" s="329"/>
      <c r="J193" s="327"/>
      <c r="K193" s="328"/>
      <c r="L193" s="328"/>
      <c r="M193" s="328"/>
      <c r="N193" s="329"/>
      <c r="O193" s="327"/>
      <c r="P193" s="329"/>
      <c r="Q193" s="585"/>
      <c r="R193" s="691"/>
      <c r="S193" s="692"/>
      <c r="T193" s="693"/>
      <c r="U193" s="693"/>
      <c r="V193" s="694"/>
      <c r="W193" s="589"/>
      <c r="X193" s="4"/>
      <c r="Y193" s="4"/>
      <c r="Z193" s="4"/>
      <c r="AA193" s="4"/>
      <c r="AT193" s="4"/>
    </row>
    <row r="194" spans="1:46" ht="15.75">
      <c r="A194" s="486"/>
      <c r="B194" s="1920"/>
      <c r="C194" s="1921"/>
      <c r="D194" s="321"/>
      <c r="E194" s="327"/>
      <c r="F194" s="328"/>
      <c r="G194" s="328"/>
      <c r="H194" s="328"/>
      <c r="I194" s="329"/>
      <c r="J194" s="327"/>
      <c r="K194" s="328"/>
      <c r="L194" s="328"/>
      <c r="M194" s="328"/>
      <c r="N194" s="329"/>
      <c r="O194" s="327"/>
      <c r="P194" s="329"/>
      <c r="Q194" s="651"/>
      <c r="R194" s="653"/>
      <c r="S194" s="692"/>
      <c r="T194" s="693"/>
      <c r="U194" s="693"/>
      <c r="V194" s="694"/>
      <c r="W194" s="492"/>
      <c r="X194" s="4"/>
      <c r="Y194" s="4"/>
      <c r="Z194" s="4"/>
      <c r="AA194" s="4"/>
      <c r="AT194" s="4"/>
    </row>
    <row r="195" spans="1:46" ht="15.75">
      <c r="A195" s="486"/>
      <c r="B195" s="1920"/>
      <c r="C195" s="1921"/>
      <c r="D195" s="321"/>
      <c r="E195" s="327"/>
      <c r="F195" s="328"/>
      <c r="G195" s="328"/>
      <c r="H195" s="328"/>
      <c r="I195" s="329"/>
      <c r="J195" s="327"/>
      <c r="K195" s="328"/>
      <c r="L195" s="328"/>
      <c r="M195" s="328"/>
      <c r="N195" s="329"/>
      <c r="O195" s="327"/>
      <c r="P195" s="329"/>
      <c r="Q195" s="651"/>
      <c r="R195" s="653"/>
      <c r="S195" s="692"/>
      <c r="T195" s="693"/>
      <c r="U195" s="693"/>
      <c r="V195" s="694"/>
      <c r="W195" s="492"/>
      <c r="X195" s="4"/>
      <c r="Y195" s="4"/>
      <c r="Z195" s="4"/>
      <c r="AA195" s="4"/>
      <c r="AT195" s="4"/>
    </row>
    <row r="196" spans="1:46" ht="15.75">
      <c r="A196" s="486"/>
      <c r="B196" s="1920"/>
      <c r="C196" s="1921"/>
      <c r="D196" s="321"/>
      <c r="E196" s="327"/>
      <c r="F196" s="328"/>
      <c r="G196" s="328"/>
      <c r="H196" s="328"/>
      <c r="I196" s="329"/>
      <c r="J196" s="327"/>
      <c r="K196" s="328"/>
      <c r="L196" s="328"/>
      <c r="M196" s="328"/>
      <c r="N196" s="329"/>
      <c r="O196" s="327"/>
      <c r="P196" s="329"/>
      <c r="Q196" s="651"/>
      <c r="R196" s="653"/>
      <c r="S196" s="692"/>
      <c r="T196" s="693"/>
      <c r="U196" s="693"/>
      <c r="V196" s="694"/>
      <c r="W196" s="492"/>
      <c r="X196" s="4"/>
      <c r="Y196" s="4"/>
      <c r="Z196" s="4"/>
      <c r="AA196" s="4"/>
      <c r="AT196" s="4"/>
    </row>
    <row r="197" spans="1:46" ht="15.75">
      <c r="A197" s="486"/>
      <c r="B197" s="1920"/>
      <c r="C197" s="1921"/>
      <c r="D197" s="321"/>
      <c r="E197" s="327"/>
      <c r="F197" s="328"/>
      <c r="G197" s="328"/>
      <c r="H197" s="328"/>
      <c r="I197" s="329"/>
      <c r="J197" s="327"/>
      <c r="K197" s="328"/>
      <c r="L197" s="328"/>
      <c r="M197" s="328"/>
      <c r="N197" s="329"/>
      <c r="O197" s="327"/>
      <c r="P197" s="329"/>
      <c r="Q197" s="651"/>
      <c r="R197" s="653"/>
      <c r="S197" s="692"/>
      <c r="T197" s="693"/>
      <c r="U197" s="693"/>
      <c r="V197" s="694"/>
      <c r="W197" s="492"/>
      <c r="X197" s="4"/>
      <c r="Y197" s="4"/>
      <c r="Z197" s="4"/>
      <c r="AA197" s="4"/>
      <c r="AT197" s="4"/>
    </row>
    <row r="198" spans="1:46" ht="15.75">
      <c r="A198" s="486"/>
      <c r="B198" s="1920"/>
      <c r="C198" s="1921"/>
      <c r="D198" s="321"/>
      <c r="E198" s="327"/>
      <c r="F198" s="328"/>
      <c r="G198" s="328"/>
      <c r="H198" s="328"/>
      <c r="I198" s="329"/>
      <c r="J198" s="327"/>
      <c r="K198" s="328"/>
      <c r="L198" s="328"/>
      <c r="M198" s="328"/>
      <c r="N198" s="329"/>
      <c r="O198" s="327"/>
      <c r="P198" s="329"/>
      <c r="Q198" s="652"/>
      <c r="R198" s="653"/>
      <c r="S198" s="692"/>
      <c r="T198" s="693"/>
      <c r="U198" s="693"/>
      <c r="V198" s="694"/>
      <c r="W198" s="654"/>
      <c r="X198" s="4"/>
      <c r="Y198" s="4"/>
      <c r="Z198" s="4"/>
      <c r="AA198" s="4"/>
      <c r="AT198" s="4"/>
    </row>
    <row r="199" spans="1:46" ht="15.75">
      <c r="A199" s="486"/>
      <c r="B199" s="1920"/>
      <c r="C199" s="1921"/>
      <c r="D199" s="321"/>
      <c r="E199" s="327"/>
      <c r="F199" s="328"/>
      <c r="G199" s="328"/>
      <c r="H199" s="328"/>
      <c r="I199" s="329"/>
      <c r="J199" s="327"/>
      <c r="K199" s="328"/>
      <c r="L199" s="328"/>
      <c r="M199" s="328"/>
      <c r="N199" s="329"/>
      <c r="O199" s="327"/>
      <c r="P199" s="329"/>
      <c r="Q199" s="651"/>
      <c r="R199" s="653"/>
      <c r="S199" s="692"/>
      <c r="T199" s="693"/>
      <c r="U199" s="693"/>
      <c r="V199" s="694"/>
      <c r="W199" s="492"/>
      <c r="X199" s="4"/>
      <c r="Y199" s="4"/>
      <c r="Z199" s="4"/>
      <c r="AA199" s="4"/>
      <c r="AT199" s="4"/>
    </row>
    <row r="200" spans="1:46" ht="15.75">
      <c r="A200" s="486"/>
      <c r="B200" s="1920"/>
      <c r="C200" s="1921"/>
      <c r="D200" s="321"/>
      <c r="E200" s="327"/>
      <c r="F200" s="328"/>
      <c r="G200" s="328"/>
      <c r="H200" s="328"/>
      <c r="I200" s="329"/>
      <c r="J200" s="327"/>
      <c r="K200" s="328"/>
      <c r="L200" s="328"/>
      <c r="M200" s="328"/>
      <c r="N200" s="329"/>
      <c r="O200" s="327"/>
      <c r="P200" s="329"/>
      <c r="Q200" s="651"/>
      <c r="R200" s="653"/>
      <c r="S200" s="692"/>
      <c r="T200" s="693"/>
      <c r="U200" s="693"/>
      <c r="V200" s="694"/>
      <c r="W200" s="492"/>
      <c r="X200" s="4"/>
      <c r="Y200" s="4"/>
      <c r="Z200" s="4"/>
      <c r="AA200" s="4"/>
      <c r="AT200" s="4"/>
    </row>
    <row r="201" spans="1:46" ht="15.75">
      <c r="A201" s="486"/>
      <c r="B201" s="1920"/>
      <c r="C201" s="1921"/>
      <c r="D201" s="321"/>
      <c r="E201" s="327"/>
      <c r="F201" s="328"/>
      <c r="G201" s="328"/>
      <c r="H201" s="328"/>
      <c r="I201" s="329"/>
      <c r="J201" s="327"/>
      <c r="K201" s="328"/>
      <c r="L201" s="328"/>
      <c r="M201" s="328"/>
      <c r="N201" s="329"/>
      <c r="O201" s="327"/>
      <c r="P201" s="329"/>
      <c r="Q201" s="651"/>
      <c r="R201" s="653"/>
      <c r="S201" s="692"/>
      <c r="T201" s="693"/>
      <c r="U201" s="693"/>
      <c r="V201" s="694"/>
      <c r="W201" s="492"/>
      <c r="X201" s="4"/>
      <c r="Y201" s="4"/>
      <c r="Z201" s="4"/>
      <c r="AA201" s="4"/>
      <c r="AT201" s="4"/>
    </row>
    <row r="202" spans="1:46" ht="15.75">
      <c r="A202" s="486"/>
      <c r="B202" s="1920"/>
      <c r="C202" s="1921"/>
      <c r="D202" s="321"/>
      <c r="E202" s="327"/>
      <c r="F202" s="328"/>
      <c r="G202" s="328"/>
      <c r="H202" s="328"/>
      <c r="I202" s="329"/>
      <c r="J202" s="327"/>
      <c r="K202" s="328"/>
      <c r="L202" s="328"/>
      <c r="M202" s="328"/>
      <c r="N202" s="329"/>
      <c r="O202" s="327"/>
      <c r="P202" s="329"/>
      <c r="Q202" s="651"/>
      <c r="R202" s="653"/>
      <c r="S202" s="692"/>
      <c r="T202" s="693"/>
      <c r="U202" s="693"/>
      <c r="V202" s="694"/>
      <c r="W202" s="492"/>
      <c r="X202" s="4"/>
      <c r="Y202" s="4"/>
      <c r="Z202" s="4"/>
      <c r="AA202" s="4"/>
      <c r="AT202" s="4"/>
    </row>
    <row r="203" spans="1:46" ht="15.75">
      <c r="A203" s="486"/>
      <c r="B203" s="1920"/>
      <c r="C203" s="1921"/>
      <c r="D203" s="321"/>
      <c r="E203" s="327"/>
      <c r="F203" s="328"/>
      <c r="G203" s="328"/>
      <c r="H203" s="328"/>
      <c r="I203" s="329"/>
      <c r="J203" s="327"/>
      <c r="K203" s="328"/>
      <c r="L203" s="328"/>
      <c r="M203" s="328"/>
      <c r="N203" s="329"/>
      <c r="O203" s="327"/>
      <c r="P203" s="329"/>
      <c r="Q203" s="651"/>
      <c r="R203" s="653"/>
      <c r="S203" s="692"/>
      <c r="T203" s="693"/>
      <c r="U203" s="693"/>
      <c r="V203" s="694"/>
      <c r="W203" s="492"/>
      <c r="X203" s="4"/>
      <c r="Y203" s="4"/>
      <c r="Z203" s="4"/>
      <c r="AA203" s="4"/>
      <c r="AT203" s="4"/>
    </row>
    <row r="204" spans="1:46" ht="15.75">
      <c r="A204" s="486"/>
      <c r="B204" s="1920"/>
      <c r="C204" s="1921"/>
      <c r="D204" s="321"/>
      <c r="E204" s="327"/>
      <c r="F204" s="328"/>
      <c r="G204" s="328"/>
      <c r="H204" s="328"/>
      <c r="I204" s="329"/>
      <c r="J204" s="327"/>
      <c r="K204" s="328"/>
      <c r="L204" s="328"/>
      <c r="M204" s="328"/>
      <c r="N204" s="329"/>
      <c r="O204" s="327"/>
      <c r="P204" s="329"/>
      <c r="Q204" s="651"/>
      <c r="R204" s="653"/>
      <c r="S204" s="692"/>
      <c r="T204" s="693"/>
      <c r="U204" s="693"/>
      <c r="V204" s="694"/>
      <c r="W204" s="492"/>
      <c r="X204" s="4"/>
      <c r="Y204" s="4"/>
      <c r="Z204" s="4"/>
      <c r="AA204" s="4"/>
      <c r="AT204" s="4"/>
    </row>
    <row r="205" spans="1:46" ht="15.75">
      <c r="A205" s="486"/>
      <c r="B205" s="1920"/>
      <c r="C205" s="1921"/>
      <c r="D205" s="321"/>
      <c r="E205" s="327"/>
      <c r="F205" s="328"/>
      <c r="G205" s="328"/>
      <c r="H205" s="328"/>
      <c r="I205" s="329"/>
      <c r="J205" s="327"/>
      <c r="K205" s="328"/>
      <c r="L205" s="328"/>
      <c r="M205" s="328"/>
      <c r="N205" s="329"/>
      <c r="O205" s="327"/>
      <c r="P205" s="329"/>
      <c r="Q205" s="651"/>
      <c r="R205" s="653"/>
      <c r="S205" s="692"/>
      <c r="T205" s="693"/>
      <c r="U205" s="693"/>
      <c r="V205" s="694"/>
      <c r="W205" s="492"/>
      <c r="X205" s="4"/>
      <c r="Y205" s="4"/>
      <c r="Z205" s="4"/>
      <c r="AA205" s="4"/>
      <c r="AT205" s="4"/>
    </row>
    <row r="206" spans="1:46" ht="15.75">
      <c r="A206" s="486"/>
      <c r="B206" s="1920"/>
      <c r="C206" s="1921"/>
      <c r="D206" s="321"/>
      <c r="E206" s="327"/>
      <c r="F206" s="328"/>
      <c r="G206" s="328"/>
      <c r="H206" s="328"/>
      <c r="I206" s="329"/>
      <c r="J206" s="327"/>
      <c r="K206" s="328"/>
      <c r="L206" s="328"/>
      <c r="M206" s="328"/>
      <c r="N206" s="329"/>
      <c r="O206" s="327"/>
      <c r="P206" s="329"/>
      <c r="Q206" s="651"/>
      <c r="R206" s="653"/>
      <c r="S206" s="692"/>
      <c r="T206" s="693"/>
      <c r="U206" s="693"/>
      <c r="V206" s="694"/>
      <c r="W206" s="492"/>
      <c r="X206" s="4"/>
      <c r="Y206" s="4"/>
      <c r="Z206" s="4"/>
      <c r="AA206" s="4"/>
      <c r="AT206" s="4"/>
    </row>
    <row r="207" spans="1:46" ht="15.75">
      <c r="A207" s="486"/>
      <c r="B207" s="1920"/>
      <c r="C207" s="1921"/>
      <c r="D207" s="321"/>
      <c r="E207" s="327"/>
      <c r="F207" s="328"/>
      <c r="G207" s="328"/>
      <c r="H207" s="328"/>
      <c r="I207" s="329"/>
      <c r="J207" s="327"/>
      <c r="K207" s="328"/>
      <c r="L207" s="328"/>
      <c r="M207" s="328"/>
      <c r="N207" s="329"/>
      <c r="O207" s="327"/>
      <c r="P207" s="329"/>
      <c r="Q207" s="651"/>
      <c r="R207" s="653"/>
      <c r="S207" s="692"/>
      <c r="T207" s="693"/>
      <c r="U207" s="693"/>
      <c r="V207" s="694"/>
      <c r="W207" s="492"/>
      <c r="X207" s="4"/>
      <c r="Y207" s="4"/>
      <c r="Z207" s="4"/>
      <c r="AA207" s="4"/>
      <c r="AT207" s="4"/>
    </row>
    <row r="208" spans="1:46" ht="15.75">
      <c r="A208" s="486"/>
      <c r="B208" s="1920"/>
      <c r="C208" s="1921"/>
      <c r="D208" s="321"/>
      <c r="E208" s="327"/>
      <c r="F208" s="328"/>
      <c r="G208" s="328"/>
      <c r="H208" s="328"/>
      <c r="I208" s="329"/>
      <c r="J208" s="327"/>
      <c r="K208" s="328"/>
      <c r="L208" s="328"/>
      <c r="M208" s="328"/>
      <c r="N208" s="329"/>
      <c r="O208" s="327"/>
      <c r="P208" s="329"/>
      <c r="Q208" s="651"/>
      <c r="R208" s="653"/>
      <c r="S208" s="692"/>
      <c r="T208" s="693"/>
      <c r="U208" s="693"/>
      <c r="V208" s="694"/>
      <c r="W208" s="492"/>
      <c r="X208" s="4"/>
      <c r="Y208" s="4"/>
      <c r="Z208" s="4"/>
      <c r="AA208" s="4"/>
      <c r="AT208" s="4"/>
    </row>
    <row r="209" spans="1:46" ht="15.75">
      <c r="A209" s="486"/>
      <c r="B209" s="1920"/>
      <c r="C209" s="1921"/>
      <c r="D209" s="321"/>
      <c r="E209" s="327"/>
      <c r="F209" s="328"/>
      <c r="G209" s="328"/>
      <c r="H209" s="328"/>
      <c r="I209" s="329"/>
      <c r="J209" s="327"/>
      <c r="K209" s="328"/>
      <c r="L209" s="328"/>
      <c r="M209" s="328"/>
      <c r="N209" s="329"/>
      <c r="O209" s="327"/>
      <c r="P209" s="329"/>
      <c r="Q209" s="651"/>
      <c r="R209" s="653"/>
      <c r="S209" s="692"/>
      <c r="T209" s="693"/>
      <c r="U209" s="693"/>
      <c r="V209" s="694"/>
      <c r="W209" s="492"/>
      <c r="X209" s="4"/>
      <c r="Y209" s="4"/>
      <c r="Z209" s="4"/>
      <c r="AA209" s="4"/>
      <c r="AT209" s="4"/>
    </row>
    <row r="210" spans="1:46" ht="15.75">
      <c r="A210" s="486"/>
      <c r="B210" s="1920"/>
      <c r="C210" s="1921"/>
      <c r="D210" s="321"/>
      <c r="E210" s="327"/>
      <c r="F210" s="328"/>
      <c r="G210" s="328"/>
      <c r="H210" s="328"/>
      <c r="I210" s="329"/>
      <c r="J210" s="327"/>
      <c r="K210" s="328"/>
      <c r="L210" s="328"/>
      <c r="M210" s="328"/>
      <c r="N210" s="329"/>
      <c r="O210" s="327"/>
      <c r="P210" s="329"/>
      <c r="Q210" s="651"/>
      <c r="R210" s="653"/>
      <c r="S210" s="692"/>
      <c r="T210" s="693"/>
      <c r="U210" s="693"/>
      <c r="V210" s="694"/>
      <c r="W210" s="492"/>
      <c r="X210" s="4"/>
      <c r="Y210" s="4"/>
      <c r="Z210" s="4"/>
      <c r="AA210" s="4"/>
      <c r="AT210" s="4"/>
    </row>
    <row r="211" spans="1:46" ht="15.75">
      <c r="A211" s="486"/>
      <c r="B211" s="1920"/>
      <c r="C211" s="1921"/>
      <c r="D211" s="321"/>
      <c r="E211" s="327"/>
      <c r="F211" s="328"/>
      <c r="G211" s="328"/>
      <c r="H211" s="328"/>
      <c r="I211" s="329"/>
      <c r="J211" s="327"/>
      <c r="K211" s="328"/>
      <c r="L211" s="328"/>
      <c r="M211" s="328"/>
      <c r="N211" s="329"/>
      <c r="O211" s="327"/>
      <c r="P211" s="329"/>
      <c r="Q211" s="651"/>
      <c r="R211" s="653"/>
      <c r="S211" s="692"/>
      <c r="T211" s="653"/>
      <c r="U211" s="693"/>
      <c r="V211" s="694"/>
      <c r="W211" s="492"/>
      <c r="X211" s="4"/>
      <c r="Y211" s="4"/>
      <c r="Z211" s="4"/>
      <c r="AA211" s="4"/>
      <c r="AT211" s="4"/>
    </row>
    <row r="212" spans="1:46" ht="15.75">
      <c r="A212" s="486"/>
      <c r="B212" s="1920"/>
      <c r="C212" s="1921"/>
      <c r="D212" s="321"/>
      <c r="E212" s="327"/>
      <c r="F212" s="328"/>
      <c r="G212" s="328"/>
      <c r="H212" s="328"/>
      <c r="I212" s="329"/>
      <c r="J212" s="327"/>
      <c r="K212" s="328"/>
      <c r="L212" s="328"/>
      <c r="M212" s="328"/>
      <c r="N212" s="329"/>
      <c r="O212" s="327"/>
      <c r="P212" s="329"/>
      <c r="Q212" s="651"/>
      <c r="R212" s="653"/>
      <c r="S212" s="692"/>
      <c r="T212" s="653"/>
      <c r="U212" s="693"/>
      <c r="V212" s="694"/>
      <c r="W212" s="492"/>
      <c r="X212" s="4"/>
      <c r="Y212" s="4"/>
      <c r="Z212" s="4"/>
      <c r="AA212" s="4"/>
      <c r="AT212" s="4"/>
    </row>
    <row r="213" spans="1:46" ht="15.75">
      <c r="A213" s="486"/>
      <c r="B213" s="1920"/>
      <c r="C213" s="1921"/>
      <c r="D213" s="321"/>
      <c r="E213" s="327"/>
      <c r="F213" s="328"/>
      <c r="G213" s="328"/>
      <c r="H213" s="328"/>
      <c r="I213" s="329"/>
      <c r="J213" s="327"/>
      <c r="K213" s="328"/>
      <c r="L213" s="328"/>
      <c r="M213" s="328"/>
      <c r="N213" s="329"/>
      <c r="O213" s="327"/>
      <c r="P213" s="329"/>
      <c r="Q213" s="651"/>
      <c r="R213" s="653"/>
      <c r="S213" s="692"/>
      <c r="T213" s="653"/>
      <c r="U213" s="693"/>
      <c r="V213" s="694"/>
      <c r="W213" s="492"/>
      <c r="X213" s="4"/>
      <c r="Y213" s="4"/>
      <c r="Z213" s="4"/>
      <c r="AA213" s="4"/>
      <c r="AT213" s="4"/>
    </row>
    <row r="214" spans="1:46" ht="15.75">
      <c r="A214" s="486"/>
      <c r="B214" s="1920"/>
      <c r="C214" s="1921"/>
      <c r="D214" s="321"/>
      <c r="E214" s="327"/>
      <c r="F214" s="328"/>
      <c r="G214" s="415"/>
      <c r="H214" s="328"/>
      <c r="I214" s="329"/>
      <c r="J214" s="327"/>
      <c r="K214" s="328"/>
      <c r="L214" s="328"/>
      <c r="M214" s="328"/>
      <c r="N214" s="329"/>
      <c r="O214" s="327"/>
      <c r="P214" s="329"/>
      <c r="Q214" s="651"/>
      <c r="R214" s="653"/>
      <c r="S214" s="692"/>
      <c r="T214" s="653"/>
      <c r="U214" s="693"/>
      <c r="V214" s="694"/>
      <c r="W214" s="492"/>
      <c r="X214" s="4"/>
      <c r="Y214" s="4"/>
      <c r="Z214" s="4"/>
      <c r="AA214" s="4"/>
      <c r="AT214" s="4"/>
    </row>
    <row r="215" spans="1:46" ht="15.75">
      <c r="A215" s="486"/>
      <c r="B215" s="1920"/>
      <c r="C215" s="1921"/>
      <c r="D215" s="321"/>
      <c r="E215" s="327"/>
      <c r="F215" s="328"/>
      <c r="G215" s="328"/>
      <c r="H215" s="328"/>
      <c r="I215" s="329"/>
      <c r="J215" s="327"/>
      <c r="K215" s="328"/>
      <c r="L215" s="328"/>
      <c r="M215" s="328"/>
      <c r="N215" s="329"/>
      <c r="O215" s="327"/>
      <c r="P215" s="329"/>
      <c r="Q215" s="651"/>
      <c r="R215" s="653"/>
      <c r="S215" s="692"/>
      <c r="T215" s="653"/>
      <c r="U215" s="693"/>
      <c r="V215" s="694"/>
      <c r="W215" s="492"/>
      <c r="X215" s="4"/>
      <c r="Y215" s="4"/>
      <c r="Z215" s="4"/>
      <c r="AA215" s="4"/>
      <c r="AT215" s="4"/>
    </row>
    <row r="216" spans="1:46" ht="15.75">
      <c r="A216" s="486"/>
      <c r="B216" s="1920"/>
      <c r="C216" s="1921"/>
      <c r="D216" s="321"/>
      <c r="E216" s="327"/>
      <c r="F216" s="328"/>
      <c r="G216" s="328"/>
      <c r="H216" s="328"/>
      <c r="I216" s="329"/>
      <c r="J216" s="327"/>
      <c r="K216" s="328"/>
      <c r="L216" s="328"/>
      <c r="M216" s="328"/>
      <c r="N216" s="329"/>
      <c r="O216" s="327"/>
      <c r="P216" s="329"/>
      <c r="Q216" s="651"/>
      <c r="R216" s="653"/>
      <c r="S216" s="692"/>
      <c r="T216" s="653"/>
      <c r="U216" s="693"/>
      <c r="V216" s="694"/>
      <c r="W216" s="492"/>
      <c r="X216" s="4"/>
      <c r="Y216" s="4"/>
      <c r="Z216" s="4"/>
      <c r="AA216" s="4"/>
      <c r="AT216" s="4"/>
    </row>
    <row r="217" spans="1:46" ht="15.75">
      <c r="A217" s="486"/>
      <c r="B217" s="1920"/>
      <c r="C217" s="1921"/>
      <c r="D217" s="321"/>
      <c r="E217" s="327"/>
      <c r="F217" s="328"/>
      <c r="G217" s="328"/>
      <c r="H217" s="328"/>
      <c r="I217" s="329"/>
      <c r="J217" s="327"/>
      <c r="K217" s="328"/>
      <c r="L217" s="328"/>
      <c r="M217" s="328"/>
      <c r="N217" s="329"/>
      <c r="O217" s="327"/>
      <c r="P217" s="329"/>
      <c r="Q217" s="651"/>
      <c r="R217" s="653"/>
      <c r="S217" s="692"/>
      <c r="T217" s="653"/>
      <c r="U217" s="693"/>
      <c r="V217" s="694"/>
      <c r="W217" s="492"/>
      <c r="X217" s="4"/>
      <c r="Y217" s="4"/>
      <c r="Z217" s="4"/>
      <c r="AA217" s="4"/>
      <c r="AT217" s="4"/>
    </row>
    <row r="218" spans="1:46" ht="15.75">
      <c r="A218" s="486"/>
      <c r="B218" s="1920"/>
      <c r="C218" s="1921"/>
      <c r="D218" s="321"/>
      <c r="E218" s="327"/>
      <c r="F218" s="328"/>
      <c r="G218" s="328"/>
      <c r="H218" s="328"/>
      <c r="I218" s="329"/>
      <c r="J218" s="327"/>
      <c r="K218" s="328"/>
      <c r="L218" s="328"/>
      <c r="M218" s="328"/>
      <c r="N218" s="329"/>
      <c r="O218" s="327"/>
      <c r="P218" s="329"/>
      <c r="Q218" s="651"/>
      <c r="R218" s="653"/>
      <c r="S218" s="692"/>
      <c r="T218" s="653"/>
      <c r="U218" s="693"/>
      <c r="V218" s="694"/>
      <c r="W218" s="492"/>
      <c r="X218" s="4"/>
      <c r="Y218" s="4"/>
      <c r="Z218" s="4"/>
      <c r="AA218" s="4"/>
      <c r="AT218" s="4"/>
    </row>
    <row r="219" spans="1:46" ht="15.75">
      <c r="A219" s="486"/>
      <c r="B219" s="1920"/>
      <c r="C219" s="1921"/>
      <c r="D219" s="321"/>
      <c r="E219" s="327"/>
      <c r="F219" s="328"/>
      <c r="G219" s="328"/>
      <c r="H219" s="328"/>
      <c r="I219" s="329"/>
      <c r="J219" s="327"/>
      <c r="K219" s="328"/>
      <c r="L219" s="328"/>
      <c r="M219" s="328"/>
      <c r="N219" s="329"/>
      <c r="O219" s="327"/>
      <c r="P219" s="329"/>
      <c r="Q219" s="651"/>
      <c r="R219" s="653"/>
      <c r="S219" s="692"/>
      <c r="T219" s="653"/>
      <c r="U219" s="693"/>
      <c r="V219" s="694"/>
      <c r="W219" s="492"/>
      <c r="X219" s="4"/>
      <c r="Y219" s="4"/>
      <c r="Z219" s="4"/>
      <c r="AA219" s="4"/>
      <c r="AT219" s="4"/>
    </row>
    <row r="220" spans="1:46" ht="15.75">
      <c r="A220" s="486"/>
      <c r="B220" s="1920"/>
      <c r="C220" s="1921"/>
      <c r="D220" s="321"/>
      <c r="E220" s="327"/>
      <c r="F220" s="328"/>
      <c r="G220" s="328"/>
      <c r="H220" s="328"/>
      <c r="I220" s="329"/>
      <c r="J220" s="327"/>
      <c r="K220" s="328"/>
      <c r="L220" s="328"/>
      <c r="M220" s="328"/>
      <c r="N220" s="329"/>
      <c r="O220" s="327"/>
      <c r="P220" s="329"/>
      <c r="Q220" s="651"/>
      <c r="R220" s="653"/>
      <c r="S220" s="692"/>
      <c r="T220" s="653"/>
      <c r="U220" s="693"/>
      <c r="V220" s="694"/>
      <c r="W220" s="492"/>
      <c r="X220" s="4"/>
      <c r="Y220" s="4"/>
      <c r="Z220" s="4"/>
      <c r="AA220" s="4"/>
      <c r="AT220" s="4"/>
    </row>
    <row r="221" spans="1:46" ht="15.75">
      <c r="A221" s="486"/>
      <c r="B221" s="1920"/>
      <c r="C221" s="1921"/>
      <c r="D221" s="321"/>
      <c r="E221" s="327"/>
      <c r="F221" s="328"/>
      <c r="G221" s="328"/>
      <c r="H221" s="328"/>
      <c r="I221" s="329"/>
      <c r="J221" s="327"/>
      <c r="K221" s="328"/>
      <c r="L221" s="328"/>
      <c r="M221" s="328"/>
      <c r="N221" s="329"/>
      <c r="O221" s="327"/>
      <c r="P221" s="329"/>
      <c r="Q221" s="651"/>
      <c r="R221" s="653"/>
      <c r="S221" s="692"/>
      <c r="T221" s="653"/>
      <c r="U221" s="693"/>
      <c r="V221" s="694"/>
      <c r="W221" s="492"/>
      <c r="X221" s="4"/>
      <c r="Y221" s="4"/>
      <c r="Z221" s="4"/>
      <c r="AA221" s="4"/>
      <c r="AT221" s="4"/>
    </row>
    <row r="222" spans="1:46" ht="15.75">
      <c r="A222" s="486"/>
      <c r="B222" s="1920"/>
      <c r="C222" s="1921"/>
      <c r="D222" s="321"/>
      <c r="E222" s="327"/>
      <c r="F222" s="328"/>
      <c r="G222" s="328"/>
      <c r="H222" s="328"/>
      <c r="I222" s="329"/>
      <c r="J222" s="327"/>
      <c r="K222" s="328"/>
      <c r="L222" s="328"/>
      <c r="M222" s="328"/>
      <c r="N222" s="329"/>
      <c r="O222" s="327"/>
      <c r="P222" s="329"/>
      <c r="Q222" s="651"/>
      <c r="R222" s="653"/>
      <c r="S222" s="692"/>
      <c r="T222" s="653"/>
      <c r="U222" s="693"/>
      <c r="V222" s="694"/>
      <c r="W222" s="492"/>
      <c r="X222" s="4"/>
      <c r="Y222" s="4"/>
      <c r="Z222" s="4"/>
      <c r="AA222" s="4"/>
      <c r="AT222" s="4"/>
    </row>
    <row r="223" spans="1:46" ht="15.75">
      <c r="A223" s="486"/>
      <c r="B223" s="1920"/>
      <c r="C223" s="1921"/>
      <c r="D223" s="321"/>
      <c r="E223" s="327"/>
      <c r="F223" s="328"/>
      <c r="G223" s="328"/>
      <c r="H223" s="328"/>
      <c r="I223" s="329"/>
      <c r="J223" s="327"/>
      <c r="K223" s="328"/>
      <c r="L223" s="328"/>
      <c r="M223" s="328"/>
      <c r="N223" s="329"/>
      <c r="O223" s="327"/>
      <c r="P223" s="329"/>
      <c r="Q223" s="651"/>
      <c r="R223" s="653"/>
      <c r="S223" s="692"/>
      <c r="T223" s="653"/>
      <c r="U223" s="693"/>
      <c r="V223" s="694"/>
      <c r="W223" s="492"/>
      <c r="X223" s="4"/>
      <c r="Y223" s="4"/>
      <c r="Z223" s="4"/>
      <c r="AA223" s="4"/>
      <c r="AT223" s="4"/>
    </row>
    <row r="224" spans="1:46" ht="15.75">
      <c r="A224" s="486"/>
      <c r="B224" s="1920"/>
      <c r="C224" s="1921"/>
      <c r="D224" s="321"/>
      <c r="E224" s="327"/>
      <c r="F224" s="328"/>
      <c r="G224" s="328"/>
      <c r="H224" s="328"/>
      <c r="I224" s="329"/>
      <c r="J224" s="327"/>
      <c r="K224" s="328"/>
      <c r="L224" s="328"/>
      <c r="M224" s="328"/>
      <c r="N224" s="329"/>
      <c r="O224" s="327"/>
      <c r="P224" s="329"/>
      <c r="Q224" s="651"/>
      <c r="R224" s="653"/>
      <c r="S224" s="692"/>
      <c r="T224" s="653"/>
      <c r="U224" s="693"/>
      <c r="V224" s="694"/>
      <c r="W224" s="492"/>
      <c r="X224" s="4"/>
      <c r="Y224" s="4"/>
      <c r="Z224" s="4"/>
      <c r="AA224" s="4"/>
      <c r="AT224" s="4"/>
    </row>
    <row r="225" spans="1:46" ht="15.75">
      <c r="A225" s="486"/>
      <c r="B225" s="1920"/>
      <c r="C225" s="1921"/>
      <c r="D225" s="321"/>
      <c r="E225" s="327"/>
      <c r="F225" s="328"/>
      <c r="G225" s="328"/>
      <c r="H225" s="328"/>
      <c r="I225" s="329"/>
      <c r="J225" s="327"/>
      <c r="K225" s="328"/>
      <c r="L225" s="328"/>
      <c r="M225" s="328"/>
      <c r="N225" s="329"/>
      <c r="O225" s="327"/>
      <c r="P225" s="329"/>
      <c r="Q225" s="651"/>
      <c r="R225" s="653"/>
      <c r="S225" s="692"/>
      <c r="T225" s="653"/>
      <c r="U225" s="693"/>
      <c r="V225" s="694"/>
      <c r="W225" s="492"/>
      <c r="X225" s="4"/>
      <c r="Y225" s="4"/>
      <c r="Z225" s="4"/>
      <c r="AA225" s="4"/>
      <c r="AT225" s="4"/>
    </row>
    <row r="226" spans="1:46" ht="15.75">
      <c r="A226" s="486"/>
      <c r="B226" s="1920"/>
      <c r="C226" s="1921"/>
      <c r="D226" s="321"/>
      <c r="E226" s="327"/>
      <c r="F226" s="328"/>
      <c r="G226" s="328"/>
      <c r="H226" s="328"/>
      <c r="I226" s="329"/>
      <c r="J226" s="327"/>
      <c r="K226" s="328"/>
      <c r="L226" s="328"/>
      <c r="M226" s="328"/>
      <c r="N226" s="329"/>
      <c r="O226" s="327"/>
      <c r="P226" s="329"/>
      <c r="Q226" s="651"/>
      <c r="R226" s="653"/>
      <c r="S226" s="692"/>
      <c r="T226" s="653"/>
      <c r="U226" s="693"/>
      <c r="V226" s="694"/>
      <c r="W226" s="492"/>
      <c r="X226" s="4"/>
      <c r="Y226" s="4"/>
      <c r="Z226" s="4"/>
      <c r="AA226" s="4"/>
      <c r="AT226" s="4"/>
    </row>
    <row r="227" spans="1:46" ht="15.75">
      <c r="A227" s="486"/>
      <c r="B227" s="1920"/>
      <c r="C227" s="1921"/>
      <c r="D227" s="201"/>
      <c r="E227" s="194"/>
      <c r="F227" s="192"/>
      <c r="G227" s="192"/>
      <c r="H227" s="192"/>
      <c r="I227" s="193"/>
      <c r="J227" s="327"/>
      <c r="K227" s="328"/>
      <c r="L227" s="328"/>
      <c r="M227" s="328"/>
      <c r="N227" s="329"/>
      <c r="O227" s="327"/>
      <c r="P227" s="329"/>
      <c r="Q227" s="651"/>
      <c r="R227" s="653"/>
      <c r="S227" s="692"/>
      <c r="T227" s="653"/>
      <c r="U227" s="653"/>
      <c r="V227" s="694"/>
      <c r="W227" s="492"/>
      <c r="X227" s="4"/>
      <c r="Y227" s="4"/>
      <c r="Z227" s="4"/>
      <c r="AA227" s="4"/>
      <c r="AT227" s="4"/>
    </row>
    <row r="228" spans="1:46" ht="15.75">
      <c r="A228" s="486"/>
      <c r="B228" s="1920"/>
      <c r="C228" s="1921"/>
      <c r="D228" s="201"/>
      <c r="E228" s="194"/>
      <c r="F228" s="192"/>
      <c r="G228" s="192"/>
      <c r="H228" s="192"/>
      <c r="I228" s="193"/>
      <c r="J228" s="327"/>
      <c r="K228" s="328"/>
      <c r="L228" s="328"/>
      <c r="M228" s="328"/>
      <c r="N228" s="329"/>
      <c r="O228" s="327"/>
      <c r="P228" s="329"/>
      <c r="Q228" s="651"/>
      <c r="R228" s="653"/>
      <c r="S228" s="692"/>
      <c r="T228" s="653"/>
      <c r="U228" s="653"/>
      <c r="V228" s="694"/>
      <c r="W228" s="492"/>
      <c r="X228" s="4"/>
      <c r="Y228" s="4"/>
      <c r="Z228" s="4"/>
      <c r="AA228" s="4"/>
      <c r="AT228" s="4"/>
    </row>
    <row r="229" spans="1:46" ht="15.75">
      <c r="A229" s="486"/>
      <c r="B229" s="1920"/>
      <c r="C229" s="1921"/>
      <c r="D229" s="201"/>
      <c r="E229" s="194"/>
      <c r="F229" s="192"/>
      <c r="G229" s="192"/>
      <c r="H229" s="192"/>
      <c r="I229" s="193"/>
      <c r="J229" s="327"/>
      <c r="K229" s="328"/>
      <c r="L229" s="328"/>
      <c r="M229" s="328"/>
      <c r="N229" s="329"/>
      <c r="O229" s="327"/>
      <c r="P229" s="329"/>
      <c r="Q229" s="651"/>
      <c r="R229" s="648"/>
      <c r="S229" s="692"/>
      <c r="T229" s="648"/>
      <c r="U229" s="648"/>
      <c r="V229" s="694"/>
      <c r="W229" s="492"/>
      <c r="X229" s="4"/>
      <c r="Y229" s="4"/>
      <c r="Z229" s="4"/>
      <c r="AA229" s="4"/>
      <c r="AT229" s="4"/>
    </row>
    <row r="230" spans="1:46" ht="15.75">
      <c r="A230" s="486"/>
      <c r="B230" s="1920"/>
      <c r="C230" s="1921"/>
      <c r="D230" s="201"/>
      <c r="E230" s="194"/>
      <c r="F230" s="192"/>
      <c r="G230" s="192"/>
      <c r="H230" s="192"/>
      <c r="I230" s="193"/>
      <c r="J230" s="327"/>
      <c r="K230" s="328"/>
      <c r="L230" s="328"/>
      <c r="M230" s="328"/>
      <c r="N230" s="329"/>
      <c r="O230" s="327"/>
      <c r="P230" s="329"/>
      <c r="Q230" s="651"/>
      <c r="R230" s="648"/>
      <c r="S230" s="692"/>
      <c r="T230" s="648"/>
      <c r="U230" s="648"/>
      <c r="V230" s="694"/>
      <c r="W230" s="492"/>
      <c r="X230" s="4"/>
      <c r="Y230" s="4"/>
      <c r="Z230" s="4"/>
      <c r="AA230" s="4"/>
      <c r="AT230" s="4"/>
    </row>
    <row r="231" spans="1:46" ht="15.75">
      <c r="A231" s="486"/>
      <c r="B231" s="1920"/>
      <c r="C231" s="1921"/>
      <c r="D231" s="201"/>
      <c r="E231" s="194"/>
      <c r="F231" s="192"/>
      <c r="G231" s="192"/>
      <c r="H231" s="192"/>
      <c r="I231" s="193"/>
      <c r="J231" s="327"/>
      <c r="K231" s="328"/>
      <c r="L231" s="328"/>
      <c r="M231" s="328"/>
      <c r="N231" s="329"/>
      <c r="O231" s="327"/>
      <c r="P231" s="329"/>
      <c r="Q231" s="651"/>
      <c r="R231" s="648"/>
      <c r="S231" s="692"/>
      <c r="T231" s="648"/>
      <c r="U231" s="648"/>
      <c r="V231" s="694"/>
      <c r="W231" s="492"/>
      <c r="X231" s="4"/>
      <c r="Y231" s="4"/>
      <c r="Z231" s="4"/>
      <c r="AA231" s="4"/>
      <c r="AT231" s="4"/>
    </row>
    <row r="232" spans="1:46" ht="15.75">
      <c r="A232" s="486"/>
      <c r="B232" s="1920"/>
      <c r="C232" s="1921"/>
      <c r="D232" s="201"/>
      <c r="E232" s="194"/>
      <c r="F232" s="192"/>
      <c r="G232" s="192"/>
      <c r="H232" s="192"/>
      <c r="I232" s="193"/>
      <c r="J232" s="327"/>
      <c r="K232" s="328"/>
      <c r="L232" s="328"/>
      <c r="M232" s="328"/>
      <c r="N232" s="329"/>
      <c r="O232" s="327"/>
      <c r="P232" s="329"/>
      <c r="Q232" s="651"/>
      <c r="R232" s="648"/>
      <c r="S232" s="692"/>
      <c r="T232" s="648"/>
      <c r="U232" s="648"/>
      <c r="V232" s="694"/>
      <c r="W232" s="492"/>
      <c r="X232" s="4"/>
      <c r="Y232" s="4"/>
      <c r="Z232" s="4"/>
      <c r="AA232" s="4"/>
      <c r="AT232" s="4"/>
    </row>
    <row r="233" spans="1:46" ht="15.75">
      <c r="A233" s="486"/>
      <c r="B233" s="1920"/>
      <c r="C233" s="1921"/>
      <c r="D233" s="202"/>
      <c r="E233" s="175"/>
      <c r="F233" s="176"/>
      <c r="G233" s="176"/>
      <c r="H233" s="176"/>
      <c r="I233" s="177"/>
      <c r="J233" s="331"/>
      <c r="K233" s="332"/>
      <c r="L233" s="332"/>
      <c r="M233" s="332"/>
      <c r="N233" s="333"/>
      <c r="O233" s="331"/>
      <c r="P233" s="333"/>
      <c r="Q233" s="651"/>
      <c r="R233" s="648"/>
      <c r="S233" s="692"/>
      <c r="T233" s="648"/>
      <c r="U233" s="648"/>
      <c r="V233" s="694"/>
      <c r="W233" s="492"/>
      <c r="X233" s="4"/>
      <c r="Y233" s="4"/>
      <c r="AN233" s="4"/>
    </row>
    <row r="234" spans="1:46" ht="15.75">
      <c r="A234" s="486"/>
      <c r="B234" s="1920"/>
      <c r="C234" s="1921"/>
      <c r="D234" s="239"/>
      <c r="E234" s="175"/>
      <c r="F234" s="176"/>
      <c r="G234" s="176"/>
      <c r="H234" s="176"/>
      <c r="I234" s="177"/>
      <c r="J234" s="337"/>
      <c r="K234" s="410"/>
      <c r="L234" s="410"/>
      <c r="M234" s="410"/>
      <c r="N234" s="339"/>
      <c r="O234" s="337"/>
      <c r="P234" s="339"/>
      <c r="Q234" s="651"/>
      <c r="R234" s="648"/>
      <c r="S234" s="692"/>
      <c r="T234" s="648"/>
      <c r="U234" s="648"/>
      <c r="V234" s="694"/>
      <c r="W234" s="492"/>
      <c r="X234" s="4"/>
      <c r="Y234" s="4"/>
      <c r="AN234" s="4"/>
    </row>
    <row r="235" spans="1:46" ht="15.75">
      <c r="A235" s="486"/>
      <c r="B235" s="1920"/>
      <c r="C235" s="1921"/>
      <c r="D235" s="239"/>
      <c r="E235" s="175"/>
      <c r="F235" s="176"/>
      <c r="G235" s="176"/>
      <c r="H235" s="176"/>
      <c r="I235" s="177"/>
      <c r="J235" s="337"/>
      <c r="K235" s="410"/>
      <c r="L235" s="410"/>
      <c r="M235" s="410"/>
      <c r="N235" s="339"/>
      <c r="O235" s="337"/>
      <c r="P235" s="339"/>
      <c r="Q235" s="651"/>
      <c r="R235" s="648"/>
      <c r="S235" s="692"/>
      <c r="T235" s="648"/>
      <c r="U235" s="648"/>
      <c r="V235" s="694"/>
      <c r="W235" s="492"/>
      <c r="X235" s="4"/>
      <c r="Y235" s="4"/>
      <c r="AN235" s="4"/>
    </row>
    <row r="236" spans="1:46" ht="15.75">
      <c r="A236" s="486"/>
      <c r="B236" s="1920"/>
      <c r="C236" s="1921"/>
      <c r="D236" s="239"/>
      <c r="E236" s="175"/>
      <c r="F236" s="176"/>
      <c r="G236" s="176"/>
      <c r="H236" s="176"/>
      <c r="I236" s="177"/>
      <c r="J236" s="337"/>
      <c r="K236" s="410"/>
      <c r="L236" s="410"/>
      <c r="M236" s="410"/>
      <c r="N236" s="339"/>
      <c r="O236" s="337"/>
      <c r="P236" s="339"/>
      <c r="Q236" s="651"/>
      <c r="R236" s="648"/>
      <c r="S236" s="692"/>
      <c r="T236" s="648"/>
      <c r="U236" s="648"/>
      <c r="V236" s="694"/>
      <c r="W236" s="492"/>
      <c r="X236" s="4"/>
      <c r="Y236" s="4"/>
      <c r="AN236" s="4"/>
    </row>
    <row r="237" spans="1:46" ht="15.75">
      <c r="A237" s="486"/>
      <c r="B237" s="1920"/>
      <c r="C237" s="1921"/>
      <c r="D237" s="239"/>
      <c r="E237" s="175"/>
      <c r="F237" s="176"/>
      <c r="G237" s="176"/>
      <c r="H237" s="176"/>
      <c r="I237" s="177"/>
      <c r="J237" s="337"/>
      <c r="K237" s="410"/>
      <c r="L237" s="410"/>
      <c r="M237" s="410"/>
      <c r="N237" s="339"/>
      <c r="O237" s="337"/>
      <c r="P237" s="339"/>
      <c r="Q237" s="651"/>
      <c r="R237" s="648"/>
      <c r="S237" s="692"/>
      <c r="T237" s="648"/>
      <c r="U237" s="648"/>
      <c r="V237" s="694"/>
      <c r="W237" s="492"/>
      <c r="X237" s="4"/>
      <c r="Y237" s="4"/>
      <c r="AN237" s="4"/>
    </row>
    <row r="238" spans="1:46" ht="15.75">
      <c r="A238" s="486"/>
      <c r="B238" s="1920"/>
      <c r="C238" s="1921"/>
      <c r="D238" s="239"/>
      <c r="E238" s="175"/>
      <c r="F238" s="176"/>
      <c r="G238" s="176"/>
      <c r="H238" s="176"/>
      <c r="I238" s="177"/>
      <c r="J238" s="337"/>
      <c r="K238" s="410"/>
      <c r="L238" s="410"/>
      <c r="M238" s="410"/>
      <c r="N238" s="339"/>
      <c r="O238" s="337"/>
      <c r="P238" s="339"/>
      <c r="Q238" s="651"/>
      <c r="R238" s="648"/>
      <c r="S238" s="692"/>
      <c r="T238" s="648"/>
      <c r="U238" s="648"/>
      <c r="V238" s="694"/>
      <c r="W238" s="492"/>
      <c r="X238" s="4"/>
      <c r="Y238" s="4"/>
      <c r="AN238" s="4"/>
    </row>
    <row r="239" spans="1:46" ht="15.75">
      <c r="A239" s="486"/>
      <c r="B239" s="1920"/>
      <c r="C239" s="1921"/>
      <c r="D239" s="239"/>
      <c r="E239" s="175"/>
      <c r="F239" s="176"/>
      <c r="G239" s="176"/>
      <c r="H239" s="176"/>
      <c r="I239" s="177"/>
      <c r="J239" s="337"/>
      <c r="K239" s="410"/>
      <c r="L239" s="410"/>
      <c r="M239" s="410"/>
      <c r="N239" s="339"/>
      <c r="O239" s="337"/>
      <c r="P239" s="339"/>
      <c r="Q239" s="651"/>
      <c r="R239" s="648"/>
      <c r="S239" s="692"/>
      <c r="T239" s="648"/>
      <c r="U239" s="648"/>
      <c r="V239" s="694"/>
      <c r="W239" s="492"/>
      <c r="X239" s="4"/>
      <c r="Y239" s="4"/>
      <c r="AN239" s="4"/>
    </row>
    <row r="240" spans="1:46" ht="15.75">
      <c r="A240" s="486"/>
      <c r="B240" s="1920"/>
      <c r="C240" s="1921"/>
      <c r="D240" s="239"/>
      <c r="E240" s="175"/>
      <c r="F240" s="176"/>
      <c r="G240" s="176"/>
      <c r="H240" s="176"/>
      <c r="I240" s="177"/>
      <c r="J240" s="337"/>
      <c r="K240" s="410"/>
      <c r="L240" s="410"/>
      <c r="M240" s="410"/>
      <c r="N240" s="339"/>
      <c r="O240" s="337"/>
      <c r="P240" s="339"/>
      <c r="Q240" s="651"/>
      <c r="R240" s="648"/>
      <c r="S240" s="692"/>
      <c r="T240" s="648"/>
      <c r="U240" s="648"/>
      <c r="V240" s="694"/>
      <c r="W240" s="492"/>
      <c r="X240" s="4"/>
      <c r="Y240" s="4"/>
      <c r="AN240" s="4"/>
    </row>
    <row r="241" spans="1:40" ht="15.75">
      <c r="A241" s="486"/>
      <c r="B241" s="1920"/>
      <c r="C241" s="1921"/>
      <c r="D241" s="239"/>
      <c r="E241" s="175"/>
      <c r="F241" s="176"/>
      <c r="G241" s="176"/>
      <c r="H241" s="176"/>
      <c r="I241" s="177"/>
      <c r="J241" s="337"/>
      <c r="K241" s="410"/>
      <c r="L241" s="410"/>
      <c r="M241" s="410"/>
      <c r="N241" s="339"/>
      <c r="O241" s="337"/>
      <c r="P241" s="339"/>
      <c r="Q241" s="651"/>
      <c r="R241" s="648"/>
      <c r="S241" s="692"/>
      <c r="T241" s="648"/>
      <c r="U241" s="648"/>
      <c r="V241" s="694"/>
      <c r="W241" s="492"/>
      <c r="X241" s="4"/>
      <c r="Y241" s="4"/>
      <c r="AN241" s="4"/>
    </row>
    <row r="242" spans="1:40" ht="15.75">
      <c r="A242" s="486"/>
      <c r="B242" s="1920"/>
      <c r="C242" s="1921"/>
      <c r="D242" s="239"/>
      <c r="E242" s="175"/>
      <c r="F242" s="176"/>
      <c r="G242" s="176"/>
      <c r="H242" s="176"/>
      <c r="I242" s="177"/>
      <c r="J242" s="337"/>
      <c r="K242" s="410"/>
      <c r="L242" s="410"/>
      <c r="M242" s="410"/>
      <c r="N242" s="339"/>
      <c r="O242" s="337"/>
      <c r="P242" s="339"/>
      <c r="Q242" s="651"/>
      <c r="R242" s="648"/>
      <c r="S242" s="692"/>
      <c r="T242" s="648"/>
      <c r="U242" s="648"/>
      <c r="V242" s="694"/>
      <c r="W242" s="492"/>
      <c r="X242" s="4"/>
      <c r="Y242" s="4"/>
      <c r="AN242" s="4"/>
    </row>
    <row r="243" spans="1:40" ht="15.75">
      <c r="A243" s="486"/>
      <c r="B243" s="1920"/>
      <c r="C243" s="1921"/>
      <c r="D243" s="239"/>
      <c r="E243" s="175"/>
      <c r="F243" s="176"/>
      <c r="G243" s="176"/>
      <c r="H243" s="176"/>
      <c r="I243" s="177"/>
      <c r="J243" s="337"/>
      <c r="K243" s="410"/>
      <c r="L243" s="410"/>
      <c r="M243" s="410"/>
      <c r="N243" s="339"/>
      <c r="O243" s="337"/>
      <c r="P243" s="339"/>
      <c r="Q243" s="651"/>
      <c r="R243" s="648"/>
      <c r="S243" s="692"/>
      <c r="T243" s="648"/>
      <c r="U243" s="648"/>
      <c r="V243" s="694"/>
      <c r="W243" s="492"/>
      <c r="X243" s="4"/>
      <c r="Y243" s="4"/>
      <c r="AN243" s="4"/>
    </row>
    <row r="244" spans="1:40" ht="15.75">
      <c r="A244" s="463"/>
      <c r="B244" s="1920"/>
      <c r="C244" s="1921"/>
      <c r="D244" s="239"/>
      <c r="E244" s="175"/>
      <c r="F244" s="176"/>
      <c r="G244" s="176"/>
      <c r="H244" s="176"/>
      <c r="I244" s="177"/>
      <c r="J244" s="337"/>
      <c r="K244" s="410"/>
      <c r="L244" s="410"/>
      <c r="M244" s="410"/>
      <c r="N244" s="339"/>
      <c r="O244" s="337"/>
      <c r="P244" s="339"/>
      <c r="Q244" s="651"/>
      <c r="R244" s="648"/>
      <c r="S244" s="692"/>
      <c r="T244" s="648"/>
      <c r="U244" s="648"/>
      <c r="V244" s="694"/>
      <c r="W244" s="492"/>
      <c r="X244" s="4"/>
      <c r="Y244" s="4"/>
      <c r="AN244" s="4"/>
    </row>
    <row r="245" spans="1:40" ht="15.75">
      <c r="A245" s="463"/>
      <c r="B245" s="1920"/>
      <c r="C245" s="1921"/>
      <c r="D245" s="239"/>
      <c r="E245" s="175"/>
      <c r="F245" s="176"/>
      <c r="G245" s="176"/>
      <c r="H245" s="176"/>
      <c r="I245" s="177"/>
      <c r="J245" s="337"/>
      <c r="K245" s="410"/>
      <c r="L245" s="410"/>
      <c r="M245" s="410"/>
      <c r="N245" s="339"/>
      <c r="O245" s="337"/>
      <c r="P245" s="339"/>
      <c r="Q245" s="651"/>
      <c r="R245" s="648"/>
      <c r="S245" s="692"/>
      <c r="T245" s="648"/>
      <c r="U245" s="648"/>
      <c r="V245" s="694"/>
      <c r="W245" s="492"/>
      <c r="X245" s="4"/>
      <c r="Y245" s="4"/>
      <c r="AN245" s="4"/>
    </row>
    <row r="246" spans="1:40" ht="15.75">
      <c r="A246" s="409"/>
      <c r="B246" s="2156"/>
      <c r="C246" s="2157"/>
      <c r="D246" s="239"/>
      <c r="E246" s="175"/>
      <c r="F246" s="176"/>
      <c r="G246" s="176"/>
      <c r="H246" s="176"/>
      <c r="I246" s="177"/>
      <c r="J246" s="337"/>
      <c r="K246" s="410"/>
      <c r="L246" s="410"/>
      <c r="M246" s="410"/>
      <c r="N246" s="339"/>
      <c r="O246" s="337"/>
      <c r="P246" s="339"/>
      <c r="Q246" s="651"/>
      <c r="R246" s="648"/>
      <c r="S246" s="681"/>
      <c r="T246" s="648"/>
      <c r="U246" s="648"/>
      <c r="V246" s="681"/>
      <c r="W246" s="492"/>
      <c r="X246" s="4"/>
      <c r="Y246" s="4"/>
      <c r="AN246" s="4"/>
    </row>
    <row r="247" spans="1:40" ht="15.75">
      <c r="A247" s="409"/>
      <c r="B247" s="2156"/>
      <c r="C247" s="2157"/>
      <c r="D247" s="239"/>
      <c r="E247" s="175"/>
      <c r="F247" s="176"/>
      <c r="G247" s="176"/>
      <c r="H247" s="176"/>
      <c r="I247" s="177"/>
      <c r="J247" s="337"/>
      <c r="K247" s="410"/>
      <c r="L247" s="410"/>
      <c r="M247" s="410"/>
      <c r="N247" s="339"/>
      <c r="O247" s="337"/>
      <c r="P247" s="339"/>
      <c r="Q247" s="651"/>
      <c r="R247" s="648"/>
      <c r="S247" s="681"/>
      <c r="T247" s="648"/>
      <c r="U247" s="648"/>
      <c r="V247" s="681"/>
      <c r="W247" s="492"/>
      <c r="X247" s="4"/>
      <c r="Y247" s="4"/>
      <c r="AN247" s="4"/>
    </row>
    <row r="248" spans="1:40" ht="15.75" thickBot="1">
      <c r="A248" s="211"/>
      <c r="B248" s="2154"/>
      <c r="C248" s="2155"/>
      <c r="D248" s="213"/>
      <c r="E248" s="570"/>
      <c r="F248" s="400"/>
      <c r="G248" s="400"/>
      <c r="H248" s="400"/>
      <c r="I248" s="568"/>
      <c r="J248" s="217"/>
      <c r="K248" s="218"/>
      <c r="L248" s="218"/>
      <c r="M248" s="218"/>
      <c r="N248" s="219"/>
      <c r="O248" s="217"/>
      <c r="P248" s="219"/>
      <c r="Q248" s="317"/>
      <c r="R248" s="591"/>
      <c r="S248" s="695"/>
      <c r="T248" s="591"/>
      <c r="U248" s="591"/>
      <c r="V248" s="695"/>
      <c r="W248" s="594"/>
      <c r="X248" s="4"/>
      <c r="Y248" s="4"/>
      <c r="AN248" s="4"/>
    </row>
    <row r="249" spans="1:40">
      <c r="A249" s="125"/>
      <c r="B249" s="125"/>
      <c r="C249" s="125"/>
      <c r="D249" s="12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40" ht="19.5" customHeight="1">
      <c r="A250" s="125"/>
      <c r="B250" s="125"/>
      <c r="C250" s="125"/>
      <c r="D250" s="27" t="s">
        <v>74</v>
      </c>
      <c r="E250" s="50">
        <f t="shared" ref="E250:W250" si="7">SUM(E43:E248)</f>
        <v>10</v>
      </c>
      <c r="F250" s="50">
        <f t="shared" si="7"/>
        <v>93</v>
      </c>
      <c r="G250" s="50">
        <f t="shared" si="7"/>
        <v>91</v>
      </c>
      <c r="H250" s="50">
        <f t="shared" si="7"/>
        <v>0</v>
      </c>
      <c r="I250" s="50">
        <f t="shared" si="7"/>
        <v>2</v>
      </c>
      <c r="J250" s="50">
        <f t="shared" si="7"/>
        <v>173</v>
      </c>
      <c r="K250" s="50">
        <f t="shared" si="7"/>
        <v>2121</v>
      </c>
      <c r="L250" s="50">
        <f t="shared" si="7"/>
        <v>1314</v>
      </c>
      <c r="M250" s="50">
        <f t="shared" si="7"/>
        <v>53</v>
      </c>
      <c r="N250" s="50">
        <f t="shared" si="7"/>
        <v>754</v>
      </c>
      <c r="O250" s="50">
        <f t="shared" si="7"/>
        <v>510</v>
      </c>
      <c r="P250" s="50">
        <f t="shared" si="7"/>
        <v>1704</v>
      </c>
      <c r="Q250" s="50">
        <f t="shared" si="7"/>
        <v>149</v>
      </c>
      <c r="R250" s="50">
        <f t="shared" si="7"/>
        <v>244</v>
      </c>
      <c r="S250" s="50">
        <f t="shared" si="7"/>
        <v>633</v>
      </c>
      <c r="T250" s="50">
        <f t="shared" si="7"/>
        <v>616</v>
      </c>
      <c r="U250" s="50">
        <f t="shared" si="7"/>
        <v>395</v>
      </c>
      <c r="V250" s="50">
        <f t="shared" si="7"/>
        <v>152</v>
      </c>
      <c r="W250" s="50">
        <f t="shared" si="7"/>
        <v>25</v>
      </c>
      <c r="X250" s="4"/>
      <c r="Y250" s="4"/>
    </row>
    <row r="251" spans="1:40"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40" customFormat="1" ht="30">
      <c r="D252" s="1869" t="s">
        <v>95</v>
      </c>
      <c r="E252" s="706" t="s">
        <v>98</v>
      </c>
      <c r="F252" s="706" t="s">
        <v>72</v>
      </c>
      <c r="G252" s="706" t="s">
        <v>99</v>
      </c>
      <c r="H252" s="706" t="s">
        <v>70</v>
      </c>
      <c r="I252" s="706" t="s">
        <v>71</v>
      </c>
      <c r="J252" s="707" t="s">
        <v>100</v>
      </c>
      <c r="K252" s="706" t="s">
        <v>101</v>
      </c>
      <c r="L252" s="708" t="s">
        <v>197</v>
      </c>
      <c r="M252" s="708" t="s">
        <v>198</v>
      </c>
      <c r="N252" s="708" t="s">
        <v>199</v>
      </c>
      <c r="O252" s="708" t="s">
        <v>200</v>
      </c>
      <c r="P252" s="708" t="s">
        <v>201</v>
      </c>
      <c r="Q252" s="709" t="s">
        <v>202</v>
      </c>
      <c r="R252" s="709" t="s">
        <v>203</v>
      </c>
    </row>
    <row r="253" spans="1:40" customFormat="1" ht="15" customHeight="1">
      <c r="D253" s="1870"/>
      <c r="E253" s="659">
        <f>SUM(E250,J250,E38,J38)</f>
        <v>183</v>
      </c>
      <c r="F253" s="659">
        <f>SUM(F250+K250+F38+K38+O38+S38+AG38)</f>
        <v>2214</v>
      </c>
      <c r="G253" s="659">
        <f t="shared" ref="G253:I253" si="8">SUM(G250+L250+G38+L38+P38+T38+AH38)</f>
        <v>1405</v>
      </c>
      <c r="H253" s="659">
        <f t="shared" si="8"/>
        <v>53</v>
      </c>
      <c r="I253" s="659">
        <f t="shared" si="8"/>
        <v>756</v>
      </c>
      <c r="J253" s="659">
        <f>SUM(O250+W38+AK38)</f>
        <v>510</v>
      </c>
      <c r="K253" s="659">
        <f t="shared" ref="K253:R253" si="9">SUM(P250+X38+AL38)</f>
        <v>1704</v>
      </c>
      <c r="L253" s="659">
        <f t="shared" si="9"/>
        <v>149</v>
      </c>
      <c r="M253" s="659">
        <f t="shared" si="9"/>
        <v>244</v>
      </c>
      <c r="N253" s="659">
        <f t="shared" si="9"/>
        <v>633</v>
      </c>
      <c r="O253" s="659">
        <f t="shared" si="9"/>
        <v>616</v>
      </c>
      <c r="P253" s="659">
        <f t="shared" si="9"/>
        <v>395</v>
      </c>
      <c r="Q253" s="659">
        <f t="shared" si="9"/>
        <v>152</v>
      </c>
      <c r="R253" s="659">
        <f t="shared" si="9"/>
        <v>25</v>
      </c>
    </row>
    <row r="254" spans="1:40"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40"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40">
      <c r="A256" s="1" t="s">
        <v>103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32"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32">
      <c r="A258" s="1" t="s">
        <v>104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32" ht="15.75">
      <c r="AF259" s="110"/>
    </row>
    <row r="265" spans="1:32" ht="15.75">
      <c r="AF265" s="110"/>
    </row>
    <row r="270" spans="1:32" ht="15.75">
      <c r="AF270" s="110"/>
    </row>
    <row r="277" spans="32:32" ht="15.75">
      <c r="AF277" s="110"/>
    </row>
    <row r="283" spans="32:32" ht="15.75">
      <c r="AF283" s="110"/>
    </row>
    <row r="336" spans="36:36">
      <c r="AJ336" s="4"/>
    </row>
    <row r="337" spans="36:36">
      <c r="AJ337" s="4"/>
    </row>
    <row r="338" spans="36:36">
      <c r="AJ338" s="4"/>
    </row>
    <row r="339" spans="36:36">
      <c r="AJ339" s="4"/>
    </row>
    <row r="340" spans="36:36">
      <c r="AJ340" s="4"/>
    </row>
    <row r="341" spans="36:36">
      <c r="AJ341" s="4"/>
    </row>
    <row r="342" spans="36:36">
      <c r="AJ342" s="4"/>
    </row>
    <row r="343" spans="36:36">
      <c r="AJ343" s="4"/>
    </row>
    <row r="344" spans="36:36">
      <c r="AJ344" s="4"/>
    </row>
    <row r="345" spans="36:36">
      <c r="AJ345" s="4"/>
    </row>
    <row r="346" spans="36:36">
      <c r="AJ346" s="4"/>
    </row>
    <row r="347" spans="36:36">
      <c r="AJ347" s="4"/>
    </row>
    <row r="348" spans="36:36">
      <c r="AJ348" s="4"/>
    </row>
    <row r="349" spans="36:36">
      <c r="AJ349" s="4"/>
    </row>
    <row r="350" spans="36:36">
      <c r="AJ350" s="4"/>
    </row>
    <row r="351" spans="36:36">
      <c r="AJ351" s="4"/>
    </row>
    <row r="352" spans="36:36">
      <c r="AJ352" s="4"/>
    </row>
    <row r="353" spans="36:36">
      <c r="AJ353" s="4"/>
    </row>
    <row r="354" spans="36:36">
      <c r="AJ354" s="4"/>
    </row>
    <row r="355" spans="36:36">
      <c r="AJ355" s="4"/>
    </row>
    <row r="356" spans="36:36">
      <c r="AJ356" s="4"/>
    </row>
    <row r="357" spans="36:36">
      <c r="AJ357" s="4"/>
    </row>
    <row r="358" spans="36:36">
      <c r="AJ358" s="4"/>
    </row>
    <row r="359" spans="36:36">
      <c r="AJ359" s="4"/>
    </row>
    <row r="360" spans="36:36">
      <c r="AJ360" s="4"/>
    </row>
    <row r="361" spans="36:36">
      <c r="AJ361" s="4"/>
    </row>
    <row r="362" spans="36:36">
      <c r="AJ362" s="4"/>
    </row>
    <row r="363" spans="36:36">
      <c r="AJ363" s="4"/>
    </row>
    <row r="364" spans="36:36">
      <c r="AJ364" s="4"/>
    </row>
    <row r="365" spans="36:36">
      <c r="AJ365" s="4"/>
    </row>
    <row r="366" spans="36:36">
      <c r="AJ366" s="4"/>
    </row>
    <row r="367" spans="36:36">
      <c r="AJ367" s="4"/>
    </row>
    <row r="368" spans="36:36">
      <c r="AJ368" s="4"/>
    </row>
  </sheetData>
  <sheetProtection algorithmName="SHA-512" hashValue="eX/1YD02I/vbGodJTkw5TNmOe6gceF1h/XzgiZ6jc3y+W6CrlSKterN+d4HS1ju2aLTwcOnNnbqZP4ZB0MsCZg==" saltValue="ESGZx2JRMoxrBkp6PXSwEg==" spinCount="100000" sheet="1" formatCells="0" formatRows="0" selectLockedCells="1"/>
  <mergeCells count="284">
    <mergeCell ref="AP31:AP35"/>
    <mergeCell ref="AQ31:AQ35"/>
    <mergeCell ref="AR31:AR35"/>
    <mergeCell ref="AS31:AS35"/>
    <mergeCell ref="AG31:AG35"/>
    <mergeCell ref="AH31:AH35"/>
    <mergeCell ref="AI31:AI35"/>
    <mergeCell ref="AJ31:AJ35"/>
    <mergeCell ref="AK31:AK35"/>
    <mergeCell ref="AL31:AL35"/>
    <mergeCell ref="AM31:AM35"/>
    <mergeCell ref="AN31:AN35"/>
    <mergeCell ref="AO31:AO35"/>
    <mergeCell ref="AR11:AR21"/>
    <mergeCell ref="AS11:AS21"/>
    <mergeCell ref="A22:D22"/>
    <mergeCell ref="A24:A28"/>
    <mergeCell ref="B24:B28"/>
    <mergeCell ref="C24:C28"/>
    <mergeCell ref="AG24:AG28"/>
    <mergeCell ref="AH24:AH28"/>
    <mergeCell ref="AI24:AI28"/>
    <mergeCell ref="AJ24:AJ28"/>
    <mergeCell ref="AK24:AK28"/>
    <mergeCell ref="AL24:AL28"/>
    <mergeCell ref="AM24:AM28"/>
    <mergeCell ref="AN24:AN28"/>
    <mergeCell ref="AO24:AO28"/>
    <mergeCell ref="AP24:AP28"/>
    <mergeCell ref="AQ24:AQ28"/>
    <mergeCell ref="AR24:AR28"/>
    <mergeCell ref="AS24:AS28"/>
    <mergeCell ref="AI11:AI21"/>
    <mergeCell ref="AJ11:AJ21"/>
    <mergeCell ref="AK11:AK21"/>
    <mergeCell ref="AL11:AL21"/>
    <mergeCell ref="AM11:AM21"/>
    <mergeCell ref="AN11:AN21"/>
    <mergeCell ref="AO11:AO21"/>
    <mergeCell ref="AP11:AP21"/>
    <mergeCell ref="AQ11:AQ21"/>
    <mergeCell ref="B191:C191"/>
    <mergeCell ref="B192:C192"/>
    <mergeCell ref="B193:C193"/>
    <mergeCell ref="B195:C195"/>
    <mergeCell ref="A11:A21"/>
    <mergeCell ref="B11:B21"/>
    <mergeCell ref="C11:C21"/>
    <mergeCell ref="AG11:AG21"/>
    <mergeCell ref="AH11:AH2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244:C244"/>
    <mergeCell ref="B245:C245"/>
    <mergeCell ref="B246:C246"/>
    <mergeCell ref="B247:C247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D7:D9"/>
    <mergeCell ref="A1:AL1"/>
    <mergeCell ref="A2:AL2"/>
    <mergeCell ref="A3:AL3"/>
    <mergeCell ref="AG8:AJ8"/>
    <mergeCell ref="AK8:AL8"/>
    <mergeCell ref="E8:I8"/>
    <mergeCell ref="J8:N8"/>
    <mergeCell ref="A7:A9"/>
    <mergeCell ref="B7:B9"/>
    <mergeCell ref="C7:C9"/>
    <mergeCell ref="E7:AE7"/>
    <mergeCell ref="O8:R8"/>
    <mergeCell ref="AG7:AS7"/>
    <mergeCell ref="Y8:AE8"/>
    <mergeCell ref="AM8:AS8"/>
    <mergeCell ref="S8:V8"/>
    <mergeCell ref="W8:X8"/>
    <mergeCell ref="B205:C205"/>
    <mergeCell ref="B206:C206"/>
    <mergeCell ref="B207:C207"/>
    <mergeCell ref="D252:D253"/>
    <mergeCell ref="B248:C248"/>
    <mergeCell ref="B233:C233"/>
    <mergeCell ref="A40:A42"/>
    <mergeCell ref="B40:C42"/>
    <mergeCell ref="D40:D42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9:C229"/>
    <mergeCell ref="B230:C230"/>
    <mergeCell ref="B243:C243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O41:P41"/>
    <mergeCell ref="E40:W40"/>
    <mergeCell ref="Q41:W41"/>
    <mergeCell ref="B43:C43"/>
    <mergeCell ref="B194:C194"/>
    <mergeCell ref="A36:D36"/>
    <mergeCell ref="A29:D29"/>
    <mergeCell ref="A31:A35"/>
    <mergeCell ref="B31:B35"/>
    <mergeCell ref="C31:C35"/>
    <mergeCell ref="E41:I41"/>
    <mergeCell ref="J41:N4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231:C231"/>
    <mergeCell ref="B232:C232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</mergeCells>
  <pageMargins left="0.35433070866141736" right="0.15748031496062992" top="0.39370078740157483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Encabezados</vt:lpstr>
      <vt:lpstr>CONVENIOS</vt:lpstr>
      <vt:lpstr>CAMP.</vt:lpstr>
      <vt:lpstr>DIRECCIÓN GENERAL</vt:lpstr>
      <vt:lpstr>CALKINI</vt:lpstr>
      <vt:lpstr>CALAKMUL</vt:lpstr>
      <vt:lpstr>CANDELARIA</vt:lpstr>
      <vt:lpstr>CHAMPOTON</vt:lpstr>
      <vt:lpstr>CIUDAD DEL CARMEN</vt:lpstr>
      <vt:lpstr>ESCARCEGA</vt:lpstr>
      <vt:lpstr>A.M. HECELCHAKÁN</vt:lpstr>
      <vt:lpstr>A.M. HOPELCHÉN</vt:lpstr>
      <vt:lpstr>A.M. PALIZADA</vt:lpstr>
      <vt:lpstr>A.M. SEYBAPLAYA</vt:lpstr>
      <vt:lpstr>A.M. TENABO</vt:lpstr>
      <vt:lpstr>CAMP.!Área_de_impresión</vt:lpstr>
      <vt:lpstr>CONVENIOS!Área_de_impresión</vt:lpstr>
    </vt:vector>
  </TitlesOfParts>
  <Company>SDES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 LOPEZ OLMEDO</dc:creator>
  <cp:lastModifiedBy>Noé López Olmedo</cp:lastModifiedBy>
  <cp:lastPrinted>2011-12-08T21:18:37Z</cp:lastPrinted>
  <dcterms:created xsi:type="dcterms:W3CDTF">2010-06-03T22:17:01Z</dcterms:created>
  <dcterms:modified xsi:type="dcterms:W3CDTF">2022-12-02T16:38:16Z</dcterms:modified>
</cp:coreProperties>
</file>